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M:\Inkoop\01. Aanbestedingen\03. Aanbestedingsdossiers\SD\IRL sportmaterialen (924568)\2025 (Djuma 924568)\2. Aanbestedingsdocumenten\"/>
    </mc:Choice>
  </mc:AlternateContent>
  <xr:revisionPtr revIDLastSave="0" documentId="13_ncr:1_{821CC9AA-38CB-40E6-9483-B3CB49B1E8B4}" xr6:coauthVersionLast="47" xr6:coauthVersionMax="47" xr10:uidLastSave="{00000000-0000-0000-0000-000000000000}"/>
  <bookViews>
    <workbookView xWindow="28680" yWindow="-120" windowWidth="29040" windowHeight="15840" xr2:uid="{00000000-000D-0000-FFFF-FFFF00000000}"/>
  </bookViews>
  <sheets>
    <sheet name="Prijzenblad" sheetId="1" r:id="rId1"/>
    <sheet name="Inspecties" sheetId="3" r:id="rId2"/>
    <sheet name="Levering sportmaterialen" sheetId="4" r:id="rId3"/>
    <sheet name="Roulerend sportmateriaal" sheetId="7" r:id="rId4"/>
    <sheet name="Verplaatsingen" sheetId="8" r:id="rId5"/>
    <sheet name="Reparatie en montage"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D11" i="3"/>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3" i="8"/>
  <c r="C13" i="1" s="1"/>
  <c r="E8" i="8"/>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43" i="7" l="1"/>
  <c r="C11" i="1" s="1"/>
  <c r="G41" i="7"/>
  <c r="C7" i="1"/>
  <c r="D3" i="5"/>
  <c r="C15" i="1" s="1"/>
  <c r="F6" i="4"/>
  <c r="F47" i="4" l="1"/>
  <c r="F49" i="4"/>
  <c r="C9" i="1" s="1"/>
  <c r="C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tc={2B0C506E-B61F-48B8-BA32-6E15AE3319B2}</author>
  </authors>
  <commentList>
    <comment ref="A18" authorId="0" shapeId="0" xr:uid="{2B0C506E-B61F-48B8-BA32-6E15AE3319B2}">
      <text>
        <t>[Opmerkingenthread]
U kunt deze opmerkingenthread lezen in uw versie van Excel. Eventuele wijzigingen aan de thread gaan echter verloren als het bestand wordt geopend in een nieuwere versie van Excel. Meer informatie: https://go.microsoft.com/fwlink/?linkid=870924
Opmerking:
    deze zitten niet in de drontense norm, maar zijn wel optie vanuit de thema budgetten we hebben nu alleen items uit de Drontense norm opgenomen die standaard zijn, maar geen items uit de themabudgetten, moeten we daar niet een paar van noemen?
Ik plak hieronder de suggesties en maak een nieuw tabblad thema, zodat bij instemming, we makkelijk kunnen kopieren/plakken
Thema (Drontense norm)ArtikelomschrijvingToelichting / SpecificatiesSprong en stoeienAirtrack (luchtgevulde mat)Lengte ca. 4 à 5 meter. Geleverd inclusief bijpassende elektrische pomp. Snel op te blazen en compact op te bergen.Sprong en stoeienTurnbok (klassiek)In hoogte verstelbaar springtoestel op vier poten met een zacht dek. Voorzien van een ingebouwde verrolinstallatie.BalancerenSlackline setBrede spanband inclusief spanratel en de benodigde veilige wand- of paalbevestigingen voor gebruik in de zaal.BalancerenEenwielerCompacte fiets met één wiel, voorzien van een zaalgeschikte band die niet afgeeft op de sportvloer.DigitaliseringInteractieve SmartdiscsSet van interactieve, lichtgevende schijven. Aanstuurbaar via een app (tablet/telefoon) voor reactie- en tikspellen.SpelVerplaatsbare zaalvoetbaldoeltjesSet van 2 compacte, lichtgewicht doeltjes (bijv. aluminium). Voorzien van vloerbeschermers om de sportvloer niet te beschadigen.FitheidKettlebell setSet gewichten (bijv. 4 kg t/m 16 kg), voorzien van een rubberen of kunststof coating ter bescherming van de vloer.FitheidBattlerope (trainingskabel)Zwaar touw (bijv. 9 tot 15 meter lang) voor krachttraining, geleverd inclusief beschermhoes voor het middenstuk.</t>
      </text>
    </comment>
  </commentList>
</comments>
</file>

<file path=xl/sharedStrings.xml><?xml version="1.0" encoding="utf-8"?>
<sst xmlns="http://schemas.openxmlformats.org/spreadsheetml/2006/main" count="190" uniqueCount="158">
  <si>
    <t>Bijlage 4 Prijzenblad</t>
  </si>
  <si>
    <t>Behorende bij de aanbesteding Sportmaterialen omvattend levering, inspectie, reparatie en onderhoud van sportmaterialen en roulerend sportmateriaal van de gemeente Dronten met kenmerk 92456</t>
  </si>
  <si>
    <r>
      <rPr>
        <sz val="10"/>
        <color rgb="FF000000"/>
        <rFont val="Arial"/>
      </rPr>
      <t>Aanbieder dient uitsluitend de oranje gekleurde velden in te vullen. Het is niet toegestaan andere velden te wijzigen. 
De prijzen dienen all-in en exclusief BTW te zijn. Dit houdt in dat alle kosten</t>
    </r>
    <r>
      <rPr>
        <sz val="10"/>
        <color rgb="FFFF0000"/>
        <rFont val="Arial"/>
      </rPr>
      <t xml:space="preserve"> </t>
    </r>
    <r>
      <rPr>
        <sz val="10"/>
        <color rgb="FF000000"/>
        <rFont val="Arial"/>
      </rPr>
      <t>inbegrepen dienen te zijn in de aanbieding.
De kosten van onderdeel 1 + 4 worden voor een periode van 1 jaar meegenomen.</t>
    </r>
  </si>
  <si>
    <t>Overzicht inschrijfprijzen</t>
  </si>
  <si>
    <t>Dit blad wordt automatisch gevuld na het invullen van de tabbladen.</t>
  </si>
  <si>
    <t>Inschrijfprijs / tarief</t>
  </si>
  <si>
    <t>Onderdeel 1: Jaarlijkse inspecties</t>
  </si>
  <si>
    <r>
      <rPr>
        <b/>
        <sz val="10"/>
        <color rgb="FF000000"/>
        <rFont val="Arial"/>
      </rPr>
      <t xml:space="preserve">Onderdeel 2: Levering sportmaterialen 
(incl. kortingspercentage over </t>
    </r>
    <r>
      <rPr>
        <b/>
        <u/>
        <sz val="10"/>
        <color rgb="FF000000"/>
        <rFont val="Arial"/>
      </rPr>
      <t>alle te leveren artikelen)</t>
    </r>
  </si>
  <si>
    <r>
      <rPr>
        <b/>
        <sz val="10"/>
        <color rgb="FF000000"/>
        <rFont val="Arial"/>
      </rPr>
      <t xml:space="preserve">Onderdeel 3: Levering roulerend sportmateriaal 
(incl. kortingspercentage over </t>
    </r>
    <r>
      <rPr>
        <b/>
        <u/>
        <sz val="10"/>
        <color rgb="FF000000"/>
        <rFont val="Arial"/>
      </rPr>
      <t>alle te leveren artikelen)</t>
    </r>
  </si>
  <si>
    <t>Onderdeel 4: Verplaatsingen roulerend sportmateriaal</t>
  </si>
  <si>
    <t>Onderdeel 5: Kosten reparaties / montage</t>
  </si>
  <si>
    <t>Fictieve inschrijfsom</t>
  </si>
  <si>
    <t>Ondertekening</t>
  </si>
  <si>
    <r>
      <t xml:space="preserve">Ondergetekende verklaart dat de inschrijving volledig is gebaseerd op en voldoet aan de bepalingen in het Beschrijvend document, Programma van Eisen, de Nota van Inlichtingen en de eigen beantwoording van de gunningscriteria. Alle kosten gerelateerd aan de uitvoering van de beantwoording van de gunningscriteria wordt geacht in bovengenoemde prijs te zijn verdisconteerd, tenzij dit in de beantwoording (bij de Nota van Inlichtingen) nadrukkelijk anders is aangegeven en de kosten zijn gespecificeerd. Inschrijver verklaart met het ondertekenen van deze bijlage dat de door hem geoffreerde prijs zonder voorbehoud is. Er kan derhalve nooit sprake zijn van meer- dan wel minderwerk, zonder uitdrukkelijke toestemming van de Opdrachtgever. Enkel de door Inschrijver ingevulde inschrijfsom </t>
    </r>
    <r>
      <rPr>
        <sz val="10"/>
        <rFont val="Arial"/>
        <family val="2"/>
      </rPr>
      <t>(blauwe veld)</t>
    </r>
    <r>
      <rPr>
        <sz val="10"/>
        <color theme="1"/>
        <rFont val="Arial"/>
        <family val="2"/>
      </rPr>
      <t xml:space="preserve"> geldt tijdens de uitvoering van de opdracht. De inschrijfsom wordt tevens gebruikt bij de beoordeling.</t>
    </r>
  </si>
  <si>
    <t>Naam aanbieder:</t>
  </si>
  <si>
    <t>Naam ondertekenaar:</t>
  </si>
  <si>
    <t>Functie ondertekenaar:</t>
  </si>
  <si>
    <t>Handtekening:</t>
  </si>
  <si>
    <t>Naam Locatie</t>
  </si>
  <si>
    <t>Adres</t>
  </si>
  <si>
    <r>
      <t xml:space="preserve">All- in Prijs veiligheidsinspectie volledige locatie </t>
    </r>
    <r>
      <rPr>
        <u/>
        <sz val="11"/>
        <color theme="1"/>
        <rFont val="Calibri"/>
        <family val="2"/>
        <scheme val="minor"/>
      </rPr>
      <t>(per jaar)</t>
    </r>
    <r>
      <rPr>
        <sz val="11"/>
        <color theme="1"/>
        <rFont val="Calibri"/>
        <family val="2"/>
        <scheme val="minor"/>
      </rPr>
      <t xml:space="preserve"> excl. Btw</t>
    </r>
  </si>
  <si>
    <t>Sporthal 't Dok 1</t>
  </si>
  <si>
    <t>Educalaan 3</t>
  </si>
  <si>
    <t>8151 GC Dronten</t>
  </si>
  <si>
    <t>Sporthal 't Dok 2</t>
  </si>
  <si>
    <t>Sportzaal de Beurs</t>
  </si>
  <si>
    <t>Beursplein 4</t>
  </si>
  <si>
    <t>8253 EA Dronten</t>
  </si>
  <si>
    <t>Sportzaal de Landing</t>
  </si>
  <si>
    <t>Lancasterdreef 63</t>
  </si>
  <si>
    <t>8251 TJ Dronten</t>
  </si>
  <si>
    <t>Sportzaal de Stal</t>
  </si>
  <si>
    <t>De Barrage 6, 8</t>
  </si>
  <si>
    <t>8252 GW Dronten</t>
  </si>
  <si>
    <t>Gymzaal Ketting</t>
  </si>
  <si>
    <t>De Ketting 14</t>
  </si>
  <si>
    <t>8151 LD Dronten</t>
  </si>
  <si>
    <t>Gymzaal Lijzijde</t>
  </si>
  <si>
    <t>Lijzijde 25</t>
  </si>
  <si>
    <t>8251 CZ Dronten</t>
  </si>
  <si>
    <t>Gymzaal Noordhoren</t>
  </si>
  <si>
    <t>Noordhoren30</t>
  </si>
  <si>
    <t>8255 BD Swifterbant</t>
  </si>
  <si>
    <t>Totaal onderdeel 1</t>
  </si>
  <si>
    <t xml:space="preserve">Inschrijver dient alle te leveren sporttechnisch inventaris te leveren tegen de catalogusprijs -/- korting, zoals gerepresenteerd in de oranje cellen in deze tabel. De gegunde leverancier levert dus alle sporttechnisch inventaris tegen de op de website genoemde prijzen minus het onderstaand opgegeven kortingpercentage. </t>
  </si>
  <si>
    <t>Onderdeel 2: Levering sportmaterialen (incl.  kortingspercentage over alle te leveren artikelen)</t>
  </si>
  <si>
    <t>Toestel/sportmateriaal</t>
  </si>
  <si>
    <t>Omschrijving</t>
  </si>
  <si>
    <t>Fictief aantal</t>
  </si>
  <si>
    <t>Verwijzing waar het product in de catalogus is te vinden (art. nummer + locatie catalogus)</t>
  </si>
  <si>
    <t>Catalogusprijs per stuk (bruto) excl. Btw</t>
  </si>
  <si>
    <t>Fictief aantal * bruto catalogusprijs</t>
  </si>
  <si>
    <t xml:space="preserve">basketbalinstallatie </t>
  </si>
  <si>
    <t>Basketbalinstallatie bedienbaar in hoogte door middel van gasveer met stok. Tenminste drie gebruiksstanden. Bord 1 meter voor de muur, hout of multiplex.</t>
  </si>
  <si>
    <t>basketbalbord vast</t>
  </si>
  <si>
    <t>Basketbal oefenbord met ring, vlak voor de muur dmv strip; niet in hoogte verstelbaar. Bordmaat 90x120 cm, hout/multiplex.</t>
  </si>
  <si>
    <t>volleybalzuil met spansysteem</t>
  </si>
  <si>
    <t>aluminium zuil voor het opspannen van een volleybalnet; te plaatsen in grondpot</t>
  </si>
  <si>
    <t>spansysteem voor netten</t>
  </si>
  <si>
    <t>systeem om netten op te spannen, aangebracht in volleybalzuil of muurstrip</t>
  </si>
  <si>
    <t>volleybalnet 9,5 meter</t>
  </si>
  <si>
    <t>volleybalnet met stokken voor makkelijke opspanning, 9,5 meter</t>
  </si>
  <si>
    <t>deksellichter</t>
  </si>
  <si>
    <t>zuignap voor het verwijderen van deksels in de sportvloer</t>
  </si>
  <si>
    <t>Klimrek (max 8 touwen)</t>
  </si>
  <si>
    <t>traploos in hoogte verstelbaar. Optie voor elektrisch draaibaar (afhankelijk van zaal)</t>
  </si>
  <si>
    <t xml:space="preserve">klimrek </t>
  </si>
  <si>
    <t>3 vaks klimrek met geleideprofielen, waardoor het klimrek traploos in diverse standen gezet kan worden tot bijna horizontaal vlak boven de grond.</t>
  </si>
  <si>
    <t>klimrek, draaibaar en elektrisch</t>
  </si>
  <si>
    <t xml:space="preserve">4 vaks klimrek elektrisch bedienbaar en draaibaar. </t>
  </si>
  <si>
    <t xml:space="preserve">klimtouwinstallatie 12 touwen </t>
  </si>
  <si>
    <t>klimtouwinstallatie bestaande uit rechte rail met 12 klimtouwen aan loopwagens, onderling verbonden met ketting. Inclusief blokkeerinrichting. Touwlengte dient te zijn afgestemd op de zaalhoogte.</t>
  </si>
  <si>
    <t>honkpaaltje</t>
  </si>
  <si>
    <t>ondersteunings-/honkpaal met schotelvoet</t>
  </si>
  <si>
    <t>trapezestok voor ringen</t>
  </si>
  <si>
    <t>houten trapezestok voor gebruik in ringenstellen</t>
  </si>
  <si>
    <t>turnbok VO</t>
  </si>
  <si>
    <t>in hoogte verstelbare turnbok met leren dek en ingebouwde verrolinstallatie.</t>
  </si>
  <si>
    <t>turnbok MO</t>
  </si>
  <si>
    <t>springkast</t>
  </si>
  <si>
    <t>houten springkast, piramidevormig met rechte bovendelen en leren dek en ingebouwde verrol</t>
  </si>
  <si>
    <t>combiframe compleet</t>
  </si>
  <si>
    <t xml:space="preserve">2 aluminium frames waarvan 1 piramidevormig onderframe en 1 recht bovenframe, plus (kunst)leren springdek/bovendek. </t>
  </si>
  <si>
    <t>springplank</t>
  </si>
  <si>
    <t>houten springplank volgens systeem Reuther, bekleed met rubbergranulaat en naaldvilt (FIG gekeurd)</t>
  </si>
  <si>
    <t>minitramp</t>
  </si>
  <si>
    <t>minitrampoline met dicht springdoek 60*60 en stalen veren</t>
  </si>
  <si>
    <t>turnmat</t>
  </si>
  <si>
    <t xml:space="preserve">canvas turnmat afmeting 150x100x6 cm, klitteband rondom voor onderlinge koppeling, geschikt voor gebruik in voortgezet onderwijs. Met richtloper,leren hoeken en koppelbaar </t>
  </si>
  <si>
    <t>vinyl/bisonyl turnmat afmeting 150x100x6 cm</t>
  </si>
  <si>
    <t>transportwagen turnmatten</t>
  </si>
  <si>
    <t xml:space="preserve">wagen voor transport en berging van minimaal 8 turnmatten </t>
  </si>
  <si>
    <t>landingsmat</t>
  </si>
  <si>
    <t>canvas landingsmat 300x200x30 met handvatten aan lange zijde van de mat</t>
  </si>
  <si>
    <t>vinyl/bisonyl landingsmat 300x200x30 met handvatten aan lange zijde van de mat</t>
  </si>
  <si>
    <t>transportwagen landingsmat</t>
  </si>
  <si>
    <t>wagen voor transport en opslag van 2 landingsmatten plus 2 minitramps</t>
  </si>
  <si>
    <t xml:space="preserve">turnbank 300 cm </t>
  </si>
  <si>
    <t>turnbank met metalen onderconstructie en houten bovenblad. Lengte 300 cm. Inclusief verrol. Met evenwichtslat of -profiel aan onderzijde met een breedte van 7 cm of 10 cm.</t>
  </si>
  <si>
    <t xml:space="preserve">turnbank 360 cm </t>
  </si>
  <si>
    <t>turnbank met metalen onderconstructie en houten bovenblad. Lengte 360 cm. Inclusief verrol. Met evenwichtslat of -profiel aan onderzijde met een breedte van 7 cm of 10 cm.</t>
  </si>
  <si>
    <t>zaalhandbal-/-voetbaldoel</t>
  </si>
  <si>
    <t>Verplaatsbaar aluminium doel voor zaalvoetbal, -handbal en -hockey. Voorzien van netten met een maaswijdte die geschikt is voor hockeyballen. Inclusief vastzetmogelijkheid van doel aan de vloer.</t>
  </si>
  <si>
    <t>Verplaatsbare korfbal-/springstandaard (compleet)</t>
  </si>
  <si>
    <t>Stalen binnen- en buitenbuis, telescopisch en traploos in hoogte verstelbaar. 
Voorzien van zware schotelvoet voor stabiliteit. Geleverd inclusief bijpassende (kunststof) oefenkorf en springlijnhouder.</t>
  </si>
  <si>
    <t>oefenkorf</t>
  </si>
  <si>
    <t>kunststof korfbalkorf voor onderwijs- en trainingsdoeleinden, te bevestigen aan korfbalspringstandaards</t>
  </si>
  <si>
    <t>gym-/methodiekblok klein</t>
  </si>
  <si>
    <t>Multifunctioneel inzetbaar schuimblok, toepasbaar binnen hulpverlening, training en spelactiviteiten. Afmeting circa (l x b x h) 120 x 90 x 30  cm.</t>
  </si>
  <si>
    <t>gym-/methodiekblok middel</t>
  </si>
  <si>
    <t>als hierboven met afmeting circa 120x90x45</t>
  </si>
  <si>
    <t>gym-/methodiekblok groot</t>
  </si>
  <si>
    <t>als hierboven met afmeting circa 120x60x30</t>
  </si>
  <si>
    <t>Klimtouw</t>
  </si>
  <si>
    <t>Airtrack (luchtgevulde mat)</t>
  </si>
  <si>
    <t>Lengte ca. 4 à 5 meter. Geleverd inclusief bijpassende elektrische pomp. Snel op te blazen en compact op te bergen. *Thema: Sprong en stoeien (uit Drontense Norm)</t>
  </si>
  <si>
    <t>Turnbok (klassiek)</t>
  </si>
  <si>
    <t xml:space="preserve">In hoogte verstelbaar springtoestel op vier poten met een zacht dek. Voorzien van een ingebouwde verrolinstallatie. *Thema: Sprong en stoeien (uit Drontense Norm)
</t>
  </si>
  <si>
    <t>Slackline set</t>
  </si>
  <si>
    <t>Brede spanband inclusief spanratel en de benodigde veilige wand- of paalbevestigingen voor gebruik in de zaal. *Thema: Balanceren (uit Drontense Norm)</t>
  </si>
  <si>
    <t>Eenwieler</t>
  </si>
  <si>
    <t>Compacte fiets met één wiel, voorzien van een zaalgeschikte band die niet afgeeft op de sportvloer. *Thema: Balanceren (uit Drontense Norm)</t>
  </si>
  <si>
    <t>Interactieve Smartdiscs</t>
  </si>
  <si>
    <t>Set van interactieve, lichtgevende schijven. Aanstuurbaar via een app (tablet/telefoon) voor reactie- en tikspellen. *Thema: Digitalisering (uit Drontense Norm)</t>
  </si>
  <si>
    <t>Verplaatsbare zaalvoetbaldoeltjes</t>
  </si>
  <si>
    <t>Set van 2 compacte, lichtgewicht doeltjes (bijv. aluminium). Voorzien van vloerbeschermers om de sportvloer niet te beschadigen. *Thema: Spel (uit Drontense Norm)</t>
  </si>
  <si>
    <t>Kettlebell set</t>
  </si>
  <si>
    <t>Set gewichten (bijv. 4 kg t/m 16 kg), voorzien van een rubberen of kunststof coating ter bescherming van de vloer. *Thema: Fitheid (uit Drontense Norm)</t>
  </si>
  <si>
    <t>Battlerope (trainingskabel)</t>
  </si>
  <si>
    <t>Zwaar touw (bijv. 9 tot 15 meter lang) voor krachttraining, geleverd inclusief beschermhoes voor het middenstuk. *Thema: Fitheid (uit Drontense Norm)</t>
  </si>
  <si>
    <t>Subtotaal:</t>
  </si>
  <si>
    <t>Kortingspercentage:</t>
  </si>
  <si>
    <t>Totaal onderdeel 2:</t>
  </si>
  <si>
    <r>
      <rPr>
        <b/>
        <sz val="16"/>
        <color rgb="FF000000"/>
        <rFont val="Calibri"/>
        <scheme val="minor"/>
      </rPr>
      <t xml:space="preserve">Onderdeel 3: Levering roulerend sportmateriaal (incl.  kortingspercentage over alle te leveren artikelen)
</t>
    </r>
    <r>
      <rPr>
        <b/>
        <i/>
        <sz val="16"/>
        <color rgb="FF000000"/>
        <rFont val="Calibri"/>
        <scheme val="minor"/>
      </rPr>
      <t>&gt; let op: inclusief opbergbox aanbieden &lt;</t>
    </r>
  </si>
  <si>
    <t>Categorie</t>
  </si>
  <si>
    <t>Roulerende Module 1 (Themabox A)</t>
  </si>
  <si>
    <t>Dekking van min. 2 grondvormen van bewegen.</t>
  </si>
  <si>
    <t>Roulerende Module 2 (Themabox B)</t>
  </si>
  <si>
    <t>Dekking van min. 2 grondvormen van bewegen (anders dan A).</t>
  </si>
  <si>
    <t>Roulerende Module 3 (Themabox C)</t>
  </si>
  <si>
    <t>Dekking van min. 2 grondvormen van bewegen (anders dan A/B).</t>
  </si>
  <si>
    <t>Roulerende Module 4 (Themabox D)</t>
  </si>
  <si>
    <t>Dekking van min. 2 grondvormen van bewegen (anders dan A/B/C).</t>
  </si>
  <si>
    <t>Roulerende Module 5 (Themabox E)</t>
  </si>
  <si>
    <t>Dekking van min. 2 grondvormen van bewegen (anders dan A/B/C/D).</t>
  </si>
  <si>
    <t>Onderdeel 4: Verplaatsingen Roulerend sportmateriaal</t>
  </si>
  <si>
    <t>Fictief aantal (o.b.v. vakanties)</t>
  </si>
  <si>
    <t>All- in Prijs verplaatsing per locatie excl. Btw</t>
  </si>
  <si>
    <t>Fictieve jaarprijs</t>
  </si>
  <si>
    <t>Sporthal 't Dok 1 + 2</t>
  </si>
  <si>
    <t>20</t>
  </si>
  <si>
    <t>Totaal onderdeel 4</t>
  </si>
  <si>
    <t>Onderdeel 5: Uurtarief reparaties / montage</t>
  </si>
  <si>
    <t>Fictief aantal uren*</t>
  </si>
  <si>
    <t>uurtarief*</t>
  </si>
  <si>
    <t>Totaal onderdeel 3</t>
  </si>
  <si>
    <t>All-in Uurtarief voor montage en reparatie</t>
  </si>
  <si>
    <t xml:space="preserve">* uurtarief inclusief voorrijkosten, reistijd, kosten van vervoer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</si>
</sst>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quot;€&quot;\ * #,##0.00_ ;_ &quot;€&quot;\ * \-#,##0.00_ ;_ &quot;€&quot;\ * &quot;-&quot;??_ ;_ @_ "/>
    <numFmt numFmtId="165" formatCode="&quot;€&quot;\ #,##0_-"/>
    <numFmt numFmtId="166" formatCode="&quot;€&quot;\ #,##0.00;[Red]&quot;€&quot;\ \-#,##0.00"/>
    <numFmt numFmtId="167" formatCode="_ * #,##0.0_ ;_ * \-#,##0.0_ ;_ * &quot;-&quot;??_ ;_ @_ "/>
  </numFmts>
  <fonts count="36">
    <font>
      <sz val="10"/>
      <color theme="1"/>
      <name val="Arial"/>
      <family val="2"/>
    </font>
    <font>
      <sz val="11"/>
      <color theme="1"/>
      <name val="Calibri"/>
      <family val="2"/>
      <scheme val="minor"/>
    </font>
    <font>
      <sz val="11"/>
      <color theme="1"/>
      <name val="Calibri"/>
      <family val="2"/>
      <scheme val="minor"/>
    </font>
    <font>
      <b/>
      <sz val="10"/>
      <color theme="1"/>
      <name val="Arial"/>
      <family val="2"/>
    </font>
    <font>
      <sz val="10"/>
      <name val="Arial"/>
      <family val="2"/>
    </font>
    <font>
      <sz val="10"/>
      <color theme="1"/>
      <name val="Arial"/>
      <family val="2"/>
    </font>
    <font>
      <sz val="11"/>
      <color rgb="FFFF0000"/>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sz val="16"/>
      <color theme="1"/>
      <name val="Calibri"/>
      <family val="2"/>
      <scheme val="minor"/>
    </font>
    <font>
      <sz val="8.25"/>
      <color rgb="FF000000"/>
      <name val="Tahoma"/>
      <family val="2"/>
    </font>
    <font>
      <sz val="8.5"/>
      <color theme="1"/>
      <name val="Tahoma"/>
      <family val="2"/>
    </font>
    <font>
      <sz val="11"/>
      <name val="Calibri"/>
      <family val="2"/>
      <scheme val="minor"/>
    </font>
    <font>
      <sz val="12"/>
      <name val="Arial MT"/>
    </font>
    <font>
      <b/>
      <sz val="14"/>
      <color theme="1"/>
      <name val="Calibri"/>
      <family val="2"/>
      <scheme val="minor"/>
    </font>
    <font>
      <sz val="14"/>
      <color theme="1"/>
      <name val="Calibri"/>
      <family val="2"/>
      <scheme val="minor"/>
    </font>
    <font>
      <b/>
      <sz val="11"/>
      <color theme="1"/>
      <name val="Arial"/>
      <family val="2"/>
    </font>
    <font>
      <b/>
      <sz val="12"/>
      <color theme="1"/>
      <name val="Arial"/>
      <family val="2"/>
    </font>
    <font>
      <b/>
      <sz val="14"/>
      <color theme="1"/>
      <name val="Arial"/>
      <family val="2"/>
    </font>
    <font>
      <b/>
      <sz val="16"/>
      <color theme="1"/>
      <name val="Arial"/>
      <family val="2"/>
    </font>
    <font>
      <i/>
      <sz val="10"/>
      <color theme="1"/>
      <name val="Arial"/>
      <family val="2"/>
    </font>
    <font>
      <sz val="12"/>
      <color theme="1"/>
      <name val="Arial"/>
      <family val="2"/>
    </font>
    <font>
      <b/>
      <sz val="11"/>
      <color rgb="FFFF0000"/>
      <name val="Calibri"/>
      <family val="2"/>
      <scheme val="minor"/>
    </font>
    <font>
      <b/>
      <sz val="10"/>
      <color rgb="FFFF0000"/>
      <name val="Arial"/>
      <family val="2"/>
    </font>
    <font>
      <u/>
      <sz val="11"/>
      <color theme="1"/>
      <name val="Calibri"/>
      <family val="2"/>
      <scheme val="minor"/>
    </font>
    <font>
      <b/>
      <sz val="12"/>
      <color theme="1"/>
      <name val="Calibri"/>
      <family val="2"/>
      <scheme val="minor"/>
    </font>
    <font>
      <sz val="14"/>
      <color theme="1"/>
      <name val="Arial"/>
      <family val="2"/>
    </font>
    <font>
      <b/>
      <u/>
      <sz val="10"/>
      <color rgb="FF000000"/>
      <name val="Arial"/>
    </font>
    <font>
      <b/>
      <sz val="10"/>
      <color rgb="FF000000"/>
      <name val="Arial"/>
      <family val="2"/>
    </font>
    <font>
      <b/>
      <sz val="16"/>
      <color rgb="FF000000"/>
      <name val="Calibri"/>
      <scheme val="minor"/>
    </font>
    <font>
      <b/>
      <i/>
      <sz val="16"/>
      <color rgb="FF000000"/>
      <name val="Calibri"/>
      <scheme val="minor"/>
    </font>
    <font>
      <sz val="10"/>
      <color rgb="FF000000"/>
      <name val="Arial"/>
    </font>
    <font>
      <sz val="10"/>
      <color rgb="FFFF0000"/>
      <name val="Arial"/>
    </font>
    <font>
      <sz val="10"/>
      <color theme="1"/>
      <name val="Arial"/>
    </font>
    <font>
      <b/>
      <sz val="10"/>
      <color rgb="FF000000"/>
      <name val="Arial"/>
    </font>
  </fonts>
  <fills count="7">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8BAF2E"/>
        <bgColor indexed="64"/>
      </patternFill>
    </fill>
    <fill>
      <patternFill patternType="solid">
        <fgColor rgb="FFFFC000"/>
        <bgColor indexed="64"/>
      </patternFill>
    </fill>
    <fill>
      <patternFill patternType="solid">
        <fgColor theme="3" tint="0.59999389629810485"/>
        <bgColor indexed="64"/>
      </patternFill>
    </fill>
  </fills>
  <borders count="4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rgb="FFA9A9A9"/>
      </right>
      <top style="thin">
        <color rgb="FFA9A9A9"/>
      </top>
      <bottom style="thin">
        <color rgb="FFA9A9A9"/>
      </bottom>
      <diagonal/>
    </border>
    <border>
      <left style="thin">
        <color rgb="FFA9A9A9"/>
      </left>
      <right style="thin">
        <color rgb="FFA9A9A9"/>
      </right>
      <top/>
      <bottom style="thin">
        <color rgb="FFA9A9A9"/>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rgb="FFA9A9A9"/>
      </right>
      <top style="medium">
        <color indexed="64"/>
      </top>
      <bottom style="thin">
        <color rgb="FFA9A9A9"/>
      </bottom>
      <diagonal/>
    </border>
    <border>
      <left style="thin">
        <color rgb="FFA9A9A9"/>
      </left>
      <right style="thin">
        <color rgb="FFA9A9A9"/>
      </right>
      <top style="medium">
        <color indexed="64"/>
      </top>
      <bottom style="thin">
        <color rgb="FFA9A9A9"/>
      </bottom>
      <diagonal/>
    </border>
    <border>
      <left style="thin">
        <color auto="1"/>
      </left>
      <right style="medium">
        <color indexed="64"/>
      </right>
      <top style="medium">
        <color indexed="64"/>
      </top>
      <bottom style="thin">
        <color auto="1"/>
      </bottom>
      <diagonal/>
    </border>
    <border>
      <left style="medium">
        <color indexed="64"/>
      </left>
      <right style="thin">
        <color rgb="FFA9A9A9"/>
      </right>
      <top style="thin">
        <color rgb="FFA9A9A9"/>
      </top>
      <bottom style="medium">
        <color indexed="64"/>
      </bottom>
      <diagonal/>
    </border>
    <border>
      <left style="thin">
        <color rgb="FFA9A9A9"/>
      </left>
      <right style="thin">
        <color rgb="FFA9A9A9"/>
      </right>
      <top style="thin">
        <color rgb="FFA9A9A9"/>
      </top>
      <bottom style="medium">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auto="1"/>
      </left>
      <right style="medium">
        <color indexed="64"/>
      </right>
      <top style="thin">
        <color auto="1"/>
      </top>
      <bottom style="thin">
        <color rgb="FF000000"/>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4" fillId="0" borderId="0"/>
  </cellStyleXfs>
  <cellXfs count="140">
    <xf numFmtId="0" fontId="0" fillId="0" borderId="0" xfId="0"/>
    <xf numFmtId="0" fontId="0" fillId="0" borderId="0" xfId="0" applyAlignment="1">
      <alignment vertical="top"/>
    </xf>
    <xf numFmtId="49" fontId="11" fillId="2" borderId="15" xfId="0" applyNumberFormat="1" applyFont="1" applyFill="1" applyBorder="1" applyAlignment="1">
      <alignment horizontal="left" vertical="center" readingOrder="1"/>
    </xf>
    <xf numFmtId="0" fontId="7" fillId="0" borderId="0" xfId="0" applyFont="1" applyAlignment="1">
      <alignment vertical="top" wrapText="1"/>
    </xf>
    <xf numFmtId="166" fontId="7" fillId="0" borderId="0" xfId="0" applyNumberFormat="1" applyFont="1" applyAlignment="1">
      <alignment vertical="top"/>
    </xf>
    <xf numFmtId="0" fontId="7" fillId="0" borderId="0" xfId="0" applyFont="1" applyAlignment="1">
      <alignment vertical="top"/>
    </xf>
    <xf numFmtId="0" fontId="6" fillId="0" borderId="0" xfId="0" applyFont="1" applyAlignment="1">
      <alignment vertical="top"/>
    </xf>
    <xf numFmtId="0" fontId="0" fillId="0" borderId="0" xfId="0" applyAlignment="1">
      <alignment horizontal="left" vertical="top"/>
    </xf>
    <xf numFmtId="44" fontId="0" fillId="5" borderId="6" xfId="2" applyFont="1" applyFill="1" applyBorder="1" applyProtection="1">
      <protection locked="0"/>
    </xf>
    <xf numFmtId="0" fontId="0" fillId="0" borderId="0" xfId="0" quotePrefix="1" applyAlignment="1">
      <alignment horizontal="left" vertical="top"/>
    </xf>
    <xf numFmtId="0" fontId="0" fillId="0" borderId="0" xfId="0" applyAlignment="1">
      <alignment vertical="center"/>
    </xf>
    <xf numFmtId="0" fontId="7" fillId="0" borderId="0" xfId="0" applyFont="1" applyAlignment="1">
      <alignment vertical="center" wrapText="1"/>
    </xf>
    <xf numFmtId="44" fontId="3" fillId="0" borderId="2" xfId="2" applyFont="1" applyBorder="1" applyAlignment="1">
      <alignment vertical="center"/>
    </xf>
    <xf numFmtId="44" fontId="0" fillId="0" borderId="6" xfId="2" applyFont="1" applyBorder="1" applyAlignment="1">
      <alignment vertical="center"/>
    </xf>
    <xf numFmtId="44" fontId="0" fillId="0" borderId="26" xfId="2" applyFont="1" applyBorder="1" applyAlignment="1">
      <alignment vertical="center"/>
    </xf>
    <xf numFmtId="0" fontId="3" fillId="0" borderId="5"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49" fontId="11" fillId="2" borderId="27" xfId="0" applyNumberFormat="1" applyFont="1" applyFill="1" applyBorder="1" applyAlignment="1">
      <alignment horizontal="left" vertical="center" readingOrder="1"/>
    </xf>
    <xf numFmtId="49" fontId="11" fillId="2" borderId="28" xfId="0" applyNumberFormat="1" applyFont="1" applyFill="1" applyBorder="1" applyAlignment="1">
      <alignment horizontal="left" vertical="center" readingOrder="1"/>
    </xf>
    <xf numFmtId="0" fontId="7" fillId="0" borderId="29" xfId="0" applyFont="1" applyBorder="1" applyAlignment="1">
      <alignment horizontal="center" vertical="center"/>
    </xf>
    <xf numFmtId="0" fontId="12" fillId="0" borderId="0" xfId="0" applyFont="1"/>
    <xf numFmtId="49" fontId="11" fillId="2" borderId="32" xfId="0" applyNumberFormat="1" applyFont="1" applyFill="1" applyBorder="1" applyAlignment="1">
      <alignment horizontal="left" vertical="center" readingOrder="1"/>
    </xf>
    <xf numFmtId="49" fontId="11" fillId="2" borderId="33" xfId="0" applyNumberFormat="1" applyFont="1" applyFill="1" applyBorder="1" applyAlignment="1">
      <alignment horizontal="left" vertical="center" readingOrder="1"/>
    </xf>
    <xf numFmtId="44" fontId="0" fillId="5" borderId="34" xfId="2" applyFont="1" applyFill="1" applyBorder="1" applyProtection="1">
      <protection locked="0"/>
    </xf>
    <xf numFmtId="49" fontId="11" fillId="2" borderId="35" xfId="0" applyNumberFormat="1" applyFont="1" applyFill="1" applyBorder="1" applyAlignment="1">
      <alignment horizontal="left" vertical="center" readingOrder="1"/>
    </xf>
    <xf numFmtId="49" fontId="11" fillId="2" borderId="36" xfId="0" applyNumberFormat="1" applyFont="1" applyFill="1" applyBorder="1" applyAlignment="1">
      <alignment horizontal="left" vertical="center" readingOrder="1"/>
    </xf>
    <xf numFmtId="44" fontId="0" fillId="5" borderId="26" xfId="2" applyFont="1" applyFill="1" applyBorder="1" applyProtection="1">
      <protection locked="0"/>
    </xf>
    <xf numFmtId="0" fontId="18" fillId="0" borderId="13" xfId="0" applyFont="1" applyBorder="1"/>
    <xf numFmtId="0" fontId="0" fillId="0" borderId="3" xfId="0"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4" xfId="0" applyBorder="1" applyAlignment="1">
      <alignment horizontal="left" vertical="center"/>
    </xf>
    <xf numFmtId="167" fontId="9" fillId="3" borderId="13" xfId="1" applyNumberFormat="1" applyFont="1" applyFill="1" applyBorder="1" applyAlignment="1" applyProtection="1">
      <alignment horizontal="left" vertical="center"/>
      <protection locked="0"/>
    </xf>
    <xf numFmtId="44" fontId="16" fillId="5" borderId="13" xfId="2" applyFont="1" applyFill="1" applyBorder="1" applyAlignment="1" applyProtection="1">
      <alignment horizontal="left" vertical="center"/>
      <protection locked="0"/>
    </xf>
    <xf numFmtId="0" fontId="0" fillId="0" borderId="11" xfId="0" applyBorder="1" applyAlignment="1">
      <alignment horizontal="left" vertical="center"/>
    </xf>
    <xf numFmtId="0" fontId="0" fillId="0" borderId="12" xfId="0" applyBorder="1" applyAlignment="1">
      <alignment horizontal="left" vertical="center"/>
    </xf>
    <xf numFmtId="0" fontId="13" fillId="0" borderId="5" xfId="0" applyFont="1" applyBorder="1" applyAlignment="1">
      <alignment vertical="center" wrapText="1"/>
    </xf>
    <xf numFmtId="0" fontId="13" fillId="0" borderId="14" xfId="0" applyFont="1" applyBorder="1" applyAlignment="1">
      <alignment vertical="center" wrapText="1"/>
    </xf>
    <xf numFmtId="1" fontId="13" fillId="0" borderId="14" xfId="0" applyNumberFormat="1" applyFont="1" applyBorder="1" applyAlignment="1">
      <alignment horizontal="center" vertical="center" wrapText="1"/>
    </xf>
    <xf numFmtId="0" fontId="0" fillId="5" borderId="14" xfId="0" applyFill="1" applyBorder="1" applyAlignment="1" applyProtection="1">
      <alignment vertical="center"/>
      <protection locked="0"/>
    </xf>
    <xf numFmtId="44" fontId="0" fillId="5" borderId="14" xfId="2" applyFont="1" applyFill="1" applyBorder="1" applyAlignment="1" applyProtection="1">
      <alignment vertical="center"/>
      <protection locked="0"/>
    </xf>
    <xf numFmtId="165" fontId="13" fillId="0" borderId="14" xfId="4" applyNumberFormat="1" applyFont="1" applyBorder="1" applyAlignment="1">
      <alignment horizontal="left" vertical="center" wrapText="1"/>
    </xf>
    <xf numFmtId="1" fontId="13" fillId="0" borderId="14" xfId="4" applyNumberFormat="1" applyFont="1" applyBorder="1" applyAlignment="1">
      <alignment horizontal="center" vertical="center" wrapText="1"/>
    </xf>
    <xf numFmtId="0" fontId="13" fillId="0" borderId="14" xfId="4" applyFont="1" applyBorder="1" applyAlignment="1">
      <alignment vertical="center" wrapText="1"/>
    </xf>
    <xf numFmtId="0" fontId="13" fillId="0" borderId="21" xfId="0" applyFont="1" applyBorder="1" applyAlignment="1">
      <alignment vertical="center" wrapText="1"/>
    </xf>
    <xf numFmtId="0" fontId="13" fillId="0" borderId="22" xfId="4" applyFont="1" applyBorder="1" applyAlignment="1">
      <alignment vertical="center" wrapText="1"/>
    </xf>
    <xf numFmtId="1" fontId="13" fillId="0" borderId="22" xfId="4" applyNumberFormat="1" applyFont="1" applyBorder="1" applyAlignment="1">
      <alignment horizontal="center" vertical="center" wrapText="1"/>
    </xf>
    <xf numFmtId="0" fontId="0" fillId="5" borderId="22" xfId="0" applyFill="1" applyBorder="1" applyAlignment="1" applyProtection="1">
      <alignment vertical="center"/>
      <protection locked="0"/>
    </xf>
    <xf numFmtId="44" fontId="0" fillId="5" borderId="22" xfId="2" applyFont="1" applyFill="1" applyBorder="1" applyAlignment="1" applyProtection="1">
      <alignment vertical="center"/>
      <protection locked="0"/>
    </xf>
    <xf numFmtId="44" fontId="0" fillId="0" borderId="23" xfId="2" applyFont="1" applyBorder="1" applyAlignment="1">
      <alignment vertical="center"/>
    </xf>
    <xf numFmtId="0" fontId="13" fillId="0" borderId="7" xfId="0" applyFont="1" applyBorder="1" applyAlignment="1">
      <alignment vertical="center" wrapText="1"/>
    </xf>
    <xf numFmtId="0" fontId="13" fillId="0" borderId="24" xfId="4" applyFont="1" applyBorder="1" applyAlignment="1">
      <alignment vertical="center" wrapText="1"/>
    </xf>
    <xf numFmtId="0" fontId="0" fillId="5" borderId="24" xfId="0" applyFill="1" applyBorder="1" applyAlignment="1" applyProtection="1">
      <alignment vertical="center"/>
      <protection locked="0"/>
    </xf>
    <xf numFmtId="44" fontId="0" fillId="5" borderId="24" xfId="2" applyFont="1" applyFill="1" applyBorder="1" applyAlignment="1" applyProtection="1">
      <alignment vertical="center"/>
      <protection locked="0"/>
    </xf>
    <xf numFmtId="9" fontId="15" fillId="5" borderId="13" xfId="3" applyFont="1" applyFill="1" applyBorder="1" applyAlignment="1" applyProtection="1">
      <alignment vertical="center"/>
      <protection locked="0"/>
    </xf>
    <xf numFmtId="0" fontId="15" fillId="0" borderId="10" xfId="0" applyFont="1" applyBorder="1" applyAlignment="1">
      <alignment horizontal="left" vertical="center"/>
    </xf>
    <xf numFmtId="0" fontId="15" fillId="0" borderId="3" xfId="0" applyFont="1" applyBorder="1" applyAlignment="1">
      <alignment vertical="center" wrapText="1"/>
    </xf>
    <xf numFmtId="0" fontId="3" fillId="0" borderId="0" xfId="0" quotePrefix="1" applyFont="1" applyAlignment="1">
      <alignment horizontal="left" vertical="top"/>
    </xf>
    <xf numFmtId="0" fontId="24" fillId="0" borderId="0" xfId="0" applyFont="1" applyAlignment="1">
      <alignment vertical="center"/>
    </xf>
    <xf numFmtId="49" fontId="11" fillId="0" borderId="0" xfId="0" applyNumberFormat="1" applyFont="1" applyAlignment="1">
      <alignment horizontal="left" vertical="center" readingOrder="1"/>
    </xf>
    <xf numFmtId="0" fontId="3" fillId="0" borderId="0" xfId="0" applyFont="1" applyAlignment="1">
      <alignment vertical="center" wrapText="1"/>
    </xf>
    <xf numFmtId="44" fontId="22" fillId="6" borderId="25" xfId="2" applyFont="1" applyFill="1" applyBorder="1" applyProtection="1">
      <protection locked="0"/>
    </xf>
    <xf numFmtId="44" fontId="0" fillId="6" borderId="13" xfId="2" applyFont="1" applyFill="1" applyBorder="1" applyAlignment="1">
      <alignment horizontal="right" vertical="center"/>
    </xf>
    <xf numFmtId="44" fontId="0" fillId="6" borderId="13" xfId="2" applyFont="1" applyFill="1" applyBorder="1" applyAlignment="1">
      <alignment vertical="center"/>
    </xf>
    <xf numFmtId="0" fontId="3" fillId="0" borderId="3" xfId="0" applyFont="1" applyBorder="1" applyAlignment="1">
      <alignment vertical="center" wrapText="1"/>
    </xf>
    <xf numFmtId="44" fontId="0" fillId="0" borderId="4" xfId="2" applyFont="1" applyBorder="1" applyAlignment="1">
      <alignment vertical="center"/>
    </xf>
    <xf numFmtId="0" fontId="0" fillId="3" borderId="0" xfId="0" applyFill="1" applyAlignment="1">
      <alignment vertical="center" wrapText="1"/>
    </xf>
    <xf numFmtId="0" fontId="26" fillId="0" borderId="19" xfId="0" applyFont="1" applyBorder="1" applyAlignment="1">
      <alignment vertical="center"/>
    </xf>
    <xf numFmtId="0" fontId="26" fillId="0" borderId="20" xfId="0" applyFont="1" applyBorder="1" applyAlignment="1">
      <alignment vertical="center"/>
    </xf>
    <xf numFmtId="0" fontId="26" fillId="0" borderId="20" xfId="0" applyFont="1" applyBorder="1" applyAlignment="1">
      <alignment vertical="center" wrapText="1"/>
    </xf>
    <xf numFmtId="0" fontId="26" fillId="0" borderId="2" xfId="0" applyFont="1" applyBorder="1" applyAlignment="1">
      <alignment vertical="center" wrapText="1"/>
    </xf>
    <xf numFmtId="164" fontId="27" fillId="0" borderId="12" xfId="0" applyNumberFormat="1" applyFont="1" applyBorder="1" applyAlignment="1">
      <alignment vertical="center"/>
    </xf>
    <xf numFmtId="164" fontId="27" fillId="6" borderId="13" xfId="0" applyNumberFormat="1" applyFont="1" applyFill="1" applyBorder="1" applyAlignment="1">
      <alignment vertical="center"/>
    </xf>
    <xf numFmtId="0" fontId="13" fillId="0" borderId="37" xfId="0" applyFont="1" applyBorder="1" applyAlignment="1">
      <alignment vertical="center" wrapText="1"/>
    </xf>
    <xf numFmtId="0" fontId="13" fillId="0" borderId="38" xfId="0" applyFont="1" applyBorder="1" applyAlignment="1">
      <alignment vertical="center" wrapText="1"/>
    </xf>
    <xf numFmtId="0" fontId="13" fillId="0" borderId="39" xfId="0" applyFont="1" applyBorder="1" applyAlignment="1">
      <alignment vertical="center" wrapText="1"/>
    </xf>
    <xf numFmtId="0" fontId="7" fillId="0" borderId="40" xfId="0" applyFont="1" applyBorder="1" applyAlignment="1">
      <alignment horizontal="center" vertical="center"/>
    </xf>
    <xf numFmtId="0" fontId="18" fillId="0" borderId="25" xfId="0" applyFont="1" applyBorder="1"/>
    <xf numFmtId="49" fontId="11" fillId="0" borderId="32" xfId="0" applyNumberFormat="1" applyFont="1" applyBorder="1" applyAlignment="1">
      <alignment horizontal="left" vertical="center" readingOrder="1"/>
    </xf>
    <xf numFmtId="49" fontId="11" fillId="0" borderId="27" xfId="0" applyNumberFormat="1" applyFont="1" applyBorder="1" applyAlignment="1">
      <alignment horizontal="left" vertical="center" readingOrder="1"/>
    </xf>
    <xf numFmtId="49" fontId="11" fillId="0" borderId="28" xfId="0" applyNumberFormat="1" applyFont="1" applyBorder="1" applyAlignment="1">
      <alignment horizontal="left" vertical="center" readingOrder="1"/>
    </xf>
    <xf numFmtId="44" fontId="0" fillId="0" borderId="6" xfId="2" applyFont="1" applyFill="1" applyBorder="1" applyProtection="1">
      <protection locked="0"/>
    </xf>
    <xf numFmtId="0" fontId="2" fillId="0" borderId="31" xfId="0" applyFont="1" applyBorder="1" applyAlignment="1">
      <alignment wrapText="1"/>
    </xf>
    <xf numFmtId="0" fontId="13" fillId="3" borderId="5" xfId="0" applyFont="1" applyFill="1" applyBorder="1" applyAlignment="1">
      <alignment vertical="center" wrapText="1"/>
    </xf>
    <xf numFmtId="1" fontId="13" fillId="5" borderId="14" xfId="0" applyNumberFormat="1" applyFont="1" applyFill="1" applyBorder="1" applyAlignment="1">
      <alignment horizontal="center" vertical="center" wrapText="1"/>
    </xf>
    <xf numFmtId="1" fontId="13" fillId="5" borderId="14" xfId="4" applyNumberFormat="1" applyFont="1" applyFill="1" applyBorder="1" applyAlignment="1">
      <alignment horizontal="center" vertical="center" wrapText="1"/>
    </xf>
    <xf numFmtId="1" fontId="13" fillId="5" borderId="22" xfId="4" applyNumberFormat="1" applyFont="1" applyFill="1" applyBorder="1" applyAlignment="1">
      <alignment horizontal="center" vertical="center" wrapText="1"/>
    </xf>
    <xf numFmtId="1" fontId="13" fillId="5" borderId="24" xfId="4" applyNumberFormat="1" applyFont="1" applyFill="1" applyBorder="1" applyAlignment="1">
      <alignment horizontal="center" vertical="center" wrapText="1"/>
    </xf>
    <xf numFmtId="0" fontId="13" fillId="0" borderId="41" xfId="4" applyFont="1" applyBorder="1" applyAlignment="1">
      <alignment vertical="center" wrapText="1"/>
    </xf>
    <xf numFmtId="1" fontId="13" fillId="0" borderId="41" xfId="4" applyNumberFormat="1" applyFont="1" applyBorder="1" applyAlignment="1">
      <alignment horizontal="center" vertical="center" wrapText="1"/>
    </xf>
    <xf numFmtId="0" fontId="0" fillId="5" borderId="41" xfId="0" applyFill="1" applyBorder="1" applyAlignment="1" applyProtection="1">
      <alignment vertical="center"/>
      <protection locked="0"/>
    </xf>
    <xf numFmtId="44" fontId="0" fillId="5" borderId="41" xfId="2" applyFont="1" applyFill="1" applyBorder="1" applyAlignment="1" applyProtection="1">
      <alignment vertical="center"/>
      <protection locked="0"/>
    </xf>
    <xf numFmtId="44" fontId="0" fillId="0" borderId="42" xfId="2"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21" fillId="0" borderId="1" xfId="0" applyFont="1" applyBorder="1" applyAlignment="1">
      <alignment vertical="center" wrapText="1"/>
    </xf>
    <xf numFmtId="0" fontId="21" fillId="0" borderId="9" xfId="0" applyFont="1" applyBorder="1" applyAlignment="1">
      <alignment vertical="center" wrapText="1"/>
    </xf>
    <xf numFmtId="0" fontId="35" fillId="0" borderId="3"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0" fillId="5" borderId="14" xfId="0" applyFill="1" applyBorder="1" applyAlignment="1" applyProtection="1">
      <alignment vertical="center" wrapText="1"/>
      <protection locked="0"/>
    </xf>
    <xf numFmtId="0" fontId="0" fillId="5" borderId="6" xfId="0" applyFill="1" applyBorder="1" applyAlignment="1" applyProtection="1">
      <alignment vertical="center" wrapText="1"/>
      <protection locked="0"/>
    </xf>
    <xf numFmtId="0" fontId="0" fillId="5" borderId="24" xfId="0" applyFill="1" applyBorder="1" applyAlignment="1" applyProtection="1">
      <alignment vertical="center" wrapText="1"/>
      <protection locked="0"/>
    </xf>
    <xf numFmtId="0" fontId="0" fillId="5" borderId="8" xfId="0" applyFill="1" applyBorder="1" applyAlignment="1" applyProtection="1">
      <alignment vertical="center" wrapText="1"/>
      <protection locked="0"/>
    </xf>
    <xf numFmtId="0" fontId="3" fillId="0" borderId="3" xfId="0" applyFont="1" applyBorder="1" applyAlignment="1">
      <alignment vertical="center" wrapText="1"/>
    </xf>
    <xf numFmtId="0" fontId="7" fillId="0" borderId="0" xfId="0" applyFont="1" applyAlignment="1">
      <alignment horizontal="left" vertical="top"/>
    </xf>
    <xf numFmtId="0" fontId="23" fillId="0" borderId="0" xfId="0" applyFont="1" applyAlignment="1">
      <alignment vertical="center"/>
    </xf>
    <xf numFmtId="0" fontId="20" fillId="4" borderId="1"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34" fillId="3" borderId="10" xfId="0" applyFont="1" applyFill="1" applyBorder="1" applyAlignment="1">
      <alignment vertical="center" wrapText="1"/>
    </xf>
    <xf numFmtId="0" fontId="0" fillId="3" borderId="11" xfId="0" applyFill="1" applyBorder="1" applyAlignment="1">
      <alignment vertical="center" wrapText="1"/>
    </xf>
    <xf numFmtId="0" fontId="0" fillId="3" borderId="12" xfId="0" applyFill="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29" fillId="0" borderId="3" xfId="0" applyFont="1" applyBorder="1" applyAlignment="1">
      <alignment vertical="center" wrapText="1"/>
    </xf>
    <xf numFmtId="14" fontId="8" fillId="4" borderId="16" xfId="0" applyNumberFormat="1" applyFont="1" applyFill="1" applyBorder="1" applyAlignment="1">
      <alignment horizontal="center" wrapText="1"/>
    </xf>
    <xf numFmtId="14" fontId="8" fillId="4" borderId="17" xfId="0" applyNumberFormat="1" applyFont="1" applyFill="1" applyBorder="1" applyAlignment="1">
      <alignment horizontal="center" wrapText="1"/>
    </xf>
    <xf numFmtId="0" fontId="7" fillId="0" borderId="30"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14" fontId="10" fillId="4" borderId="16" xfId="0" applyNumberFormat="1" applyFont="1" applyFill="1" applyBorder="1" applyAlignment="1">
      <alignment horizontal="left" vertical="top" wrapText="1"/>
    </xf>
    <xf numFmtId="14" fontId="10" fillId="4" borderId="17" xfId="0" applyNumberFormat="1" applyFont="1" applyFill="1" applyBorder="1" applyAlignment="1">
      <alignment horizontal="left" vertical="top" wrapText="1"/>
    </xf>
    <xf numFmtId="14" fontId="10" fillId="4" borderId="18" xfId="0" applyNumberFormat="1" applyFont="1" applyFill="1" applyBorder="1" applyAlignment="1">
      <alignment horizontal="left" vertical="top" wrapText="1"/>
    </xf>
    <xf numFmtId="14" fontId="8" fillId="4" borderId="16" xfId="0" applyNumberFormat="1" applyFont="1" applyFill="1" applyBorder="1" applyAlignment="1">
      <alignment horizontal="center" vertical="center" wrapText="1"/>
    </xf>
    <xf numFmtId="14" fontId="8" fillId="4" borderId="17" xfId="0" applyNumberFormat="1" applyFont="1" applyFill="1" applyBorder="1" applyAlignment="1">
      <alignment horizontal="center" vertical="center" wrapText="1"/>
    </xf>
    <xf numFmtId="14" fontId="8" fillId="4" borderId="18" xfId="0" applyNumberFormat="1" applyFont="1" applyFill="1" applyBorder="1" applyAlignment="1">
      <alignment horizontal="center"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0" fillId="0" borderId="0" xfId="0" applyAlignment="1">
      <alignment horizontal="center" vertical="center"/>
    </xf>
    <xf numFmtId="14" fontId="30" fillId="4" borderId="16" xfId="0" applyNumberFormat="1" applyFont="1" applyFill="1" applyBorder="1" applyAlignment="1">
      <alignment horizontal="center" vertical="center" wrapText="1"/>
    </xf>
    <xf numFmtId="0" fontId="15" fillId="0" borderId="18" xfId="0" applyFont="1" applyBorder="1" applyAlignment="1">
      <alignment horizontal="center" vertical="center"/>
    </xf>
  </cellXfs>
  <cellStyles count="5">
    <cellStyle name="Komma" xfId="1" builtinId="3"/>
    <cellStyle name="Procent" xfId="3" builtinId="5"/>
    <cellStyle name="Standaard" xfId="0" builtinId="0"/>
    <cellStyle name="Standaard_A" xfId="4" xr:uid="{B872D889-E6CC-4C6D-B4D7-04EFB85B553E}"/>
    <cellStyle name="Valuta" xfId="2" builtinId="4"/>
  </cellStyles>
  <dxfs count="0"/>
  <tableStyles count="0" defaultTableStyle="TableStyleMedium2" defaultPivotStyle="PivotStyleLight16"/>
  <colors>
    <mruColors>
      <color rgb="FF8BAF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lien de Heij" id="{09E7ED34-248D-42C1-AC0B-6675DC789299}" userId="S::eheij@dronten.nl::4abf59ba-1c8b-4e8f-a188-4663da2d8c7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8" dT="2026-05-29T12:28:28.88" personId="{09E7ED34-248D-42C1-AC0B-6675DC789299}" id="{2B0C506E-B61F-48B8-BA32-6E15AE3319B2}">
    <text>deze zitten niet in de drontense norm, maar zijn wel optie vanuit de thema budgetten we hebben nu alleen items uit de Drontense norm opgenomen die standaard zijn, maar geen items uit de themabudgetten, moeten we daar niet een paar van noemen?
Ik plak hieronder de suggesties en maak een nieuw tabblad thema, zodat bij instemming, we makkelijk kunnen kopieren/plakken
Thema (Drontense norm)ArtikelomschrijvingToelichting / SpecificatiesSprong en stoeienAirtrack (luchtgevulde mat)Lengte ca. 4 à 5 meter. Geleverd inclusief bijpassende elektrische pomp. Snel op te blazen en compact op te bergen.Sprong en stoeienTurnbok (klassiek)In hoogte verstelbaar springtoestel op vier poten met een zacht dek. Voorzien van een ingebouwde verrolinstallatie.BalancerenSlackline setBrede spanband inclusief spanratel en de benodigde veilige wand- of paalbevestigingen voor gebruik in de zaal.BalancerenEenwielerCompacte fiets met één wiel, voorzien van een zaalgeschikte band die niet afgeeft op de sportvloer.DigitaliseringInteractieve SmartdiscsSet van interactieve, lichtgevende schijven. Aanstuurbaar via een app (tablet/telefoon) voor reactie- en tikspellen.SpelVerplaatsbare zaalvoetbaldoeltjesSet van 2 compacte, lichtgewicht doeltjes (bijv. aluminium). Voorzien van vloerbeschermers om de sportvloer niet te beschadigen.FitheidKettlebell setSet gewichten (bijv. 4 kg t/m 16 kg), voorzien van een rubberen of kunststof coating ter bescherming van de vloer.FitheidBattlerope (trainingskabel)Zwaar touw (bijv. 9 tot 15 meter lang) voor krachttraining, geleverd inclusief beschermhoes voor het middenstuk.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workbookViewId="0">
      <selection activeCell="C17" sqref="C17"/>
    </sheetView>
  </sheetViews>
  <sheetFormatPr defaultColWidth="9.1796875" defaultRowHeight="12.5"/>
  <cols>
    <col min="1" max="1" width="32.453125" style="10" customWidth="1"/>
    <col min="2" max="2" width="49" style="10" customWidth="1"/>
    <col min="3" max="3" width="36.54296875" style="10" customWidth="1"/>
    <col min="4" max="9" width="9.1796875" style="10"/>
    <col min="10" max="10" width="67.81640625" style="10" customWidth="1"/>
    <col min="11" max="11" width="9" style="10" customWidth="1"/>
    <col min="12" max="16384" width="9.1796875" style="10"/>
  </cols>
  <sheetData>
    <row r="1" spans="1:10" ht="20">
      <c r="A1" s="111" t="s">
        <v>0</v>
      </c>
      <c r="B1" s="112"/>
      <c r="C1" s="113"/>
    </row>
    <row r="2" spans="1:10" ht="30.75" customHeight="1">
      <c r="A2" s="114" t="s">
        <v>1</v>
      </c>
      <c r="B2" s="115"/>
      <c r="C2" s="116"/>
    </row>
    <row r="3" spans="1:10" ht="77.25" customHeight="1">
      <c r="A3" s="117" t="s">
        <v>2</v>
      </c>
      <c r="B3" s="118"/>
      <c r="C3" s="119"/>
      <c r="I3" s="58"/>
    </row>
    <row r="4" spans="1:10" ht="13" thickBot="1">
      <c r="A4" s="66"/>
      <c r="B4" s="66"/>
      <c r="C4" s="66"/>
    </row>
    <row r="5" spans="1:10" ht="18.5" thickBot="1">
      <c r="A5" s="95" t="s">
        <v>3</v>
      </c>
      <c r="B5" s="96"/>
      <c r="C5" s="97"/>
    </row>
    <row r="6" spans="1:10" ht="33" customHeight="1">
      <c r="A6" s="98" t="s">
        <v>4</v>
      </c>
      <c r="B6" s="99"/>
      <c r="C6" s="12" t="s">
        <v>5</v>
      </c>
      <c r="H6" s="109"/>
      <c r="I6" s="109"/>
      <c r="J6" s="109"/>
    </row>
    <row r="7" spans="1:10" ht="13.5" thickBot="1">
      <c r="A7" s="108" t="s">
        <v>6</v>
      </c>
      <c r="B7" s="101"/>
      <c r="C7" s="63">
        <f>Inspecties!D11</f>
        <v>0</v>
      </c>
    </row>
    <row r="8" spans="1:10" ht="13">
      <c r="A8" s="64"/>
      <c r="B8" s="60"/>
      <c r="C8" s="65"/>
    </row>
    <row r="9" spans="1:10" ht="28.5" customHeight="1">
      <c r="A9" s="100" t="s">
        <v>7</v>
      </c>
      <c r="B9" s="101"/>
      <c r="C9" s="63">
        <f>'Levering sportmaterialen'!F49</f>
        <v>0</v>
      </c>
    </row>
    <row r="10" spans="1:10" ht="28.5" customHeight="1">
      <c r="A10" s="64"/>
      <c r="B10" s="60"/>
      <c r="C10" s="65"/>
    </row>
    <row r="11" spans="1:10" ht="28.5" customHeight="1">
      <c r="A11" s="100" t="s">
        <v>8</v>
      </c>
      <c r="B11" s="101"/>
      <c r="C11" s="63">
        <f>'Roulerend sportmateriaal'!G43</f>
        <v>0</v>
      </c>
    </row>
    <row r="12" spans="1:10" ht="28.5" customHeight="1">
      <c r="A12" s="64"/>
      <c r="B12" s="60"/>
      <c r="C12" s="65"/>
    </row>
    <row r="13" spans="1:10" ht="28.5" customHeight="1">
      <c r="A13" s="123" t="s">
        <v>9</v>
      </c>
      <c r="B13" s="101"/>
      <c r="C13" s="63">
        <f>Verplaatsingen!F8</f>
        <v>0</v>
      </c>
    </row>
    <row r="14" spans="1:10" ht="12.75" customHeight="1">
      <c r="A14" s="64"/>
      <c r="B14" s="60"/>
      <c r="C14" s="65"/>
    </row>
    <row r="15" spans="1:10" ht="22.5" customHeight="1">
      <c r="A15" s="102" t="s">
        <v>10</v>
      </c>
      <c r="B15" s="103"/>
      <c r="C15" s="63">
        <f>'Reparatie en montage'!D3</f>
        <v>0</v>
      </c>
    </row>
    <row r="16" spans="1:10" ht="22.5" customHeight="1">
      <c r="A16" s="64"/>
      <c r="B16" s="60"/>
      <c r="C16" s="60"/>
    </row>
    <row r="17" spans="1:11" ht="27.75" customHeight="1">
      <c r="A17" s="64" t="s">
        <v>11</v>
      </c>
      <c r="B17" s="60"/>
      <c r="C17" s="63">
        <f>SUM(C7:C16)</f>
        <v>0</v>
      </c>
    </row>
    <row r="18" spans="1:11" ht="13.5" customHeight="1">
      <c r="A18" s="64"/>
      <c r="B18" s="60"/>
      <c r="C18" s="65"/>
    </row>
    <row r="19" spans="1:11" ht="18.5" thickBot="1">
      <c r="A19" s="95" t="s">
        <v>12</v>
      </c>
      <c r="B19" s="96"/>
      <c r="C19" s="97"/>
      <c r="I19" s="93"/>
      <c r="J19" s="93"/>
      <c r="K19" s="93"/>
    </row>
    <row r="20" spans="1:11" ht="105.75" customHeight="1">
      <c r="A20" s="120" t="s">
        <v>13</v>
      </c>
      <c r="B20" s="121"/>
      <c r="C20" s="122"/>
      <c r="I20" s="110"/>
      <c r="J20" s="110"/>
      <c r="K20" s="110"/>
    </row>
    <row r="21" spans="1:11" ht="14.5">
      <c r="A21" s="15" t="s">
        <v>14</v>
      </c>
      <c r="B21" s="104"/>
      <c r="C21" s="105"/>
      <c r="I21" s="11"/>
      <c r="J21" s="11"/>
      <c r="K21" s="11"/>
    </row>
    <row r="22" spans="1:11" ht="13">
      <c r="A22" s="15" t="s">
        <v>15</v>
      </c>
      <c r="B22" s="104"/>
      <c r="C22" s="105"/>
    </row>
    <row r="23" spans="1:11" ht="13">
      <c r="A23" s="15" t="s">
        <v>16</v>
      </c>
      <c r="B23" s="104"/>
      <c r="C23" s="105"/>
    </row>
    <row r="24" spans="1:11" ht="13.5" thickBot="1">
      <c r="A24" s="16" t="s">
        <v>17</v>
      </c>
      <c r="B24" s="106"/>
      <c r="C24" s="107"/>
    </row>
    <row r="28" spans="1:11" ht="15.5" thickTop="1" thickBot="1">
      <c r="I28" s="93"/>
      <c r="J28" s="93"/>
      <c r="K28" s="93"/>
    </row>
    <row r="29" spans="1:11" ht="14.5">
      <c r="I29" s="93"/>
      <c r="J29" s="93"/>
      <c r="K29" s="93"/>
    </row>
    <row r="30" spans="1:11" ht="14.5">
      <c r="I30" s="94"/>
      <c r="J30" s="94"/>
      <c r="K30" s="94"/>
    </row>
    <row r="31" spans="1:11" ht="14.5">
      <c r="I31" s="94"/>
      <c r="J31" s="94"/>
      <c r="K31" s="94"/>
    </row>
    <row r="32" spans="1:11" ht="14.5">
      <c r="I32" s="11"/>
      <c r="J32" s="11"/>
      <c r="K32" s="11"/>
    </row>
  </sheetData>
  <mergeCells count="23">
    <mergeCell ref="I28:K28"/>
    <mergeCell ref="A1:C1"/>
    <mergeCell ref="A2:C2"/>
    <mergeCell ref="A3:C3"/>
    <mergeCell ref="A20:C20"/>
    <mergeCell ref="A11:B11"/>
    <mergeCell ref="A13:B13"/>
    <mergeCell ref="I29:K29"/>
    <mergeCell ref="I30:K30"/>
    <mergeCell ref="I31:K31"/>
    <mergeCell ref="A5:C5"/>
    <mergeCell ref="A19:C19"/>
    <mergeCell ref="A6:B6"/>
    <mergeCell ref="A9:B9"/>
    <mergeCell ref="A15:B15"/>
    <mergeCell ref="B21:C21"/>
    <mergeCell ref="B22:C22"/>
    <mergeCell ref="B23:C23"/>
    <mergeCell ref="B24:C24"/>
    <mergeCell ref="A7:B7"/>
    <mergeCell ref="H6:J6"/>
    <mergeCell ref="I19:K19"/>
    <mergeCell ref="I20:K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35C84-4954-46F9-A549-6A878C910A58}">
  <dimension ref="A1:D11"/>
  <sheetViews>
    <sheetView zoomScaleNormal="100" workbookViewId="0">
      <selection activeCell="D23" sqref="D23"/>
    </sheetView>
  </sheetViews>
  <sheetFormatPr defaultRowHeight="12.5"/>
  <cols>
    <col min="1" max="1" width="15.453125" bestFit="1" customWidth="1"/>
    <col min="2" max="2" width="13.7265625" bestFit="1" customWidth="1"/>
    <col min="3" max="3" width="21.81640625" bestFit="1" customWidth="1"/>
    <col min="4" max="4" width="36.26953125" bestFit="1" customWidth="1"/>
  </cols>
  <sheetData>
    <row r="1" spans="1:4" ht="21.5" thickBot="1">
      <c r="A1" s="124" t="s">
        <v>6</v>
      </c>
      <c r="B1" s="125"/>
      <c r="C1" s="125"/>
      <c r="D1" s="125"/>
    </row>
    <row r="2" spans="1:4" ht="29.5" thickBot="1">
      <c r="A2" s="19" t="s">
        <v>18</v>
      </c>
      <c r="B2" s="126" t="s">
        <v>19</v>
      </c>
      <c r="C2" s="126"/>
      <c r="D2" s="82" t="s">
        <v>20</v>
      </c>
    </row>
    <row r="3" spans="1:4">
      <c r="A3" s="21" t="s">
        <v>21</v>
      </c>
      <c r="B3" s="22" t="s">
        <v>22</v>
      </c>
      <c r="C3" s="22" t="s">
        <v>23</v>
      </c>
      <c r="D3" s="23"/>
    </row>
    <row r="4" spans="1:4">
      <c r="A4" s="17" t="s">
        <v>24</v>
      </c>
      <c r="B4" s="18" t="s">
        <v>22</v>
      </c>
      <c r="C4" s="18" t="s">
        <v>23</v>
      </c>
      <c r="D4" s="8"/>
    </row>
    <row r="5" spans="1:4">
      <c r="A5" s="17" t="s">
        <v>25</v>
      </c>
      <c r="B5" s="2" t="s">
        <v>26</v>
      </c>
      <c r="C5" s="2" t="s">
        <v>27</v>
      </c>
      <c r="D5" s="8"/>
    </row>
    <row r="6" spans="1:4">
      <c r="A6" s="17" t="s">
        <v>28</v>
      </c>
      <c r="B6" s="2" t="s">
        <v>29</v>
      </c>
      <c r="C6" s="2" t="s">
        <v>30</v>
      </c>
      <c r="D6" s="8"/>
    </row>
    <row r="7" spans="1:4">
      <c r="A7" s="17" t="s">
        <v>31</v>
      </c>
      <c r="B7" s="2" t="s">
        <v>32</v>
      </c>
      <c r="C7" s="2" t="s">
        <v>33</v>
      </c>
      <c r="D7" s="8"/>
    </row>
    <row r="8" spans="1:4">
      <c r="A8" s="17" t="s">
        <v>34</v>
      </c>
      <c r="B8" s="2" t="s">
        <v>35</v>
      </c>
      <c r="C8" s="2" t="s">
        <v>36</v>
      </c>
      <c r="D8" s="8"/>
    </row>
    <row r="9" spans="1:4">
      <c r="A9" s="17" t="s">
        <v>37</v>
      </c>
      <c r="B9" s="2" t="s">
        <v>38</v>
      </c>
      <c r="C9" s="2" t="s">
        <v>39</v>
      </c>
      <c r="D9" s="8"/>
    </row>
    <row r="10" spans="1:4" ht="13" thickBot="1">
      <c r="A10" s="24" t="s">
        <v>40</v>
      </c>
      <c r="B10" s="25" t="s">
        <v>41</v>
      </c>
      <c r="C10" s="25" t="s">
        <v>42</v>
      </c>
      <c r="D10" s="26"/>
    </row>
    <row r="11" spans="1:4" ht="16" thickBot="1">
      <c r="A11" s="20"/>
      <c r="B11" s="59"/>
      <c r="C11" s="27" t="s">
        <v>43</v>
      </c>
      <c r="D11" s="61">
        <f>SUM(D3:D10)</f>
        <v>0</v>
      </c>
    </row>
  </sheetData>
  <mergeCells count="2">
    <mergeCell ref="A1:D1"/>
    <mergeCell ref="B2:C2"/>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5607-B334-47A5-8DE0-0B0778543874}">
  <dimension ref="A1:G54"/>
  <sheetViews>
    <sheetView topLeftCell="A43" zoomScale="85" zoomScaleNormal="85" workbookViewId="0">
      <selection activeCell="F47" sqref="F47"/>
    </sheetView>
  </sheetViews>
  <sheetFormatPr defaultColWidth="9.1796875" defaultRowHeight="12.5"/>
  <cols>
    <col min="1" max="1" width="26" style="1" bestFit="1" customWidth="1"/>
    <col min="2" max="2" width="57.54296875" style="1" bestFit="1" customWidth="1"/>
    <col min="3" max="3" width="8.54296875" style="1" customWidth="1"/>
    <col min="4" max="4" width="29" style="1" customWidth="1"/>
    <col min="5" max="5" width="23.26953125" style="1" customWidth="1"/>
    <col min="6" max="6" width="27.7265625" style="1" customWidth="1"/>
    <col min="7" max="16384" width="9.1796875" style="1"/>
  </cols>
  <sheetData>
    <row r="1" spans="1:7" ht="72" customHeight="1" thickBot="1">
      <c r="A1" s="129" t="s">
        <v>44</v>
      </c>
      <c r="B1" s="130"/>
      <c r="C1" s="130"/>
      <c r="D1" s="130"/>
      <c r="E1" s="130"/>
      <c r="F1" s="131"/>
    </row>
    <row r="3" spans="1:7" ht="13" thickBot="1"/>
    <row r="4" spans="1:7" ht="21">
      <c r="A4" s="132" t="s">
        <v>45</v>
      </c>
      <c r="B4" s="133"/>
      <c r="C4" s="133"/>
      <c r="D4" s="133"/>
      <c r="E4" s="133"/>
      <c r="F4" s="134"/>
    </row>
    <row r="5" spans="1:7" ht="62">
      <c r="A5" s="67" t="s">
        <v>46</v>
      </c>
      <c r="B5" s="68" t="s">
        <v>47</v>
      </c>
      <c r="C5" s="69" t="s">
        <v>48</v>
      </c>
      <c r="D5" s="69" t="s">
        <v>49</v>
      </c>
      <c r="E5" s="69" t="s">
        <v>50</v>
      </c>
      <c r="F5" s="70" t="s">
        <v>51</v>
      </c>
      <c r="G5" s="3"/>
    </row>
    <row r="6" spans="1:7" ht="43.5">
      <c r="A6" s="36" t="s">
        <v>52</v>
      </c>
      <c r="B6" s="37" t="s">
        <v>53</v>
      </c>
      <c r="C6" s="38">
        <v>2</v>
      </c>
      <c r="D6" s="39"/>
      <c r="E6" s="40"/>
      <c r="F6" s="13">
        <f>C6*E6</f>
        <v>0</v>
      </c>
    </row>
    <row r="7" spans="1:7" ht="29">
      <c r="A7" s="36" t="s">
        <v>54</v>
      </c>
      <c r="B7" s="37" t="s">
        <v>55</v>
      </c>
      <c r="C7" s="38">
        <v>2</v>
      </c>
      <c r="D7" s="39"/>
      <c r="E7" s="40"/>
      <c r="F7" s="13">
        <f t="shared" ref="F7:F46" si="0">C7*E7</f>
        <v>0</v>
      </c>
    </row>
    <row r="8" spans="1:7" ht="29">
      <c r="A8" s="36" t="s">
        <v>56</v>
      </c>
      <c r="B8" s="41" t="s">
        <v>57</v>
      </c>
      <c r="C8" s="42">
        <v>2</v>
      </c>
      <c r="D8" s="39"/>
      <c r="E8" s="40"/>
      <c r="F8" s="13">
        <f t="shared" si="0"/>
        <v>0</v>
      </c>
    </row>
    <row r="9" spans="1:7" ht="29">
      <c r="A9" s="36" t="s">
        <v>58</v>
      </c>
      <c r="B9" s="41" t="s">
        <v>59</v>
      </c>
      <c r="C9" s="42">
        <v>2</v>
      </c>
      <c r="D9" s="39"/>
      <c r="E9" s="40"/>
      <c r="F9" s="13">
        <f t="shared" si="0"/>
        <v>0</v>
      </c>
    </row>
    <row r="10" spans="1:7" ht="14.5">
      <c r="A10" s="36" t="s">
        <v>60</v>
      </c>
      <c r="B10" s="37" t="s">
        <v>61</v>
      </c>
      <c r="C10" s="38">
        <v>2</v>
      </c>
      <c r="D10" s="39"/>
      <c r="E10" s="40"/>
      <c r="F10" s="13">
        <f t="shared" si="0"/>
        <v>0</v>
      </c>
    </row>
    <row r="11" spans="1:7" ht="14.5">
      <c r="A11" s="83" t="s">
        <v>62</v>
      </c>
      <c r="B11" s="37" t="s">
        <v>63</v>
      </c>
      <c r="C11" s="38">
        <v>2</v>
      </c>
      <c r="D11" s="39"/>
      <c r="E11" s="40"/>
      <c r="F11" s="13">
        <f t="shared" si="0"/>
        <v>0</v>
      </c>
    </row>
    <row r="12" spans="1:7" ht="75" customHeight="1">
      <c r="A12" s="83" t="s">
        <v>64</v>
      </c>
      <c r="B12" s="37" t="s">
        <v>65</v>
      </c>
      <c r="C12" s="38">
        <v>2</v>
      </c>
      <c r="D12" s="39"/>
      <c r="E12" s="40"/>
      <c r="F12" s="13">
        <f t="shared" si="0"/>
        <v>0</v>
      </c>
    </row>
    <row r="13" spans="1:7" ht="43.5">
      <c r="A13" s="83" t="s">
        <v>66</v>
      </c>
      <c r="B13" s="37" t="s">
        <v>67</v>
      </c>
      <c r="C13" s="38">
        <v>1</v>
      </c>
      <c r="D13" s="39"/>
      <c r="E13" s="40"/>
      <c r="F13" s="13">
        <f t="shared" si="0"/>
        <v>0</v>
      </c>
    </row>
    <row r="14" spans="1:7" ht="29">
      <c r="A14" s="83" t="s">
        <v>68</v>
      </c>
      <c r="B14" s="37" t="s">
        <v>69</v>
      </c>
      <c r="C14" s="38">
        <v>1</v>
      </c>
      <c r="D14" s="39"/>
      <c r="E14" s="40"/>
      <c r="F14" s="13">
        <f t="shared" si="0"/>
        <v>0</v>
      </c>
    </row>
    <row r="15" spans="1:7" ht="58">
      <c r="A15" s="83" t="s">
        <v>70</v>
      </c>
      <c r="B15" s="37" t="s">
        <v>71</v>
      </c>
      <c r="C15" s="38">
        <v>1</v>
      </c>
      <c r="D15" s="39"/>
      <c r="E15" s="40"/>
      <c r="F15" s="13">
        <f t="shared" si="0"/>
        <v>0</v>
      </c>
    </row>
    <row r="16" spans="1:7" ht="14.5">
      <c r="A16" s="83" t="s">
        <v>72</v>
      </c>
      <c r="B16" s="37" t="s">
        <v>73</v>
      </c>
      <c r="C16" s="38">
        <v>2</v>
      </c>
      <c r="D16" s="39"/>
      <c r="E16" s="40"/>
      <c r="F16" s="13">
        <f t="shared" si="0"/>
        <v>0</v>
      </c>
    </row>
    <row r="17" spans="1:6" ht="14.5">
      <c r="A17" s="83" t="s">
        <v>74</v>
      </c>
      <c r="B17" s="37" t="s">
        <v>75</v>
      </c>
      <c r="C17" s="38">
        <v>3</v>
      </c>
      <c r="D17" s="39"/>
      <c r="E17" s="40"/>
      <c r="F17" s="13">
        <f t="shared" si="0"/>
        <v>0</v>
      </c>
    </row>
    <row r="18" spans="1:6" ht="29">
      <c r="A18" s="83" t="s">
        <v>76</v>
      </c>
      <c r="B18" s="37" t="s">
        <v>77</v>
      </c>
      <c r="C18" s="38">
        <v>1</v>
      </c>
      <c r="D18" s="39"/>
      <c r="E18" s="40"/>
      <c r="F18" s="13">
        <f t="shared" si="0"/>
        <v>0</v>
      </c>
    </row>
    <row r="19" spans="1:6" ht="29">
      <c r="A19" s="83" t="s">
        <v>78</v>
      </c>
      <c r="B19" s="37" t="s">
        <v>77</v>
      </c>
      <c r="C19" s="38">
        <v>1</v>
      </c>
      <c r="D19" s="39"/>
      <c r="E19" s="40"/>
      <c r="F19" s="13">
        <f t="shared" si="0"/>
        <v>0</v>
      </c>
    </row>
    <row r="20" spans="1:6" ht="29">
      <c r="A20" s="83" t="s">
        <v>79</v>
      </c>
      <c r="B20" s="37" t="s">
        <v>80</v>
      </c>
      <c r="C20" s="38">
        <v>2</v>
      </c>
      <c r="D20" s="39"/>
      <c r="E20" s="40"/>
      <c r="F20" s="13">
        <f t="shared" si="0"/>
        <v>0</v>
      </c>
    </row>
    <row r="21" spans="1:6" ht="29">
      <c r="A21" s="83" t="s">
        <v>81</v>
      </c>
      <c r="B21" s="43" t="s">
        <v>82</v>
      </c>
      <c r="C21" s="38">
        <v>1</v>
      </c>
      <c r="D21" s="39"/>
      <c r="E21" s="40"/>
      <c r="F21" s="13">
        <f t="shared" si="0"/>
        <v>0</v>
      </c>
    </row>
    <row r="22" spans="1:6" ht="29">
      <c r="A22" s="83" t="s">
        <v>83</v>
      </c>
      <c r="B22" s="37" t="s">
        <v>84</v>
      </c>
      <c r="C22" s="38">
        <v>2</v>
      </c>
      <c r="D22" s="39"/>
      <c r="E22" s="40"/>
      <c r="F22" s="13">
        <f t="shared" si="0"/>
        <v>0</v>
      </c>
    </row>
    <row r="23" spans="1:6" ht="14.5">
      <c r="A23" s="83" t="s">
        <v>85</v>
      </c>
      <c r="B23" s="37" t="s">
        <v>86</v>
      </c>
      <c r="C23" s="38">
        <v>1</v>
      </c>
      <c r="D23" s="39"/>
      <c r="E23" s="40"/>
      <c r="F23" s="13">
        <f t="shared" si="0"/>
        <v>0</v>
      </c>
    </row>
    <row r="24" spans="1:6" ht="43.5">
      <c r="A24" s="83" t="s">
        <v>87</v>
      </c>
      <c r="B24" s="37" t="s">
        <v>88</v>
      </c>
      <c r="C24" s="38">
        <v>2</v>
      </c>
      <c r="D24" s="39"/>
      <c r="E24" s="40"/>
      <c r="F24" s="13">
        <f t="shared" si="0"/>
        <v>0</v>
      </c>
    </row>
    <row r="25" spans="1:6" ht="14.5">
      <c r="A25" s="83" t="s">
        <v>87</v>
      </c>
      <c r="B25" s="37" t="s">
        <v>89</v>
      </c>
      <c r="C25" s="38">
        <v>2</v>
      </c>
      <c r="D25" s="39"/>
      <c r="E25" s="40"/>
      <c r="F25" s="13">
        <f t="shared" si="0"/>
        <v>0</v>
      </c>
    </row>
    <row r="26" spans="1:6" ht="14.5">
      <c r="A26" s="83" t="s">
        <v>90</v>
      </c>
      <c r="B26" s="37" t="s">
        <v>91</v>
      </c>
      <c r="C26" s="38">
        <v>1</v>
      </c>
      <c r="D26" s="39"/>
      <c r="E26" s="40"/>
      <c r="F26" s="13">
        <f t="shared" si="0"/>
        <v>0</v>
      </c>
    </row>
    <row r="27" spans="1:6" ht="29">
      <c r="A27" s="83" t="s">
        <v>92</v>
      </c>
      <c r="B27" s="37" t="s">
        <v>93</v>
      </c>
      <c r="C27" s="38">
        <v>1</v>
      </c>
      <c r="D27" s="39"/>
      <c r="E27" s="40"/>
      <c r="F27" s="13">
        <f t="shared" si="0"/>
        <v>0</v>
      </c>
    </row>
    <row r="28" spans="1:6" ht="29">
      <c r="A28" s="83" t="s">
        <v>92</v>
      </c>
      <c r="B28" s="37" t="s">
        <v>94</v>
      </c>
      <c r="C28" s="38">
        <v>2</v>
      </c>
      <c r="D28" s="39"/>
      <c r="E28" s="40"/>
      <c r="F28" s="13">
        <f t="shared" si="0"/>
        <v>0</v>
      </c>
    </row>
    <row r="29" spans="1:6" ht="29">
      <c r="A29" s="83" t="s">
        <v>95</v>
      </c>
      <c r="B29" s="37" t="s">
        <v>96</v>
      </c>
      <c r="C29" s="38">
        <v>1</v>
      </c>
      <c r="D29" s="39"/>
      <c r="E29" s="40"/>
      <c r="F29" s="13">
        <f t="shared" si="0"/>
        <v>0</v>
      </c>
    </row>
    <row r="30" spans="1:6" ht="43.5">
      <c r="A30" s="83" t="s">
        <v>97</v>
      </c>
      <c r="B30" s="37" t="s">
        <v>98</v>
      </c>
      <c r="C30" s="38">
        <v>1</v>
      </c>
      <c r="D30" s="39"/>
      <c r="E30" s="40"/>
      <c r="F30" s="13">
        <f t="shared" si="0"/>
        <v>0</v>
      </c>
    </row>
    <row r="31" spans="1:6" ht="43.5">
      <c r="A31" s="83" t="s">
        <v>99</v>
      </c>
      <c r="B31" s="37" t="s">
        <v>100</v>
      </c>
      <c r="C31" s="38">
        <v>3</v>
      </c>
      <c r="D31" s="39"/>
      <c r="E31" s="40"/>
      <c r="F31" s="13">
        <f t="shared" si="0"/>
        <v>0</v>
      </c>
    </row>
    <row r="32" spans="1:6" ht="58">
      <c r="A32" s="83" t="s">
        <v>101</v>
      </c>
      <c r="B32" s="43" t="s">
        <v>102</v>
      </c>
      <c r="C32" s="42">
        <v>2</v>
      </c>
      <c r="D32" s="39"/>
      <c r="E32" s="40"/>
      <c r="F32" s="13">
        <f t="shared" si="0"/>
        <v>0</v>
      </c>
    </row>
    <row r="33" spans="1:6" ht="69" customHeight="1">
      <c r="A33" s="83" t="s">
        <v>103</v>
      </c>
      <c r="B33" s="43" t="s">
        <v>104</v>
      </c>
      <c r="C33" s="42">
        <v>2</v>
      </c>
      <c r="D33" s="39"/>
      <c r="E33" s="40"/>
      <c r="F33" s="13">
        <f t="shared" si="0"/>
        <v>0</v>
      </c>
    </row>
    <row r="34" spans="1:6" ht="29">
      <c r="A34" s="83" t="s">
        <v>105</v>
      </c>
      <c r="B34" s="43" t="s">
        <v>106</v>
      </c>
      <c r="C34" s="42">
        <v>1</v>
      </c>
      <c r="D34" s="39"/>
      <c r="E34" s="40"/>
      <c r="F34" s="13">
        <f t="shared" si="0"/>
        <v>0</v>
      </c>
    </row>
    <row r="35" spans="1:6" ht="43.5">
      <c r="A35" s="83" t="s">
        <v>107</v>
      </c>
      <c r="B35" s="43" t="s">
        <v>108</v>
      </c>
      <c r="C35" s="42">
        <v>1</v>
      </c>
      <c r="D35" s="39"/>
      <c r="E35" s="40"/>
      <c r="F35" s="13">
        <f t="shared" si="0"/>
        <v>0</v>
      </c>
    </row>
    <row r="36" spans="1:6" ht="14.5">
      <c r="A36" s="83" t="s">
        <v>109</v>
      </c>
      <c r="B36" s="43" t="s">
        <v>110</v>
      </c>
      <c r="C36" s="42">
        <v>1</v>
      </c>
      <c r="D36" s="39"/>
      <c r="E36" s="40"/>
      <c r="F36" s="13">
        <f t="shared" si="0"/>
        <v>0</v>
      </c>
    </row>
    <row r="37" spans="1:6" ht="14.5">
      <c r="A37" s="83" t="s">
        <v>111</v>
      </c>
      <c r="B37" s="45" t="s">
        <v>112</v>
      </c>
      <c r="C37" s="42">
        <v>1</v>
      </c>
      <c r="D37" s="47"/>
      <c r="E37" s="48"/>
      <c r="F37" s="13">
        <f t="shared" si="0"/>
        <v>0</v>
      </c>
    </row>
    <row r="38" spans="1:6" ht="14.5">
      <c r="A38" s="83" t="s">
        <v>113</v>
      </c>
      <c r="B38" s="45"/>
      <c r="C38" s="42">
        <v>3</v>
      </c>
      <c r="D38" s="47"/>
      <c r="E38" s="48"/>
      <c r="F38" s="13">
        <f t="shared" si="0"/>
        <v>0</v>
      </c>
    </row>
    <row r="39" spans="1:6" ht="43.5">
      <c r="A39" s="83" t="s">
        <v>114</v>
      </c>
      <c r="B39" s="45" t="s">
        <v>115</v>
      </c>
      <c r="C39" s="46">
        <v>1</v>
      </c>
      <c r="D39" s="47"/>
      <c r="E39" s="48"/>
      <c r="F39" s="13">
        <f t="shared" si="0"/>
        <v>0</v>
      </c>
    </row>
    <row r="40" spans="1:6" ht="58">
      <c r="A40" s="83" t="s">
        <v>116</v>
      </c>
      <c r="B40" s="45" t="s">
        <v>117</v>
      </c>
      <c r="C40" s="46">
        <v>1</v>
      </c>
      <c r="D40" s="47"/>
      <c r="E40" s="48"/>
      <c r="F40" s="13">
        <f t="shared" si="0"/>
        <v>0</v>
      </c>
    </row>
    <row r="41" spans="1:6" ht="43.5">
      <c r="A41" s="83" t="s">
        <v>118</v>
      </c>
      <c r="B41" s="45" t="s">
        <v>119</v>
      </c>
      <c r="C41" s="46">
        <v>1</v>
      </c>
      <c r="D41" s="47"/>
      <c r="E41" s="48"/>
      <c r="F41" s="13">
        <f t="shared" si="0"/>
        <v>0</v>
      </c>
    </row>
    <row r="42" spans="1:6" ht="43.5">
      <c r="A42" s="83" t="s">
        <v>120</v>
      </c>
      <c r="B42" s="45" t="s">
        <v>121</v>
      </c>
      <c r="C42" s="46">
        <v>1</v>
      </c>
      <c r="D42" s="47"/>
      <c r="E42" s="48"/>
      <c r="F42" s="13">
        <f t="shared" si="0"/>
        <v>0</v>
      </c>
    </row>
    <row r="43" spans="1:6" ht="43.5">
      <c r="A43" s="83" t="s">
        <v>122</v>
      </c>
      <c r="B43" s="45" t="s">
        <v>123</v>
      </c>
      <c r="C43" s="46">
        <v>1</v>
      </c>
      <c r="D43" s="47"/>
      <c r="E43" s="48"/>
      <c r="F43" s="13">
        <f t="shared" si="0"/>
        <v>0</v>
      </c>
    </row>
    <row r="44" spans="1:6" ht="43.5">
      <c r="A44" s="83" t="s">
        <v>124</v>
      </c>
      <c r="B44" s="45" t="s">
        <v>125</v>
      </c>
      <c r="C44" s="46">
        <v>1</v>
      </c>
      <c r="D44" s="47"/>
      <c r="E44" s="48"/>
      <c r="F44" s="13">
        <f t="shared" si="0"/>
        <v>0</v>
      </c>
    </row>
    <row r="45" spans="1:6" ht="43.5">
      <c r="A45" s="83" t="s">
        <v>126</v>
      </c>
      <c r="B45" s="45" t="s">
        <v>127</v>
      </c>
      <c r="C45" s="46">
        <v>1</v>
      </c>
      <c r="D45" s="47"/>
      <c r="E45" s="48"/>
      <c r="F45" s="13">
        <f t="shared" si="0"/>
        <v>0</v>
      </c>
    </row>
    <row r="46" spans="1:6" ht="43.5">
      <c r="A46" s="83" t="s">
        <v>128</v>
      </c>
      <c r="B46" s="88" t="s">
        <v>129</v>
      </c>
      <c r="C46" s="89">
        <v>1</v>
      </c>
      <c r="D46" s="90"/>
      <c r="E46" s="91"/>
      <c r="F46" s="92">
        <f t="shared" si="0"/>
        <v>0</v>
      </c>
    </row>
    <row r="47" spans="1:6" ht="18.5">
      <c r="A47" s="10"/>
      <c r="B47" s="10"/>
      <c r="C47" s="10"/>
      <c r="D47" s="135" t="s">
        <v>130</v>
      </c>
      <c r="E47" s="136"/>
      <c r="F47" s="71">
        <f>SUM(F6:F46)</f>
        <v>0</v>
      </c>
    </row>
    <row r="48" spans="1:6" ht="18.5">
      <c r="A48" s="137"/>
      <c r="B48" s="137"/>
      <c r="C48" s="10"/>
      <c r="D48" s="127" t="s">
        <v>131</v>
      </c>
      <c r="E48" s="128"/>
      <c r="F48" s="54">
        <v>0</v>
      </c>
    </row>
    <row r="49" spans="1:6" ht="19" thickBot="1">
      <c r="A49" s="10"/>
      <c r="B49" s="10"/>
      <c r="C49" s="10"/>
      <c r="D49" s="127" t="s">
        <v>132</v>
      </c>
      <c r="E49" s="128"/>
      <c r="F49" s="72">
        <f>SUM(F6:F46)*(1-F48)</f>
        <v>0</v>
      </c>
    </row>
    <row r="52" spans="1:6" ht="14.5">
      <c r="F52" s="4"/>
    </row>
    <row r="53" spans="1:6" ht="14.5">
      <c r="F53" s="5"/>
    </row>
    <row r="54" spans="1:6" ht="14.5">
      <c r="A54" s="6"/>
      <c r="B54" s="6"/>
      <c r="C54" s="6"/>
      <c r="D54" s="6"/>
    </row>
  </sheetData>
  <mergeCells count="6">
    <mergeCell ref="D49:E49"/>
    <mergeCell ref="A1:F1"/>
    <mergeCell ref="A4:F4"/>
    <mergeCell ref="D47:E47"/>
    <mergeCell ref="A48:B48"/>
    <mergeCell ref="D48:E4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6B74B-880A-44D3-B188-004DD83235E6}">
  <dimension ref="A1:H48"/>
  <sheetViews>
    <sheetView topLeftCell="A13" zoomScale="85" zoomScaleNormal="85" workbookViewId="0">
      <selection activeCell="J45" sqref="J45"/>
    </sheetView>
  </sheetViews>
  <sheetFormatPr defaultColWidth="9.1796875" defaultRowHeight="12.5"/>
  <cols>
    <col min="1" max="1" width="26" style="1" bestFit="1" customWidth="1"/>
    <col min="2" max="2" width="26" style="1" customWidth="1"/>
    <col min="3" max="3" width="64" style="1" customWidth="1"/>
    <col min="4" max="4" width="8.54296875" style="1" customWidth="1"/>
    <col min="5" max="5" width="29" style="1" customWidth="1"/>
    <col min="6" max="6" width="23.26953125" style="1" customWidth="1"/>
    <col min="7" max="7" width="27.7265625" style="1" customWidth="1"/>
    <col min="8" max="16384" width="9.1796875" style="1"/>
  </cols>
  <sheetData>
    <row r="1" spans="1:8" ht="72" customHeight="1" thickBot="1">
      <c r="A1" s="129" t="s">
        <v>44</v>
      </c>
      <c r="B1" s="130"/>
      <c r="C1" s="130"/>
      <c r="D1" s="130"/>
      <c r="E1" s="130"/>
      <c r="F1" s="130"/>
      <c r="G1" s="131"/>
    </row>
    <row r="3" spans="1:8" ht="13" thickBot="1"/>
    <row r="4" spans="1:8" ht="54" customHeight="1">
      <c r="A4" s="138" t="s">
        <v>133</v>
      </c>
      <c r="B4" s="133"/>
      <c r="C4" s="133"/>
      <c r="D4" s="133"/>
      <c r="E4" s="133"/>
      <c r="F4" s="133"/>
      <c r="G4" s="134"/>
    </row>
    <row r="5" spans="1:8" ht="62">
      <c r="A5" s="67" t="s">
        <v>134</v>
      </c>
      <c r="B5" s="67" t="s">
        <v>46</v>
      </c>
      <c r="C5" s="68" t="s">
        <v>47</v>
      </c>
      <c r="D5" s="69" t="s">
        <v>48</v>
      </c>
      <c r="E5" s="69" t="s">
        <v>49</v>
      </c>
      <c r="F5" s="69" t="s">
        <v>50</v>
      </c>
      <c r="G5" s="70" t="s">
        <v>51</v>
      </c>
      <c r="H5" s="3"/>
    </row>
    <row r="6" spans="1:8" ht="29">
      <c r="A6" s="36" t="s">
        <v>135</v>
      </c>
      <c r="B6" s="73" t="s">
        <v>136</v>
      </c>
      <c r="C6" s="37"/>
      <c r="D6" s="84"/>
      <c r="E6" s="39"/>
      <c r="F6" s="40"/>
      <c r="G6" s="13">
        <f>D6*F6</f>
        <v>0</v>
      </c>
    </row>
    <row r="7" spans="1:8" ht="43.5">
      <c r="A7" s="36" t="s">
        <v>137</v>
      </c>
      <c r="B7" s="73" t="s">
        <v>138</v>
      </c>
      <c r="C7" s="37"/>
      <c r="D7" s="84"/>
      <c r="E7" s="39"/>
      <c r="F7" s="40"/>
      <c r="G7" s="13">
        <f t="shared" ref="G7:G40" si="0">D7*F7</f>
        <v>0</v>
      </c>
    </row>
    <row r="8" spans="1:8" ht="43.5">
      <c r="A8" s="36" t="s">
        <v>139</v>
      </c>
      <c r="B8" s="73" t="s">
        <v>140</v>
      </c>
      <c r="C8" s="41"/>
      <c r="D8" s="85"/>
      <c r="E8" s="39"/>
      <c r="F8" s="40"/>
      <c r="G8" s="13">
        <f t="shared" si="0"/>
        <v>0</v>
      </c>
    </row>
    <row r="9" spans="1:8" ht="43.5">
      <c r="A9" s="36" t="s">
        <v>141</v>
      </c>
      <c r="B9" s="73" t="s">
        <v>142</v>
      </c>
      <c r="C9" s="41"/>
      <c r="D9" s="85"/>
      <c r="E9" s="39"/>
      <c r="F9" s="40"/>
      <c r="G9" s="13">
        <f t="shared" si="0"/>
        <v>0</v>
      </c>
    </row>
    <row r="10" spans="1:8" ht="43.5">
      <c r="A10" s="36" t="s">
        <v>143</v>
      </c>
      <c r="B10" s="73" t="s">
        <v>144</v>
      </c>
      <c r="C10" s="41"/>
      <c r="D10" s="85"/>
      <c r="E10" s="39"/>
      <c r="F10" s="40"/>
      <c r="G10" s="13">
        <f t="shared" si="0"/>
        <v>0</v>
      </c>
    </row>
    <row r="11" spans="1:8" ht="14.5">
      <c r="A11" s="36"/>
      <c r="B11" s="73"/>
      <c r="C11" s="37"/>
      <c r="D11" s="84"/>
      <c r="E11" s="39"/>
      <c r="F11" s="40"/>
      <c r="G11" s="13">
        <f t="shared" si="0"/>
        <v>0</v>
      </c>
    </row>
    <row r="12" spans="1:8" ht="14.5">
      <c r="A12" s="36"/>
      <c r="B12" s="73"/>
      <c r="C12" s="37"/>
      <c r="D12" s="84"/>
      <c r="E12" s="39"/>
      <c r="F12" s="40"/>
      <c r="G12" s="13">
        <f t="shared" si="0"/>
        <v>0</v>
      </c>
    </row>
    <row r="13" spans="1:8" ht="14.5">
      <c r="A13" s="36"/>
      <c r="B13" s="73"/>
      <c r="C13" s="37"/>
      <c r="D13" s="84"/>
      <c r="E13" s="39"/>
      <c r="F13" s="40"/>
      <c r="G13" s="13">
        <f t="shared" si="0"/>
        <v>0</v>
      </c>
    </row>
    <row r="14" spans="1:8" ht="14.5">
      <c r="A14" s="36"/>
      <c r="B14" s="73"/>
      <c r="C14" s="41"/>
      <c r="D14" s="85"/>
      <c r="E14" s="39"/>
      <c r="F14" s="40"/>
      <c r="G14" s="13">
        <f t="shared" si="0"/>
        <v>0</v>
      </c>
    </row>
    <row r="15" spans="1:8" ht="14.5">
      <c r="A15" s="36"/>
      <c r="B15" s="73"/>
      <c r="C15" s="41"/>
      <c r="D15" s="85"/>
      <c r="E15" s="39"/>
      <c r="F15" s="40"/>
      <c r="G15" s="13">
        <f t="shared" si="0"/>
        <v>0</v>
      </c>
    </row>
    <row r="16" spans="1:8" ht="14.5">
      <c r="A16" s="36"/>
      <c r="B16" s="73"/>
      <c r="C16" s="37"/>
      <c r="D16" s="84"/>
      <c r="E16" s="39"/>
      <c r="F16" s="40"/>
      <c r="G16" s="13">
        <f t="shared" si="0"/>
        <v>0</v>
      </c>
    </row>
    <row r="17" spans="1:7" ht="14.5">
      <c r="A17" s="36"/>
      <c r="B17" s="73"/>
      <c r="C17" s="37"/>
      <c r="D17" s="84"/>
      <c r="E17" s="39"/>
      <c r="F17" s="40"/>
      <c r="G17" s="13">
        <f t="shared" si="0"/>
        <v>0</v>
      </c>
    </row>
    <row r="18" spans="1:7" ht="14.5">
      <c r="A18" s="36"/>
      <c r="B18" s="73"/>
      <c r="C18" s="37"/>
      <c r="D18" s="84"/>
      <c r="E18" s="39"/>
      <c r="F18" s="40"/>
      <c r="G18" s="13">
        <f t="shared" si="0"/>
        <v>0</v>
      </c>
    </row>
    <row r="19" spans="1:7" ht="14.5">
      <c r="A19" s="36"/>
      <c r="B19" s="73"/>
      <c r="C19" s="37"/>
      <c r="D19" s="84"/>
      <c r="E19" s="39"/>
      <c r="F19" s="40"/>
      <c r="G19" s="13">
        <f t="shared" si="0"/>
        <v>0</v>
      </c>
    </row>
    <row r="20" spans="1:7" ht="14.5">
      <c r="A20" s="36"/>
      <c r="B20" s="73"/>
      <c r="C20" s="37"/>
      <c r="D20" s="84"/>
      <c r="E20" s="39"/>
      <c r="F20" s="40"/>
      <c r="G20" s="13">
        <f t="shared" si="0"/>
        <v>0</v>
      </c>
    </row>
    <row r="21" spans="1:7" ht="14.5">
      <c r="A21" s="36"/>
      <c r="B21" s="73"/>
      <c r="C21" s="43"/>
      <c r="D21" s="84"/>
      <c r="E21" s="39"/>
      <c r="F21" s="40"/>
      <c r="G21" s="13">
        <f t="shared" si="0"/>
        <v>0</v>
      </c>
    </row>
    <row r="22" spans="1:7" ht="14.5">
      <c r="A22" s="36"/>
      <c r="B22" s="73"/>
      <c r="C22" s="37"/>
      <c r="D22" s="84"/>
      <c r="E22" s="39"/>
      <c r="F22" s="40"/>
      <c r="G22" s="13">
        <f t="shared" si="0"/>
        <v>0</v>
      </c>
    </row>
    <row r="23" spans="1:7" ht="14.5">
      <c r="A23" s="36"/>
      <c r="B23" s="73"/>
      <c r="C23" s="37"/>
      <c r="D23" s="84"/>
      <c r="E23" s="39"/>
      <c r="F23" s="40"/>
      <c r="G23" s="13">
        <f t="shared" si="0"/>
        <v>0</v>
      </c>
    </row>
    <row r="24" spans="1:7" ht="14.5">
      <c r="A24" s="36"/>
      <c r="B24" s="73"/>
      <c r="C24" s="37"/>
      <c r="D24" s="84"/>
      <c r="E24" s="39"/>
      <c r="F24" s="40"/>
      <c r="G24" s="13">
        <f t="shared" si="0"/>
        <v>0</v>
      </c>
    </row>
    <row r="25" spans="1:7" ht="14.5">
      <c r="A25" s="36"/>
      <c r="B25" s="73"/>
      <c r="C25" s="37"/>
      <c r="D25" s="84"/>
      <c r="E25" s="39"/>
      <c r="F25" s="40"/>
      <c r="G25" s="13">
        <f t="shared" si="0"/>
        <v>0</v>
      </c>
    </row>
    <row r="26" spans="1:7" ht="14.5">
      <c r="A26" s="36"/>
      <c r="B26" s="73"/>
      <c r="C26" s="37"/>
      <c r="D26" s="84"/>
      <c r="E26" s="39"/>
      <c r="F26" s="40"/>
      <c r="G26" s="13">
        <f t="shared" si="0"/>
        <v>0</v>
      </c>
    </row>
    <row r="27" spans="1:7" ht="14.5">
      <c r="A27" s="36"/>
      <c r="B27" s="73"/>
      <c r="C27" s="37"/>
      <c r="D27" s="84"/>
      <c r="E27" s="39"/>
      <c r="F27" s="40"/>
      <c r="G27" s="13">
        <f t="shared" si="0"/>
        <v>0</v>
      </c>
    </row>
    <row r="28" spans="1:7" ht="14.5">
      <c r="A28" s="36"/>
      <c r="B28" s="73"/>
      <c r="C28" s="37"/>
      <c r="D28" s="84"/>
      <c r="E28" s="39"/>
      <c r="F28" s="40"/>
      <c r="G28" s="13">
        <f t="shared" si="0"/>
        <v>0</v>
      </c>
    </row>
    <row r="29" spans="1:7" ht="14.5">
      <c r="A29" s="36"/>
      <c r="B29" s="73"/>
      <c r="C29" s="37"/>
      <c r="D29" s="84"/>
      <c r="E29" s="39"/>
      <c r="F29" s="40"/>
      <c r="G29" s="13">
        <f t="shared" si="0"/>
        <v>0</v>
      </c>
    </row>
    <row r="30" spans="1:7" ht="14.5">
      <c r="A30" s="36"/>
      <c r="B30" s="73"/>
      <c r="C30" s="37"/>
      <c r="D30" s="84"/>
      <c r="E30" s="39"/>
      <c r="F30" s="40"/>
      <c r="G30" s="13">
        <f t="shared" si="0"/>
        <v>0</v>
      </c>
    </row>
    <row r="31" spans="1:7" ht="14.5">
      <c r="A31" s="36"/>
      <c r="B31" s="73"/>
      <c r="C31" s="37"/>
      <c r="D31" s="84"/>
      <c r="E31" s="39"/>
      <c r="F31" s="40"/>
      <c r="G31" s="13">
        <f t="shared" si="0"/>
        <v>0</v>
      </c>
    </row>
    <row r="32" spans="1:7" ht="14.5">
      <c r="A32" s="36"/>
      <c r="B32" s="73"/>
      <c r="C32" s="43"/>
      <c r="D32" s="85"/>
      <c r="E32" s="39"/>
      <c r="F32" s="40"/>
      <c r="G32" s="13">
        <f t="shared" si="0"/>
        <v>0</v>
      </c>
    </row>
    <row r="33" spans="1:7" ht="14.5">
      <c r="A33" s="36"/>
      <c r="B33" s="73"/>
      <c r="C33" s="43"/>
      <c r="D33" s="85"/>
      <c r="E33" s="39"/>
      <c r="F33" s="40"/>
      <c r="G33" s="13">
        <f t="shared" si="0"/>
        <v>0</v>
      </c>
    </row>
    <row r="34" spans="1:7" ht="14.5">
      <c r="A34" s="36"/>
      <c r="B34" s="73"/>
      <c r="C34" s="43"/>
      <c r="D34" s="85"/>
      <c r="E34" s="39"/>
      <c r="F34" s="40"/>
      <c r="G34" s="13">
        <f t="shared" si="0"/>
        <v>0</v>
      </c>
    </row>
    <row r="35" spans="1:7" ht="14.5">
      <c r="A35" s="36"/>
      <c r="B35" s="73"/>
      <c r="C35" s="43"/>
      <c r="D35" s="85"/>
      <c r="E35" s="39"/>
      <c r="F35" s="40"/>
      <c r="G35" s="13">
        <f t="shared" si="0"/>
        <v>0</v>
      </c>
    </row>
    <row r="36" spans="1:7" ht="14.5">
      <c r="A36" s="36"/>
      <c r="B36" s="73"/>
      <c r="C36" s="43"/>
      <c r="D36" s="85"/>
      <c r="E36" s="39"/>
      <c r="F36" s="40"/>
      <c r="G36" s="13">
        <f t="shared" si="0"/>
        <v>0</v>
      </c>
    </row>
    <row r="37" spans="1:7" ht="14.5">
      <c r="A37" s="36"/>
      <c r="B37" s="73"/>
      <c r="C37" s="43"/>
      <c r="D37" s="85"/>
      <c r="E37" s="39"/>
      <c r="F37" s="40"/>
      <c r="G37" s="13">
        <f t="shared" si="0"/>
        <v>0</v>
      </c>
    </row>
    <row r="38" spans="1:7" ht="14.5">
      <c r="A38" s="44"/>
      <c r="B38" s="74"/>
      <c r="C38" s="45"/>
      <c r="D38" s="86"/>
      <c r="E38" s="47"/>
      <c r="F38" s="48"/>
      <c r="G38" s="49">
        <f t="shared" si="0"/>
        <v>0</v>
      </c>
    </row>
    <row r="39" spans="1:7" ht="14.5">
      <c r="A39" s="36"/>
      <c r="B39" s="73"/>
      <c r="C39" s="43"/>
      <c r="D39" s="85"/>
      <c r="E39" s="39"/>
      <c r="F39" s="40"/>
      <c r="G39" s="13">
        <f t="shared" si="0"/>
        <v>0</v>
      </c>
    </row>
    <row r="40" spans="1:7" ht="15" thickBot="1">
      <c r="A40" s="50"/>
      <c r="B40" s="75"/>
      <c r="C40" s="51"/>
      <c r="D40" s="87"/>
      <c r="E40" s="52"/>
      <c r="F40" s="53"/>
      <c r="G40" s="14">
        <f t="shared" si="0"/>
        <v>0</v>
      </c>
    </row>
    <row r="41" spans="1:7" ht="19" thickBot="1">
      <c r="A41" s="10"/>
      <c r="B41" s="10"/>
      <c r="C41" s="10"/>
      <c r="D41" s="10"/>
      <c r="E41" s="127" t="s">
        <v>130</v>
      </c>
      <c r="F41" s="139"/>
      <c r="G41" s="71">
        <f>SUM(G6:G40)</f>
        <v>0</v>
      </c>
    </row>
    <row r="42" spans="1:7" ht="19" thickBot="1">
      <c r="A42" s="137"/>
      <c r="B42" s="137"/>
      <c r="C42" s="137"/>
      <c r="D42" s="10"/>
      <c r="E42" s="127" t="s">
        <v>131</v>
      </c>
      <c r="F42" s="128"/>
      <c r="G42" s="54">
        <v>0</v>
      </c>
    </row>
    <row r="43" spans="1:7" ht="19" thickBot="1">
      <c r="A43" s="10"/>
      <c r="B43" s="10"/>
      <c r="C43" s="10"/>
      <c r="D43" s="10"/>
      <c r="E43" s="127" t="s">
        <v>132</v>
      </c>
      <c r="F43" s="128"/>
      <c r="G43" s="72">
        <f>SUM(G6:G40)*(1-G42)</f>
        <v>0</v>
      </c>
    </row>
    <row r="46" spans="1:7" ht="14.5">
      <c r="G46" s="4"/>
    </row>
    <row r="47" spans="1:7" ht="14.5">
      <c r="G47" s="5"/>
    </row>
    <row r="48" spans="1:7" ht="14.5">
      <c r="A48" s="6"/>
      <c r="B48" s="6"/>
      <c r="C48" s="6"/>
      <c r="D48" s="6"/>
      <c r="E48" s="6"/>
    </row>
  </sheetData>
  <mergeCells count="6">
    <mergeCell ref="E43:F43"/>
    <mergeCell ref="A1:G1"/>
    <mergeCell ref="A4:G4"/>
    <mergeCell ref="E41:F41"/>
    <mergeCell ref="A42:C42"/>
    <mergeCell ref="E42:F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9665-EE4C-4A67-B316-FCAF59EC16B0}">
  <dimension ref="A1:F8"/>
  <sheetViews>
    <sheetView zoomScaleNormal="100" workbookViewId="0">
      <selection activeCell="F17" sqref="F17"/>
    </sheetView>
  </sheetViews>
  <sheetFormatPr defaultRowHeight="12.5"/>
  <cols>
    <col min="1" max="1" width="15.453125" bestFit="1" customWidth="1"/>
    <col min="2" max="2" width="13.7265625" bestFit="1" customWidth="1"/>
    <col min="3" max="3" width="21.81640625" bestFit="1" customWidth="1"/>
    <col min="4" max="4" width="26.26953125" customWidth="1"/>
    <col min="5" max="5" width="21.81640625" customWidth="1"/>
    <col min="6" max="6" width="36.26953125" bestFit="1" customWidth="1"/>
  </cols>
  <sheetData>
    <row r="1" spans="1:6" ht="21.65" customHeight="1">
      <c r="A1" s="124" t="s">
        <v>145</v>
      </c>
      <c r="B1" s="125"/>
      <c r="C1" s="125"/>
      <c r="D1" s="125"/>
      <c r="E1" s="125"/>
      <c r="F1" s="125"/>
    </row>
    <row r="2" spans="1:6" ht="29.5" thickBot="1">
      <c r="A2" s="19" t="s">
        <v>18</v>
      </c>
      <c r="B2" s="126" t="s">
        <v>19</v>
      </c>
      <c r="C2" s="126"/>
      <c r="D2" s="76" t="s">
        <v>146</v>
      </c>
      <c r="E2" s="82" t="s">
        <v>147</v>
      </c>
      <c r="F2" s="82" t="s">
        <v>148</v>
      </c>
    </row>
    <row r="3" spans="1:6">
      <c r="A3" s="78" t="s">
        <v>149</v>
      </c>
      <c r="B3" s="22" t="s">
        <v>22</v>
      </c>
      <c r="C3" s="22" t="s">
        <v>23</v>
      </c>
      <c r="D3" s="18" t="s">
        <v>150</v>
      </c>
      <c r="E3" s="23"/>
      <c r="F3" s="23">
        <f>D3*E3</f>
        <v>0</v>
      </c>
    </row>
    <row r="4" spans="1:6">
      <c r="A4" s="79" t="s">
        <v>25</v>
      </c>
      <c r="B4" s="2" t="s">
        <v>26</v>
      </c>
      <c r="C4" s="2" t="s">
        <v>27</v>
      </c>
      <c r="D4" s="80"/>
      <c r="E4" s="81"/>
      <c r="F4" s="81"/>
    </row>
    <row r="5" spans="1:6">
      <c r="A5" s="79" t="s">
        <v>28</v>
      </c>
      <c r="B5" s="2" t="s">
        <v>29</v>
      </c>
      <c r="C5" s="2" t="s">
        <v>30</v>
      </c>
      <c r="D5" s="80"/>
      <c r="E5" s="81"/>
      <c r="F5" s="81"/>
    </row>
    <row r="6" spans="1:6">
      <c r="A6" s="79" t="s">
        <v>31</v>
      </c>
      <c r="B6" s="2" t="s">
        <v>32</v>
      </c>
      <c r="C6" s="2" t="s">
        <v>33</v>
      </c>
      <c r="D6" s="80"/>
      <c r="E6" s="81"/>
      <c r="F6" s="81"/>
    </row>
    <row r="7" spans="1:6" ht="13" thickBot="1">
      <c r="A7" s="79" t="s">
        <v>34</v>
      </c>
      <c r="B7" s="2" t="s">
        <v>35</v>
      </c>
      <c r="C7" s="2" t="s">
        <v>36</v>
      </c>
      <c r="D7" s="80"/>
      <c r="E7" s="81"/>
      <c r="F7" s="81"/>
    </row>
    <row r="8" spans="1:6" ht="16" thickBot="1">
      <c r="A8" s="20"/>
      <c r="B8" s="59"/>
      <c r="C8" s="27" t="s">
        <v>151</v>
      </c>
      <c r="D8" s="77"/>
      <c r="E8" s="61">
        <f>SUM(E3:E7)</f>
        <v>0</v>
      </c>
      <c r="F8" s="61">
        <f>F3</f>
        <v>0</v>
      </c>
    </row>
  </sheetData>
  <mergeCells count="2">
    <mergeCell ref="A1:F1"/>
    <mergeCell ref="B2:C2"/>
  </mergeCells>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822E6-E129-4308-B093-616D4AD20E58}">
  <dimension ref="A1:G7"/>
  <sheetViews>
    <sheetView workbookViewId="0">
      <selection activeCell="C10" sqref="C10"/>
    </sheetView>
  </sheetViews>
  <sheetFormatPr defaultColWidth="9.1796875" defaultRowHeight="12.5"/>
  <cols>
    <col min="1" max="1" width="75.81640625" style="7" customWidth="1"/>
    <col min="2" max="2" width="20.453125" style="7" customWidth="1"/>
    <col min="3" max="3" width="21" style="7" customWidth="1"/>
    <col min="4" max="4" width="20.453125" style="7" customWidth="1"/>
    <col min="5" max="5" width="3" style="7" customWidth="1"/>
    <col min="6" max="16384" width="9.1796875" style="7"/>
  </cols>
  <sheetData>
    <row r="1" spans="1:7" ht="21">
      <c r="A1" s="132" t="s">
        <v>152</v>
      </c>
      <c r="B1" s="133"/>
      <c r="C1" s="133"/>
      <c r="D1" s="133"/>
      <c r="E1" s="134"/>
    </row>
    <row r="2" spans="1:7" ht="13.5" thickBot="1">
      <c r="A2" s="28"/>
      <c r="B2" s="29" t="s">
        <v>153</v>
      </c>
      <c r="C2" s="29" t="s">
        <v>154</v>
      </c>
      <c r="D2" s="30" t="s">
        <v>155</v>
      </c>
      <c r="E2" s="31"/>
    </row>
    <row r="3" spans="1:7" ht="19" thickBot="1">
      <c r="A3" s="56" t="s">
        <v>156</v>
      </c>
      <c r="B3" s="32">
        <v>100</v>
      </c>
      <c r="C3" s="33"/>
      <c r="D3" s="62">
        <f>B3*C3</f>
        <v>0</v>
      </c>
      <c r="E3" s="31"/>
      <c r="G3" s="9"/>
    </row>
    <row r="4" spans="1:7" ht="19" thickBot="1">
      <c r="A4" s="55"/>
      <c r="B4" s="34" t="s">
        <v>157</v>
      </c>
      <c r="C4" s="34"/>
      <c r="D4" s="34"/>
      <c r="E4" s="35"/>
    </row>
    <row r="7" spans="1:7" ht="13">
      <c r="B7" s="57"/>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Prijzenblad</vt:lpstr>
      <vt:lpstr>Inspecties</vt:lpstr>
      <vt:lpstr>Levering sportmaterialen</vt:lpstr>
      <vt:lpstr>Roulerend sportmateriaal</vt:lpstr>
      <vt:lpstr>Verplaatsingen</vt:lpstr>
      <vt:lpstr>Reparatie en montage</vt:lpstr>
    </vt:vector>
  </TitlesOfParts>
  <Manager/>
  <Company>De gemeente Dronten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Inkoop</dc:creator>
  <cp:keywords/>
  <dc:description/>
  <cp:lastModifiedBy>Djengis van Nek</cp:lastModifiedBy>
  <cp:revision/>
  <dcterms:created xsi:type="dcterms:W3CDTF">2019-09-11T12:03:43Z</dcterms:created>
  <dcterms:modified xsi:type="dcterms:W3CDTF">2026-06-03T08:37:26Z</dcterms:modified>
  <cp:category/>
  <cp:contentStatus/>
</cp:coreProperties>
</file>