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sadviseurs.sharepoint.com/sites/AKSAdviseurs/Gedeelde documenten/Woerden/Beheer watergangen/Nota van inlichtingen 2/"/>
    </mc:Choice>
  </mc:AlternateContent>
  <xr:revisionPtr revIDLastSave="0" documentId="8_{A9FE913B-F7AC-C949-A662-674D3DE0BB7F}" xr6:coauthVersionLast="47" xr6:coauthVersionMax="47" xr10:uidLastSave="{00000000-0000-0000-0000-000000000000}"/>
  <bookViews>
    <workbookView xWindow="1600" yWindow="500" windowWidth="20260" windowHeight="16800" xr2:uid="{00000000-000D-0000-FFFF-FFFF00000000}"/>
  </bookViews>
  <sheets>
    <sheet name="Prijsformulier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6" i="3" l="1"/>
  <c r="E56" i="3"/>
  <c r="E44" i="3"/>
  <c r="E50" i="3"/>
  <c r="E63" i="3"/>
  <c r="E64" i="3"/>
  <c r="E65" i="3"/>
  <c r="E66" i="3"/>
  <c r="E67" i="3"/>
  <c r="E35" i="3"/>
  <c r="E41" i="3"/>
  <c r="E25" i="3"/>
  <c r="E62" i="3"/>
  <c r="E23" i="3"/>
  <c r="E24" i="3"/>
  <c r="E28" i="3"/>
  <c r="E29" i="3"/>
  <c r="E20" i="3"/>
  <c r="E49" i="3"/>
  <c r="E53" i="3"/>
  <c r="E54" i="3"/>
  <c r="E32" i="3"/>
  <c r="E34" i="3"/>
  <c r="E37" i="3"/>
  <c r="E38" i="3"/>
  <c r="E39" i="3"/>
  <c r="E42" i="3"/>
  <c r="E43" i="3"/>
  <c r="E75" i="3"/>
  <c r="C80" i="3"/>
  <c r="C79" i="3"/>
  <c r="C81" i="3"/>
</calcChain>
</file>

<file path=xl/sharedStrings.xml><?xml version="1.0" encoding="utf-8"?>
<sst xmlns="http://schemas.openxmlformats.org/spreadsheetml/2006/main" count="117" uniqueCount="101">
  <si>
    <t>Algemeen:</t>
  </si>
  <si>
    <t>1. Inschrijver vult alleen de geel gemarkeerde velden in</t>
  </si>
  <si>
    <t>Getekend voor akkoord:</t>
  </si>
  <si>
    <t>Eenheidsprijzen o.b.v. resultaatsverplichting (product)</t>
  </si>
  <si>
    <t>Prijs per eenheid</t>
  </si>
  <si>
    <t>Aantal eenheden</t>
  </si>
  <si>
    <t>Totaalprijs</t>
  </si>
  <si>
    <t>Subtotaal producten</t>
  </si>
  <si>
    <t>Aantal uur (fictief)</t>
  </si>
  <si>
    <t>Uurtarief</t>
  </si>
  <si>
    <t>Totaal</t>
  </si>
  <si>
    <t>Subtotaal uurtarieven</t>
  </si>
  <si>
    <t>Inschrijfsom</t>
  </si>
  <si>
    <t>Handtekening tekenbevoegde functionaris</t>
  </si>
  <si>
    <t>Naam Inschrijver:</t>
  </si>
  <si>
    <t>Functie rol</t>
  </si>
  <si>
    <t>Bovengenoemde uurtarieven worden gebruikt voor:</t>
  </si>
  <si>
    <t>- Onvoorziene (technische) werkzaamheden of verzoeken derden</t>
  </si>
  <si>
    <t>Aantal eenheden (fictief)</t>
  </si>
  <si>
    <t>Specifiek:</t>
  </si>
  <si>
    <t>Opstellen MJOP Woerden</t>
  </si>
  <si>
    <t>Opstellen MJOP Oudewater</t>
  </si>
  <si>
    <t>Opstellen Baggerplan Woerden</t>
  </si>
  <si>
    <t>Opstellen Baggerplan Oudewater</t>
  </si>
  <si>
    <t>Kwalitatief waterbodemonderzoek</t>
  </si>
  <si>
    <t>Uurtarieven t.b.v invulling overige verplichtingen PvE</t>
  </si>
  <si>
    <t>Inmeten dwarsprofiel waterbodem (&gt; 7,5m breed)</t>
  </si>
  <si>
    <t>Opstellen jaarrapportage Woerden</t>
  </si>
  <si>
    <t>Opstellen jaarrapportage Oudewater</t>
  </si>
  <si>
    <t>Inmeten dwarsprofiel waterbodem (&lt;7,5 m breed)</t>
  </si>
  <si>
    <t>Kwantitatief waterbodemonderzoek</t>
  </si>
  <si>
    <t>Asbestonderzoek</t>
  </si>
  <si>
    <t>Verkennend waterbodemonderzoek (vooronderzoek)</t>
  </si>
  <si>
    <t>Rapporteren kwantitatief waterbodemonderzoek (excl. Inmeten profielen)</t>
  </si>
  <si>
    <t>Rapporteren verkennend asbestonderzoek waterbodem</t>
  </si>
  <si>
    <t>Rapporteren nader asbestonderzoek waterbodem</t>
  </si>
  <si>
    <t>Opstellen rapportage monitoring areaal</t>
  </si>
  <si>
    <t>Inmeten controleprofiel (t.b.v. monitoring)</t>
  </si>
  <si>
    <t>Projectplan (PvE par 2.1)</t>
  </si>
  <si>
    <t>Code</t>
  </si>
  <si>
    <t>1.1</t>
  </si>
  <si>
    <t>Opstellen MJOP (conform PvE par. 3.1)</t>
  </si>
  <si>
    <t>2.1</t>
  </si>
  <si>
    <t>2.2</t>
  </si>
  <si>
    <t>2.3</t>
  </si>
  <si>
    <t>Voorbereiden onderhoud (conform PvE par. 3.2)</t>
  </si>
  <si>
    <t>Voorbereiden en opstellen Opdrachtomschrijving Onderhoudswerkzaamheden Woerden</t>
  </si>
  <si>
    <t>Voorbereiden en opstellen Opdrachtomschrijving Onderhoudswerkzaamheden Oudewater</t>
  </si>
  <si>
    <t>3.1</t>
  </si>
  <si>
    <t>3.2</t>
  </si>
  <si>
    <t>3. Het aantal eenheden is gebasseerd op een volledige contractperiode van 6 jaar.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</si>
  <si>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</si>
  <si>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</si>
  <si>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</si>
  <si>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</si>
  <si>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</si>
  <si>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</si>
  <si>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</si>
  <si>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</si>
  <si>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</si>
  <si>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5.1</t>
  </si>
  <si>
    <t>5.2</t>
  </si>
  <si>
    <t>6.1</t>
  </si>
  <si>
    <t>6.2</t>
  </si>
  <si>
    <t>7.1</t>
  </si>
  <si>
    <t>7.2</t>
  </si>
  <si>
    <t>7.3</t>
  </si>
  <si>
    <t>Evaluatie (conform PvE par. 3.4)</t>
  </si>
  <si>
    <t>Baggerplan 2031 - 2040 (conform PvE par. 3.5)</t>
  </si>
  <si>
    <t>- Begeleiden uitvoering onderhoudsopgave (conform PvE par 3.3)</t>
  </si>
  <si>
    <t>- Afhandelen meldingen (conform PvE par 3.6)</t>
  </si>
  <si>
    <t>Toezichthouder</t>
  </si>
  <si>
    <t>Ecoloog</t>
  </si>
  <si>
    <t>Projectleider/contractmanager</t>
  </si>
  <si>
    <t>Rapporteren waterbodemonderzoek, incl. PFAS (excl. Bemonstering en analyse)</t>
  </si>
  <si>
    <t>Bemonstering en analyse waterbodem per monstervak (stoffenpakket C1 + PFAS)</t>
  </si>
  <si>
    <t>Directievoerder</t>
  </si>
  <si>
    <t xml:space="preserve">Veldwerker </t>
  </si>
  <si>
    <t>Gisspecialist</t>
  </si>
  <si>
    <t>7.4</t>
  </si>
  <si>
    <t>7.5</t>
  </si>
  <si>
    <t>7.6</t>
  </si>
  <si>
    <t>- onderhoudsovereenkomst (conform PvE 3.7)</t>
  </si>
  <si>
    <t>2. De eisen aan de genoemde producten zijn omschreven in het Programma van Eisen (bijlage 8)</t>
  </si>
  <si>
    <t>5. Alle prijzen dienen marktconform en realistisch te zijn. Het is niet toegestaan om negatieven eenheidsprijzen in te vullen. Ook een eenheidsprijs van 0 is niet toegestaan.</t>
  </si>
  <si>
    <t>6. De prijzen dienen afgerond te zijn op 2 decimalen</t>
  </si>
  <si>
    <t>7. De prijzen dienen inclusief all-in tarieven te zijn, dus inclusief kosten als overhead, arbeidsuren, brandstofkosten, logistiek, administratie etc., en exclusief BTW</t>
  </si>
  <si>
    <t>8. Alle componenten die benoemd zijn in het programma van eisen en waar kosten aan verbonden zijn moeten hier worden meegenomen en afgeprijsd.</t>
  </si>
  <si>
    <t>- Reguliere overleggen</t>
  </si>
  <si>
    <t>Aantal eenheden (deels fictief)</t>
  </si>
  <si>
    <t>1. Het aantal bij posten 2.1 en 2.2 is fictief. Het aantal bij post 2.3 is geen fictieve hoeveelheid.</t>
  </si>
  <si>
    <t>2. Het aantal bij post 3.1 is 5 omdat de Opdrachtomschrijving voor het jaar 2026 reeds is opgesteld. Dit maakt dan ook geen deel uit van de werkzaamheden binnen de scope.</t>
  </si>
  <si>
    <t xml:space="preserve">4. Posten waar in kolom C 'fictief' bij is vermeld zijn fictieve posten die alleen worden uitgevoerd en vergoed na afroep van Opdrachtgever. </t>
  </si>
  <si>
    <t xml:space="preserve">Projectmanagement </t>
  </si>
  <si>
    <t>Variabele onderzoeken (conform PvE par. 3.2)</t>
  </si>
  <si>
    <r>
      <t xml:space="preserve">Bemonstering en analyse asbest </t>
    </r>
    <r>
      <rPr>
        <sz val="11"/>
        <color theme="1"/>
        <rFont val="Calibri"/>
        <family val="2"/>
        <scheme val="minor"/>
      </rPr>
      <t>per monstervak</t>
    </r>
  </si>
  <si>
    <t>4.10</t>
  </si>
  <si>
    <t>Overig</t>
  </si>
  <si>
    <t>Ecologische quickscan en werkprotocol</t>
  </si>
  <si>
    <t>4.11</t>
  </si>
  <si>
    <t>Bijlage 3 - Inschrijfstaat versie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</si>
</sst>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_ &quot;€&quot;\ * #,##0.00_ ;_ &quot;€&quot;\ * \-#,##0.00_ ;_ &quot;€&quot;\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trike/>
      <sz val="11"/>
      <color theme="0" tint="-0.34998626667073579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6" fillId="0" borderId="0" xfId="0" applyFont="1" applyAlignment="1">
      <alignment vertical="center"/>
    </xf>
    <xf numFmtId="0" fontId="0" fillId="0" borderId="5" xfId="0" applyBorder="1"/>
    <xf numFmtId="0" fontId="7" fillId="0" borderId="0" xfId="0" applyFont="1"/>
    <xf numFmtId="44" fontId="0" fillId="0" borderId="5" xfId="0" applyNumberFormat="1" applyBorder="1"/>
    <xf numFmtId="164" fontId="0" fillId="0" borderId="5" xfId="1" applyFont="1" applyBorder="1"/>
    <xf numFmtId="0" fontId="7" fillId="0" borderId="5" xfId="0" applyFont="1" applyBorder="1"/>
    <xf numFmtId="164" fontId="3" fillId="0" borderId="8" xfId="0" applyNumberFormat="1" applyFont="1" applyBorder="1"/>
    <xf numFmtId="0" fontId="3" fillId="0" borderId="7" xfId="0" applyFont="1" applyBorder="1"/>
    <xf numFmtId="44" fontId="0" fillId="0" borderId="8" xfId="0" applyNumberFormat="1" applyBorder="1"/>
    <xf numFmtId="164" fontId="0" fillId="0" borderId="5" xfId="0" applyNumberFormat="1" applyBorder="1"/>
    <xf numFmtId="0" fontId="0" fillId="0" borderId="6" xfId="0" applyBorder="1"/>
    <xf numFmtId="164" fontId="0" fillId="2" borderId="0" xfId="1" applyFont="1" applyFill="1" applyBorder="1" applyProtection="1">
      <protection locked="0"/>
    </xf>
    <xf numFmtId="0" fontId="3" fillId="0" borderId="2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0" xfId="0" applyFont="1" applyAlignment="1">
      <alignment horizontal="left"/>
    </xf>
    <xf numFmtId="49" fontId="0" fillId="0" borderId="0" xfId="0" quotePrefix="1" applyNumberFormat="1" applyAlignment="1">
      <alignment horizontal="left" indent="1"/>
    </xf>
    <xf numFmtId="0" fontId="4" fillId="0" borderId="7" xfId="0" applyFont="1" applyBorder="1" applyAlignment="1">
      <alignment vertical="center" wrapText="1"/>
    </xf>
    <xf numFmtId="0" fontId="5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49" fontId="0" fillId="0" borderId="0" xfId="0" applyNumberFormat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/>
    <xf numFmtId="0" fontId="10" fillId="0" borderId="4" xfId="0" applyFont="1" applyBorder="1"/>
    <xf numFmtId="0" fontId="0" fillId="0" borderId="12" xfId="0" applyBorder="1"/>
    <xf numFmtId="0" fontId="0" fillId="0" borderId="10" xfId="0" applyBorder="1"/>
    <xf numFmtId="3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0" fontId="11" fillId="0" borderId="4" xfId="0" applyFont="1" applyBorder="1"/>
    <xf numFmtId="0" fontId="0" fillId="0" borderId="0" xfId="0" applyAlignment="1">
      <alignment horizontal="left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</cellXfs>
  <cellStyles count="3">
    <cellStyle name="Standaard" xfId="0" builtinId="0"/>
    <cellStyle name="Valuta" xfId="1" builtinId="4"/>
    <cellStyle name="Valuta 2" xfId="2" xr:uid="{F2E2370C-BF77-4D44-9584-DC9E2D850D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402086</xdr:colOff>
      <xdr:row>0</xdr:row>
      <xdr:rowOff>0</xdr:rowOff>
    </xdr:from>
    <xdr:to>
      <xdr:col>2</xdr:col>
      <xdr:colOff>1546087</xdr:colOff>
      <xdr:row>3</xdr:row>
      <xdr:rowOff>143565</xdr:rowOff>
    </xdr:to>
    <xdr:pic>
      <xdr:nvPicPr>
        <xdr:cNvPr id="2" name="Afbeelding 1" descr="logo pms 347  reflex blue klein200pxl">
          <a:extLst>
            <a:ext uri="{FF2B5EF4-FFF2-40B4-BE49-F238E27FC236}">
              <a16:creationId xmlns:a16="http://schemas.microsoft.com/office/drawing/2014/main" id="{F7BE51A3-889E-2242-A3AC-75F44241BB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27564" y="0"/>
          <a:ext cx="1144001" cy="82826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165653</xdr:colOff>
      <xdr:row>0</xdr:row>
      <xdr:rowOff>0</xdr:rowOff>
    </xdr:from>
    <xdr:to>
      <xdr:col>4</xdr:col>
      <xdr:colOff>1547</xdr:colOff>
      <xdr:row>3</xdr:row>
      <xdr:rowOff>165652</xdr:rowOff>
    </xdr:to>
    <xdr:pic>
      <xdr:nvPicPr>
        <xdr:cNvPr id="4" name="Afbeelding 3" descr="Afbeelding met clipart, wapen, symbool, tekenfilm&#10;&#10;Door AI gegenereerde inhoud is mogelijk onjuist.">
          <a:extLst>
            <a:ext uri="{FF2B5EF4-FFF2-40B4-BE49-F238E27FC236}">
              <a16:creationId xmlns:a16="http://schemas.microsoft.com/office/drawing/2014/main" id="{2B1C2A36-9F2C-6364-0561-C7679906A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3131" y="0"/>
          <a:ext cx="1106802" cy="850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zoomScaleNormal="100" workbookViewId="0">
      <selection activeCell="D46" sqref="D46"/>
    </sheetView>
  </sheetViews>
  <sheetFormatPr baseColWidth="10" defaultColWidth="8.83203125" defaultRowHeight="15" x14ac:dyDescent="0.2"/>
  <cols>
    <col min="1" max="1" width="5.1640625" customWidth="1"/>
    <col min="2" max="2" width="83" customWidth="1"/>
    <col min="3" max="3" width="26.6640625" customWidth="1"/>
    <col min="4" max="4" width="17.5" customWidth="1"/>
    <col min="5" max="6" width="23.33203125" customWidth="1"/>
  </cols>
  <sheetData>
    <row r="1" spans="1:1" ht="24" x14ac:dyDescent="0.3">
      <c r="A1" s="1" t="s">
        <v>100</v>
      </c>
    </row>
    <row r="3" spans="1:1" x14ac:dyDescent="0.2">
      <c r="A3" t="s">
        <v>0</v>
      </c>
    </row>
    <row r="4" spans="1:1" x14ac:dyDescent="0.2">
      <c r="A4" t="s">
        <v>1</v>
      </c>
    </row>
    <row r="5" spans="1:1" x14ac:dyDescent="0.2">
      <c r="A5" t="s">
        <v>83</v>
      </c>
    </row>
    <row r="6" spans="1:1" x14ac:dyDescent="0.2">
      <c r="A6" t="s">
        <v>50</v>
      </c>
    </row>
    <row r="7" spans="1:1" x14ac:dyDescent="0.2">
      <c r="A7" t="s">
        <v>92</v>
      </c>
    </row>
    <row r="8" spans="1:1" x14ac:dyDescent="0.2">
      <c r="A8" t="s">
        <v>84</v>
      </c>
    </row>
    <row r="9" spans="1:1" x14ac:dyDescent="0.2">
      <c r="A9" t="s">
        <v>85</v>
      </c>
    </row>
    <row r="10" spans="1:1" x14ac:dyDescent="0.2">
      <c r="A10" t="s">
        <v>86</v>
      </c>
    </row>
    <row r="11" spans="1:1" x14ac:dyDescent="0.2">
      <c r="A11" t="s">
        <v>87</v>
      </c>
    </row>
    <row r="13" spans="1:1" x14ac:dyDescent="0.2">
      <c r="A13" t="s">
        <v>19</v>
      </c>
    </row>
    <row r="14" spans="1:1" x14ac:dyDescent="0.2">
      <c r="A14" t="s">
        <v>90</v>
      </c>
    </row>
    <row r="15" spans="1:1" x14ac:dyDescent="0.2">
      <c r="A15" t="s">
        <v>91</v>
      </c>
    </row>
    <row r="16" spans="1:1" ht="16" thickBot="1" x14ac:dyDescent="0.25"/>
    <row r="17" spans="1:6" x14ac:dyDescent="0.2">
      <c r="A17" s="3" t="s">
        <v>39</v>
      </c>
      <c r="B17" s="20" t="s">
        <v>3</v>
      </c>
      <c r="C17" s="4"/>
      <c r="D17" s="4"/>
      <c r="E17" s="5"/>
    </row>
    <row r="18" spans="1:6" x14ac:dyDescent="0.2">
      <c r="A18" s="6"/>
      <c r="B18" s="2"/>
      <c r="E18" s="9"/>
    </row>
    <row r="19" spans="1:6" x14ac:dyDescent="0.2">
      <c r="A19" s="6"/>
      <c r="B19" s="10" t="s">
        <v>93</v>
      </c>
      <c r="C19" s="10" t="s">
        <v>5</v>
      </c>
      <c r="D19" s="10" t="s">
        <v>4</v>
      </c>
      <c r="E19" s="9" t="s">
        <v>6</v>
      </c>
    </row>
    <row r="20" spans="1:6" x14ac:dyDescent="0.2">
      <c r="A20" s="6" t="s">
        <v>40</v>
      </c>
      <c r="B20" t="s">
        <v>38</v>
      </c>
      <c r="C20" s="29">
        <v>1</v>
      </c>
      <c r="D20" s="19">
        <v>0</v>
      </c>
      <c r="E20" s="12">
        <f>C20*D20</f>
        <v>0</v>
      </c>
    </row>
    <row r="21" spans="1:6" x14ac:dyDescent="0.2">
      <c r="A21" s="6"/>
      <c r="B21" s="28"/>
      <c r="E21" s="9"/>
    </row>
    <row r="22" spans="1:6" x14ac:dyDescent="0.2">
      <c r="A22" s="6"/>
      <c r="B22" s="10" t="s">
        <v>41</v>
      </c>
      <c r="C22" s="10" t="s">
        <v>89</v>
      </c>
      <c r="D22" s="10" t="s">
        <v>4</v>
      </c>
      <c r="E22" s="9" t="s">
        <v>6</v>
      </c>
    </row>
    <row r="23" spans="1:6" x14ac:dyDescent="0.2">
      <c r="A23" s="6" t="s">
        <v>42</v>
      </c>
      <c r="B23" t="s">
        <v>20</v>
      </c>
      <c r="C23" s="29">
        <v>3</v>
      </c>
      <c r="D23" s="19">
        <v>0</v>
      </c>
      <c r="E23" s="12">
        <f t="shared" ref="E23:E25" si="0">C23*D23</f>
        <v>0</v>
      </c>
    </row>
    <row r="24" spans="1:6" x14ac:dyDescent="0.2">
      <c r="A24" s="6" t="s">
        <v>43</v>
      </c>
      <c r="B24" t="s">
        <v>21</v>
      </c>
      <c r="C24" s="29">
        <v>3</v>
      </c>
      <c r="D24" s="19">
        <v>0</v>
      </c>
      <c r="E24" s="12">
        <f t="shared" si="0"/>
        <v>0</v>
      </c>
    </row>
    <row r="25" spans="1:6" x14ac:dyDescent="0.2">
      <c r="A25" s="6" t="s">
        <v>44</v>
      </c>
      <c r="B25" t="s">
        <v>36</v>
      </c>
      <c r="C25" s="29">
        <v>2</v>
      </c>
      <c r="D25" s="19">
        <v>0</v>
      </c>
      <c r="E25" s="12">
        <f t="shared" si="0"/>
        <v>0</v>
      </c>
    </row>
    <row r="26" spans="1:6" x14ac:dyDescent="0.2">
      <c r="A26" s="6"/>
      <c r="E26" s="9"/>
    </row>
    <row r="27" spans="1:6" x14ac:dyDescent="0.2">
      <c r="A27" s="6"/>
      <c r="B27" s="10" t="s">
        <v>45</v>
      </c>
      <c r="C27" s="10" t="s">
        <v>5</v>
      </c>
      <c r="D27" s="10" t="s">
        <v>4</v>
      </c>
      <c r="E27" s="9" t="s">
        <v>6</v>
      </c>
    </row>
    <row r="28" spans="1:6" x14ac:dyDescent="0.2">
      <c r="A28" s="6" t="s">
        <v>48</v>
      </c>
      <c r="B28" s="21" t="s">
        <v>46</v>
      </c>
      <c r="C28" s="30">
        <v>5</v>
      </c>
      <c r="D28" s="19">
        <v>0</v>
      </c>
      <c r="E28" s="11">
        <f t="shared" ref="E28:E29" si="1">C28*D28</f>
        <v>0</v>
      </c>
    </row>
    <row r="29" spans="1:6" x14ac:dyDescent="0.2">
      <c r="A29" s="6" t="s">
        <v>49</v>
      </c>
      <c r="B29" s="21" t="s">
        <v>47</v>
      </c>
      <c r="C29" s="30">
        <v>6</v>
      </c>
      <c r="D29" s="19">
        <v>0</v>
      </c>
      <c r="E29" s="11">
        <f t="shared" si="1"/>
        <v>0</v>
      </c>
    </row>
    <row r="30" spans="1:6" x14ac:dyDescent="0.2">
      <c r="A30" s="6"/>
      <c r="B30" s="21"/>
      <c r="C30" s="30"/>
      <c r="D30" s="30"/>
      <c r="E30" s="11"/>
    </row>
    <row r="31" spans="1:6" x14ac:dyDescent="0.2">
      <c r="A31" s="6"/>
      <c r="B31" s="10" t="s">
        <v>94</v>
      </c>
      <c r="C31" s="10" t="s">
        <v>18</v>
      </c>
      <c r="D31" s="10" t="s">
        <v>4</v>
      </c>
      <c r="E31" s="9" t="s">
        <v>6</v>
      </c>
      <c r="F31" s="10"/>
    </row>
    <row r="32" spans="1:6" x14ac:dyDescent="0.2">
      <c r="A32" s="6" t="s">
        <v>51</v>
      </c>
      <c r="B32" t="s">
        <v>32</v>
      </c>
      <c r="C32" s="29">
        <v>12</v>
      </c>
      <c r="D32" s="19">
        <v>0</v>
      </c>
      <c r="E32" s="12">
        <f t="shared" ref="E32" si="2">C32*D32</f>
        <v>0</v>
      </c>
      <c r="F32" s="10"/>
    </row>
    <row r="33" spans="1:5" x14ac:dyDescent="0.2">
      <c r="B33" s="31" t="s">
        <v>24</v>
      </c>
      <c r="E33" s="12"/>
    </row>
    <row r="34" spans="1:5" x14ac:dyDescent="0.2">
      <c r="A34" t="s">
        <v>52</v>
      </c>
      <c r="B34" s="22" t="s">
        <v>74</v>
      </c>
      <c r="C34" s="29">
        <v>12</v>
      </c>
      <c r="D34" s="19">
        <v>0</v>
      </c>
      <c r="E34" s="12">
        <f t="shared" ref="E34:E37" si="3">C34*D34</f>
        <v>0</v>
      </c>
    </row>
    <row r="35" spans="1:5" x14ac:dyDescent="0.2">
      <c r="A35" t="s">
        <v>53</v>
      </c>
      <c r="B35" s="22" t="s">
        <v>75</v>
      </c>
      <c r="C35" s="36">
        <v>275</v>
      </c>
      <c r="D35" s="19">
        <v>0</v>
      </c>
      <c r="E35" s="12">
        <f>C35*D35</f>
        <v>0</v>
      </c>
    </row>
    <row r="36" spans="1:5" x14ac:dyDescent="0.2">
      <c r="A36" s="6"/>
      <c r="B36" s="21" t="s">
        <v>31</v>
      </c>
      <c r="C36" s="29"/>
      <c r="D36" s="29"/>
      <c r="E36" s="12"/>
    </row>
    <row r="37" spans="1:5" x14ac:dyDescent="0.2">
      <c r="A37" s="6" t="s">
        <v>54</v>
      </c>
      <c r="B37" s="22" t="s">
        <v>34</v>
      </c>
      <c r="C37" s="29">
        <v>12</v>
      </c>
      <c r="D37" s="19">
        <v>0</v>
      </c>
      <c r="E37" s="12">
        <f t="shared" si="3"/>
        <v>0</v>
      </c>
    </row>
    <row r="38" spans="1:5" x14ac:dyDescent="0.2">
      <c r="A38" s="6" t="s">
        <v>55</v>
      </c>
      <c r="B38" s="22" t="s">
        <v>35</v>
      </c>
      <c r="C38" s="29">
        <v>6</v>
      </c>
      <c r="D38" s="19">
        <v>0</v>
      </c>
      <c r="E38" s="12">
        <f t="shared" ref="E38:E46" si="4">C38*D38</f>
        <v>0</v>
      </c>
    </row>
    <row r="39" spans="1:5" x14ac:dyDescent="0.2">
      <c r="A39" s="6" t="s">
        <v>56</v>
      </c>
      <c r="B39" s="22" t="s">
        <v>95</v>
      </c>
      <c r="C39" s="29">
        <v>12</v>
      </c>
      <c r="D39" s="19">
        <v>0</v>
      </c>
      <c r="E39" s="12">
        <f>C39*D39</f>
        <v>0</v>
      </c>
    </row>
    <row r="40" spans="1:5" x14ac:dyDescent="0.2">
      <c r="A40" s="6"/>
      <c r="B40" s="21" t="s">
        <v>30</v>
      </c>
      <c r="C40" s="29"/>
      <c r="D40" s="29"/>
      <c r="E40" s="12"/>
    </row>
    <row r="41" spans="1:5" x14ac:dyDescent="0.2">
      <c r="A41" s="6" t="s">
        <v>57</v>
      </c>
      <c r="B41" s="22" t="s">
        <v>33</v>
      </c>
      <c r="C41" s="29">
        <v>12</v>
      </c>
      <c r="D41" s="19">
        <v>0</v>
      </c>
      <c r="E41" s="12">
        <f t="shared" si="4"/>
        <v>0</v>
      </c>
    </row>
    <row r="42" spans="1:5" x14ac:dyDescent="0.2">
      <c r="A42" s="6" t="s">
        <v>58</v>
      </c>
      <c r="B42" s="22" t="s">
        <v>29</v>
      </c>
      <c r="C42" s="37">
        <v>3350</v>
      </c>
      <c r="D42" s="19">
        <v>0</v>
      </c>
      <c r="E42" s="12">
        <f t="shared" si="4"/>
        <v>0</v>
      </c>
    </row>
    <row r="43" spans="1:5" x14ac:dyDescent="0.2">
      <c r="A43" s="6" t="s">
        <v>59</v>
      </c>
      <c r="B43" s="22" t="s">
        <v>26</v>
      </c>
      <c r="C43" s="37">
        <v>1100</v>
      </c>
      <c r="D43" s="19">
        <v>0</v>
      </c>
      <c r="E43" s="12">
        <f t="shared" si="4"/>
        <v>0</v>
      </c>
    </row>
    <row r="44" spans="1:5" x14ac:dyDescent="0.2">
      <c r="A44" s="38" t="s">
        <v>96</v>
      </c>
      <c r="B44" s="22" t="s">
        <v>37</v>
      </c>
      <c r="C44" s="37">
        <v>414</v>
      </c>
      <c r="D44" s="19">
        <v>0</v>
      </c>
      <c r="E44" s="12">
        <f t="shared" si="4"/>
        <v>0</v>
      </c>
    </row>
    <row r="45" spans="1:5" x14ac:dyDescent="0.2">
      <c r="A45" s="38"/>
      <c r="B45" s="46" t="s">
        <v>97</v>
      </c>
      <c r="C45" s="29"/>
      <c r="D45" s="29"/>
      <c r="E45" s="12"/>
    </row>
    <row r="46" spans="1:5" x14ac:dyDescent="0.2">
      <c r="A46" s="38" t="s">
        <v>99</v>
      </c>
      <c r="B46" s="47" t="s">
        <v>98</v>
      </c>
      <c r="C46" s="37">
        <v>11</v>
      </c>
      <c r="D46" s="19">
        <v>0</v>
      </c>
      <c r="E46" s="12">
        <f t="shared" si="4"/>
        <v>0</v>
      </c>
    </row>
    <row r="47" spans="1:5" x14ac:dyDescent="0.2">
      <c r="A47" s="6"/>
      <c r="B47" s="22"/>
      <c r="C47" s="29"/>
      <c r="D47" s="22"/>
      <c r="E47" s="11"/>
    </row>
    <row r="48" spans="1:5" x14ac:dyDescent="0.2">
      <c r="A48" s="33"/>
      <c r="B48" s="21" t="s">
        <v>67</v>
      </c>
      <c r="C48" s="10" t="s">
        <v>5</v>
      </c>
      <c r="D48" s="10" t="s">
        <v>4</v>
      </c>
      <c r="E48" s="9" t="s">
        <v>6</v>
      </c>
    </row>
    <row r="49" spans="1:5" x14ac:dyDescent="0.2">
      <c r="A49" s="6" t="s">
        <v>60</v>
      </c>
      <c r="B49" s="22" t="s">
        <v>27</v>
      </c>
      <c r="C49" s="29">
        <v>6</v>
      </c>
      <c r="D49" s="19">
        <v>0</v>
      </c>
      <c r="E49" s="12">
        <f t="shared" ref="E49:E50" si="5">C49*D49</f>
        <v>0</v>
      </c>
    </row>
    <row r="50" spans="1:5" x14ac:dyDescent="0.2">
      <c r="A50" s="6" t="s">
        <v>61</v>
      </c>
      <c r="B50" s="22" t="s">
        <v>28</v>
      </c>
      <c r="C50" s="29">
        <v>6</v>
      </c>
      <c r="D50" s="19">
        <v>0</v>
      </c>
      <c r="E50" s="12">
        <f t="shared" si="5"/>
        <v>0</v>
      </c>
    </row>
    <row r="51" spans="1:5" x14ac:dyDescent="0.2">
      <c r="A51" s="6"/>
      <c r="B51" s="21"/>
      <c r="C51" s="29"/>
      <c r="D51" s="29"/>
      <c r="E51" s="12"/>
    </row>
    <row r="52" spans="1:5" x14ac:dyDescent="0.2">
      <c r="A52" s="6"/>
      <c r="B52" s="23" t="s">
        <v>68</v>
      </c>
      <c r="C52" s="10" t="s">
        <v>5</v>
      </c>
      <c r="D52" s="10" t="s">
        <v>4</v>
      </c>
      <c r="E52" s="9" t="s">
        <v>6</v>
      </c>
    </row>
    <row r="53" spans="1:5" x14ac:dyDescent="0.2">
      <c r="A53" s="6" t="s">
        <v>62</v>
      </c>
      <c r="B53" s="21" t="s">
        <v>22</v>
      </c>
      <c r="C53" s="29">
        <v>1</v>
      </c>
      <c r="D53" s="19">
        <v>0</v>
      </c>
      <c r="E53" s="12">
        <f t="shared" ref="E53:E54" si="6">C53*D53</f>
        <v>0</v>
      </c>
    </row>
    <row r="54" spans="1:5" x14ac:dyDescent="0.2">
      <c r="A54" s="6" t="s">
        <v>63</v>
      </c>
      <c r="B54" s="21" t="s">
        <v>23</v>
      </c>
      <c r="C54" s="29">
        <v>1</v>
      </c>
      <c r="D54" s="19">
        <v>0</v>
      </c>
      <c r="E54" s="12">
        <f t="shared" si="6"/>
        <v>0</v>
      </c>
    </row>
    <row r="55" spans="1:5" x14ac:dyDescent="0.2">
      <c r="A55" s="6"/>
      <c r="C55" s="29"/>
      <c r="E55" s="12"/>
    </row>
    <row r="56" spans="1:5" ht="16" thickBot="1" x14ac:dyDescent="0.25">
      <c r="A56" s="18"/>
      <c r="B56" s="7"/>
      <c r="C56" s="7"/>
      <c r="D56" s="15" t="s">
        <v>7</v>
      </c>
      <c r="E56" s="14">
        <f>SUM(E23:E25,E28:E29,E20:E20,E49:E50,E53:E54,E32:E46)</f>
        <v>0</v>
      </c>
    </row>
    <row r="57" spans="1:5" x14ac:dyDescent="0.2">
      <c r="B57" s="39"/>
      <c r="C57" s="39"/>
      <c r="D57" s="39"/>
      <c r="E57" s="39"/>
    </row>
    <row r="58" spans="1:5" ht="16" thickBot="1" x14ac:dyDescent="0.25"/>
    <row r="59" spans="1:5" x14ac:dyDescent="0.2">
      <c r="A59" s="32"/>
      <c r="B59" s="20" t="s">
        <v>25</v>
      </c>
      <c r="C59" s="4"/>
      <c r="D59" s="4"/>
      <c r="E59" s="5"/>
    </row>
    <row r="60" spans="1:5" x14ac:dyDescent="0.2">
      <c r="A60" s="6"/>
      <c r="B60" s="2"/>
      <c r="E60" s="9"/>
    </row>
    <row r="61" spans="1:5" x14ac:dyDescent="0.2">
      <c r="A61" s="6"/>
      <c r="B61" s="10" t="s">
        <v>15</v>
      </c>
      <c r="C61" s="10" t="s">
        <v>8</v>
      </c>
      <c r="D61" s="10" t="s">
        <v>9</v>
      </c>
      <c r="E61" s="13" t="s">
        <v>10</v>
      </c>
    </row>
    <row r="62" spans="1:5" x14ac:dyDescent="0.2">
      <c r="A62" s="6" t="s">
        <v>64</v>
      </c>
      <c r="B62" t="s">
        <v>73</v>
      </c>
      <c r="C62" s="29">
        <v>400</v>
      </c>
      <c r="D62" s="19">
        <v>0</v>
      </c>
      <c r="E62" s="11">
        <f>C62*D62</f>
        <v>0</v>
      </c>
    </row>
    <row r="63" spans="1:5" x14ac:dyDescent="0.2">
      <c r="A63" s="6" t="s">
        <v>65</v>
      </c>
      <c r="B63" t="s">
        <v>76</v>
      </c>
      <c r="C63" s="29">
        <v>800</v>
      </c>
      <c r="D63" s="19">
        <v>0</v>
      </c>
      <c r="E63" s="11">
        <f t="shared" ref="E63:E67" si="7">C63*D63</f>
        <v>0</v>
      </c>
    </row>
    <row r="64" spans="1:5" x14ac:dyDescent="0.2">
      <c r="A64" s="6" t="s">
        <v>66</v>
      </c>
      <c r="B64" t="s">
        <v>71</v>
      </c>
      <c r="C64" s="29">
        <v>800</v>
      </c>
      <c r="D64" s="19">
        <v>0</v>
      </c>
      <c r="E64" s="11">
        <f t="shared" si="7"/>
        <v>0</v>
      </c>
    </row>
    <row r="65" spans="1:5" x14ac:dyDescent="0.2">
      <c r="A65" s="6" t="s">
        <v>79</v>
      </c>
      <c r="B65" t="s">
        <v>77</v>
      </c>
      <c r="C65" s="29">
        <v>100</v>
      </c>
      <c r="D65" s="19">
        <v>0</v>
      </c>
      <c r="E65" s="11">
        <f t="shared" si="7"/>
        <v>0</v>
      </c>
    </row>
    <row r="66" spans="1:5" x14ac:dyDescent="0.2">
      <c r="A66" s="6" t="s">
        <v>80</v>
      </c>
      <c r="B66" t="s">
        <v>72</v>
      </c>
      <c r="C66" s="29">
        <v>100</v>
      </c>
      <c r="D66" s="19">
        <v>0</v>
      </c>
      <c r="E66" s="11">
        <f t="shared" si="7"/>
        <v>0</v>
      </c>
    </row>
    <row r="67" spans="1:5" x14ac:dyDescent="0.2">
      <c r="A67" s="6" t="s">
        <v>81</v>
      </c>
      <c r="B67" t="s">
        <v>78</v>
      </c>
      <c r="C67" s="29">
        <v>100</v>
      </c>
      <c r="D67" s="19">
        <v>0</v>
      </c>
      <c r="E67" s="11">
        <f t="shared" si="7"/>
        <v>0</v>
      </c>
    </row>
    <row r="68" spans="1:5" x14ac:dyDescent="0.2">
      <c r="A68" s="6"/>
      <c r="E68" s="11"/>
    </row>
    <row r="69" spans="1:5" ht="15.75" customHeight="1" x14ac:dyDescent="0.2">
      <c r="A69" s="6"/>
      <c r="B69" t="s">
        <v>16</v>
      </c>
      <c r="E69" s="11"/>
    </row>
    <row r="70" spans="1:5" x14ac:dyDescent="0.2">
      <c r="A70" s="6"/>
      <c r="B70" s="24" t="s">
        <v>69</v>
      </c>
      <c r="E70" s="11"/>
    </row>
    <row r="71" spans="1:5" x14ac:dyDescent="0.2">
      <c r="A71" s="6"/>
      <c r="B71" s="24" t="s">
        <v>70</v>
      </c>
      <c r="E71" s="11"/>
    </row>
    <row r="72" spans="1:5" x14ac:dyDescent="0.2">
      <c r="A72" s="6"/>
      <c r="B72" s="24" t="s">
        <v>82</v>
      </c>
      <c r="E72" s="11"/>
    </row>
    <row r="73" spans="1:5" x14ac:dyDescent="0.2">
      <c r="A73" s="6"/>
      <c r="B73" s="24" t="s">
        <v>88</v>
      </c>
      <c r="E73" s="11"/>
    </row>
    <row r="74" spans="1:5" x14ac:dyDescent="0.2">
      <c r="A74" s="6"/>
      <c r="B74" s="24" t="s">
        <v>17</v>
      </c>
      <c r="E74" s="11"/>
    </row>
    <row r="75" spans="1:5" ht="16" thickBot="1" x14ac:dyDescent="0.25">
      <c r="A75" s="18"/>
      <c r="B75" s="25"/>
      <c r="C75" s="7"/>
      <c r="D75" s="15" t="s">
        <v>11</v>
      </c>
      <c r="E75" s="16">
        <f>SUM(E62:E67)</f>
        <v>0</v>
      </c>
    </row>
    <row r="77" spans="1:5" ht="16" thickBot="1" x14ac:dyDescent="0.25"/>
    <row r="78" spans="1:5" x14ac:dyDescent="0.2">
      <c r="A78" s="32"/>
      <c r="B78" s="20" t="s">
        <v>12</v>
      </c>
      <c r="C78" s="5"/>
    </row>
    <row r="79" spans="1:5" x14ac:dyDescent="0.2">
      <c r="A79" s="6"/>
      <c r="B79" t="s">
        <v>7</v>
      </c>
      <c r="C79" s="17">
        <f>E56</f>
        <v>0</v>
      </c>
    </row>
    <row r="80" spans="1:5" x14ac:dyDescent="0.2">
      <c r="A80" s="6"/>
      <c r="B80" t="s">
        <v>11</v>
      </c>
      <c r="C80" s="11">
        <f>E75</f>
        <v>0</v>
      </c>
    </row>
    <row r="81" spans="1:5" ht="16" thickBot="1" x14ac:dyDescent="0.25">
      <c r="A81" s="18"/>
      <c r="B81" s="7" t="s">
        <v>12</v>
      </c>
      <c r="C81" s="16">
        <f>C79+C80</f>
        <v>0</v>
      </c>
    </row>
    <row r="84" spans="1:5" x14ac:dyDescent="0.2">
      <c r="B84" s="8" t="s">
        <v>2</v>
      </c>
    </row>
    <row r="85" spans="1:5" ht="31" customHeight="1" x14ac:dyDescent="0.2">
      <c r="A85" s="35"/>
      <c r="B85" s="26" t="s">
        <v>14</v>
      </c>
      <c r="C85" s="40"/>
      <c r="D85" s="41"/>
      <c r="E85" s="42"/>
    </row>
    <row r="86" spans="1:5" ht="31" customHeight="1" x14ac:dyDescent="0.2">
      <c r="A86" s="34"/>
      <c r="B86" s="27" t="s">
        <v>13</v>
      </c>
      <c r="C86" s="43"/>
      <c r="D86" s="44"/>
      <c r="E86" s="45"/>
    </row>
  </sheetData>
  <sheetProtection algorithmName="SHA-512" hashValue="WjqcP0dyq9mjBrFcTaFdg1HkDXiFxxaep8Id3CQHcIGdlAy/bgDwVAh2bVvMUZRC1NwecVl9H2LAGV7W9hBUpQ==" saltValue="9ULdi+PB4y7kjvQZ4nrQdg==" spinCount="100000" sheet="1" selectLockedCells="1"/>
  <mergeCells count="3">
    <mergeCell ref="B57:E57"/>
    <mergeCell ref="C85:E85"/>
    <mergeCell ref="C86:E86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129FED037DD42BDCB18DEACE8D0A8" ma:contentTypeVersion="19" ma:contentTypeDescription="Een nieuw document maken." ma:contentTypeScope="" ma:versionID="9c0ca87170e140943521515d2fb4e185">
  <xsd:schema xmlns:xsd="http://www.w3.org/2001/XMLSchema" xmlns:xs="http://www.w3.org/2001/XMLSchema" xmlns:p="http://schemas.microsoft.com/office/2006/metadata/properties" xmlns:ns2="dc27e296-6df7-43d9-a2bb-24533d50cdaf" xmlns:ns3="037f37d1-1f38-4617-b32b-839db8b4cfea" targetNamespace="http://schemas.microsoft.com/office/2006/metadata/properties" ma:root="true" ma:fieldsID="d08b4c07b466e62135b3fa88dc4b5c47" ns2:_="" ns3:_="">
    <xsd:import namespace="dc27e296-6df7-43d9-a2bb-24533d50cdaf"/>
    <xsd:import namespace="037f37d1-1f38-4617-b32b-839db8b4cf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e296-6df7-43d9-a2bb-24533d50c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7e6cce4f-7dd1-41da-a71c-79897b0d3e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7f37d1-1f38-4617-b32b-839db8b4cfe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837241d-dbae-4bc9-9c85-8ced60e5e381}" ma:internalName="TaxCatchAll" ma:showField="CatchAllData" ma:web="037f37d1-1f38-4617-b32b-839db8b4cf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7f37d1-1f38-4617-b32b-839db8b4cfea" xsi:nil="true"/>
    <lcf76f155ced4ddcb4097134ff3c332f xmlns="dc27e296-6df7-43d9-a2bb-24533d50cd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8E8115-209C-4DEC-B6DF-BA746162B704}"/>
</file>

<file path=customXml/itemProps2.xml><?xml version="1.0" encoding="utf-8"?>
<ds:datastoreItem xmlns:ds="http://schemas.openxmlformats.org/officeDocument/2006/customXml" ds:itemID="{E7696DE6-84C9-41B3-92C7-7D8167C2674C}">
  <ds:schemaRefs>
    <ds:schemaRef ds:uri="http://purl.org/dc/terms/"/>
    <ds:schemaRef ds:uri="7bad154f-6822-4241-a728-15e48acc3f46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ba184f51-4917-4db1-9a5d-093fe358ac88"/>
  </ds:schemaRefs>
</ds:datastoreItem>
</file>

<file path=customXml/itemProps3.xml><?xml version="1.0" encoding="utf-8"?>
<ds:datastoreItem xmlns:ds="http://schemas.openxmlformats.org/officeDocument/2006/customXml" ds:itemID="{6AB88831-1AE8-4E0A-9784-2836BE34E9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Klaassen</dc:creator>
  <cp:lastModifiedBy>Lennard Zuijderwijk</cp:lastModifiedBy>
  <dcterms:created xsi:type="dcterms:W3CDTF">2018-09-21T12:02:02Z</dcterms:created>
  <dcterms:modified xsi:type="dcterms:W3CDTF">2025-07-17T07:45:21Z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0x010100366129FED037DD42BDCB18DEACE8D0A8</vt:lpwstr>
  </property>
  <property fmtid="{D5CDD505-2E9C-101B-9397-08002B2CF9AE}" pid="3" name="MediaServiceImageTags">
    <vt:lpwstr/>
  </property>
</Properties>
</file>