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wvnl.sharepoint.com/sites/FBInkuitv1Lopendetraject/Gedeelde documenten/General/1123 Mediadiensten/Werkmap/05. Publicatiedocumenten/Definitief/"/>
    </mc:Choice>
  </mc:AlternateContent>
  <xr:revisionPtr revIDLastSave="144" documentId="8_{F90F157C-436B-466C-ABAC-3A39F11E32CE}" xr6:coauthVersionLast="47" xr6:coauthVersionMax="47" xr10:uidLastSave="{36C0711D-F240-4327-B18E-976A7AE6339E}"/>
  <bookViews>
    <workbookView xWindow="-120" yWindow="-120" windowWidth="29040" windowHeight="15720" xr2:uid="{1B7C1B81-1C56-4B6D-AE34-2D7BCCCED0ED}"/>
  </bookViews>
  <sheets>
    <sheet name="Introductie" sheetId="2" r:id="rId1"/>
    <sheet name="Totaal blad" sheetId="23" r:id="rId2"/>
    <sheet name="1. Mediabureau" sheetId="3" r:id="rId3"/>
    <sheet name="2. TV Fixed basisprijs" sheetId="4" r:id="rId4"/>
    <sheet name="3. Radio Fixed" sheetId="14" r:id="rId5"/>
    <sheet name="4. Uren, fee, budget" sheetId="21" r:id="rId6"/>
    <sheet name="5. Tooling" sheetId="18" r:id="rId7"/>
    <sheet name="6. Digital Technology Kosten" sheetId="17" r:id="rId8"/>
    <sheet name="Info" sheetId="24"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e" localSheetId="7">#REF!</definedName>
    <definedName name="\e">#REF!</definedName>
    <definedName name="\l" localSheetId="7">#REF!</definedName>
    <definedName name="\l">#REF!</definedName>
    <definedName name="\T" localSheetId="7">#REF!</definedName>
    <definedName name="\T">#REF!</definedName>
    <definedName name="_____________MCV2">[1]Vehicles!$B$58:$O$58</definedName>
    <definedName name="____________MCV2">[1]Vehicles!$B$58:$O$58</definedName>
    <definedName name="___________MCV2">[1]Vehicles!$B$58:$O$58</definedName>
    <definedName name="__________MCV1">[2]Vehicles!$B$58:$O$58</definedName>
    <definedName name="__________MCV2">[1]Vehicles!$B$58:$O$58</definedName>
    <definedName name="_________MCV2">[1]Vehicles!$B$58:$O$58</definedName>
    <definedName name="________MCV2">[1]Vehicles!$B$58:$O$58</definedName>
    <definedName name="_______MCV2">[1]Vehicles!$B$58:$O$58</definedName>
    <definedName name="______MCV2">[1]Vehicles!$B$58:$O$58</definedName>
    <definedName name="_____MCV2">[1]Vehicles!$B$58:$O$58</definedName>
    <definedName name="____MCV2">[1]Vehicles!$B$58:$O$58</definedName>
    <definedName name="___MCV2">[1]Vehicles!$B$58:$O$58</definedName>
    <definedName name="___Pos1">'[3]Data CpGRP'!$A$41</definedName>
    <definedName name="___Pos2">'[3]Data CpGRP'!$A$42</definedName>
    <definedName name="___Pos3">'[3]Data CpGRP'!$A$43</definedName>
    <definedName name="___Pos4">'[3]Data CpGRP'!$A$44</definedName>
    <definedName name="___Pos5">'[3]Data CpGRP'!$A$45</definedName>
    <definedName name="___Pos6">'[3]Data CpGRP'!$A$46</definedName>
    <definedName name="___Pos7">'[3]Data CpGRP'!$A$47</definedName>
    <definedName name="___Pos8">'[3]Data CpGRP'!$A$48</definedName>
    <definedName name="___thinkcell1axlniNLh0u3Ex589FFSGg" localSheetId="7" hidden="1">#REF!</definedName>
    <definedName name="___thinkcell1axlniNLh0u3Ex589FFSGg" hidden="1">#REF!</definedName>
    <definedName name="___thinkcell5IQGFCKZLNFDTH4AHEBPXZOMWU" localSheetId="4" hidden="1">'3. Radio Fixed'!#REF!</definedName>
    <definedName name="___thinkcell5IQGFCKZLNFDTH4AHEBPXZOMWU" localSheetId="7" hidden="1">'[4]2. Media pricing'!#REF!</definedName>
    <definedName name="___thinkcell5IQGFCKZLNFDTH4AHEBPXZOMWU" hidden="1">'2. TV Fixed basisprijs'!#REF!</definedName>
    <definedName name="___thinkcellGY2PO3UYJRG43B2IEP5J2VS5RE" localSheetId="4" hidden="1">'3. Radio Fixed'!#REF!</definedName>
    <definedName name="___thinkcellGY2PO3UYJRG43B2IEP5J2VS5RE" localSheetId="7" hidden="1">'[4]2. Media pricing'!#REF!</definedName>
    <definedName name="___thinkcellGY2PO3UYJRG43B2IEP5J2VS5RE" hidden="1">'2. TV Fixed basisprijs'!#REF!</definedName>
    <definedName name="__IND1" localSheetId="7">#REF!</definedName>
    <definedName name="__IND1">#REF!</definedName>
    <definedName name="__IND2" localSheetId="7">#REF!</definedName>
    <definedName name="__IND2">#REF!</definedName>
    <definedName name="__MAIN__" localSheetId="7">#REF!</definedName>
    <definedName name="__MAIN__">#REF!</definedName>
    <definedName name="__MCV2">[1]Vehicles!$B$58:$O$58</definedName>
    <definedName name="__Pos1">'[3]Data CpGRP'!$A$41</definedName>
    <definedName name="__Pos2">'[3]Data CpGRP'!$A$42</definedName>
    <definedName name="__Pos3">'[3]Data CpGRP'!$A$43</definedName>
    <definedName name="__Pos4">'[3]Data CpGRP'!$A$44</definedName>
    <definedName name="__Pos5">'[3]Data CpGRP'!$A$45</definedName>
    <definedName name="__Pos6">'[3]Data CpGRP'!$A$46</definedName>
    <definedName name="__Pos7">'[3]Data CpGRP'!$A$47</definedName>
    <definedName name="__Pos8">'[3]Data CpGRP'!$A$48</definedName>
    <definedName name="__qryEmisjeMP__" localSheetId="7">#REF!</definedName>
    <definedName name="__qryEmisjeMP__">#REF!</definedName>
    <definedName name="_1">#N/A</definedName>
    <definedName name="_1000A01">#N/A</definedName>
    <definedName name="_10SOÁ_CTÖØ" localSheetId="7">#REF!</definedName>
    <definedName name="_10SOÁ_CTÖØ">#REF!</definedName>
    <definedName name="_11SOÁ_LÖÔÏNG" localSheetId="7">#REF!</definedName>
    <definedName name="_11SOÁ_LÖÔÏNG">#REF!</definedName>
    <definedName name="_12TEÂN_HAØNG">#REF!</definedName>
    <definedName name="_13TEÂN_KHAÙCH_HAØ">#REF!</definedName>
    <definedName name="_14THAØNH_TIEÀN">#REF!</definedName>
    <definedName name="_15TRÒ_GIAÙ">#REF!</definedName>
    <definedName name="_16TRÒ_GIAÙ__VAT">#REF!</definedName>
    <definedName name="_2">#REF!</definedName>
    <definedName name="_2_?">#REF!</definedName>
    <definedName name="_3">#REF!</definedName>
    <definedName name="_4_??????">#REF!</definedName>
    <definedName name="_7MAÕ_HAØNG">#REF!</definedName>
    <definedName name="_8MAÕ_SOÁ_THUEÁ">#REF!</definedName>
    <definedName name="_9ÑÔN_GIAÙ">#REF!</definedName>
    <definedName name="_a1" localSheetId="7">{"'Sheet1'!$L$16"}</definedName>
    <definedName name="_a1">{"'Sheet1'!$L$16"}</definedName>
    <definedName name="_clb07">#REF!</definedName>
    <definedName name="_clp07">#REF!</definedName>
    <definedName name="_com99">#REF!</definedName>
    <definedName name="_CON1">#REF!</definedName>
    <definedName name="_CON2">#REF!</definedName>
    <definedName name="_dis99">#REF!</definedName>
    <definedName name="_E99999">#REF!</definedName>
    <definedName name="_Fill" localSheetId="7" hidden="1">#REF!</definedName>
    <definedName name="_Fill" hidden="1">#REF!</definedName>
    <definedName name="_xlnm._FilterDatabase" localSheetId="0" hidden="1">'[5]Media Bureau'!#REF!</definedName>
    <definedName name="_IND1" localSheetId="7">#REF!</definedName>
    <definedName name="_IND1">#REF!</definedName>
    <definedName name="_IND2" localSheetId="7">#REF!</definedName>
    <definedName name="_IND2">#REF!</definedName>
    <definedName name="_Key1" localSheetId="3" hidden="1">#REF!</definedName>
    <definedName name="_Key1" localSheetId="4" hidden="1">#REF!</definedName>
    <definedName name="_Key1" localSheetId="7" hidden="1">#REF!</definedName>
    <definedName name="_Key1" hidden="1">#REF!</definedName>
    <definedName name="_Key2" hidden="1">#REF!</definedName>
    <definedName name="_lap1">#REF!</definedName>
    <definedName name="_lap2">#REF!</definedName>
    <definedName name="_MCV2">[1]Vehicles!$B$58:$O$58</definedName>
    <definedName name="_NET2">#REF!</definedName>
    <definedName name="_Order1" hidden="1">255</definedName>
    <definedName name="_Order2" hidden="1">255</definedName>
    <definedName name="_Pos1">'[6]Data CpGRP'!$A$41</definedName>
    <definedName name="_Pos2">'[6]Data CpGRP'!$A$42</definedName>
    <definedName name="_Pos3">'[6]Data CpGRP'!$A$43</definedName>
    <definedName name="_Pos4">'[6]Data CpGRP'!$A$44</definedName>
    <definedName name="_Pos5">'[6]Data CpGRP'!$A$45</definedName>
    <definedName name="_Pos6">'[6]Data CpGRP'!$A$46</definedName>
    <definedName name="_Pos7">'[6]Data CpGRP'!$A$47</definedName>
    <definedName name="_Pos8">'[6]Data CpGRP'!$A$48</definedName>
    <definedName name="_Q1" localSheetId="7">{"'Sheet1'!$L$16"}</definedName>
    <definedName name="_Q1">{"'Sheet1'!$L$16"}</definedName>
    <definedName name="_Sort" localSheetId="7" hidden="1">#REF!</definedName>
    <definedName name="_Sort" hidden="1">#REF!</definedName>
    <definedName name="_t4">#REF!</definedName>
    <definedName name="_Tab1">[7]InputSheet!$A$1:$GA$1</definedName>
    <definedName name="a" localSheetId="7">#REF!,#REF!,#REF!,#REF!,#REF!,#REF!,#REF!,#REF!,#REF!,#REF!,#REF!,#REF!,#REF!,#REF!,#REF!</definedName>
    <definedName name="a">#REF!,#REF!,#REF!,#REF!,#REF!,#REF!,#REF!,#REF!,#REF!,#REF!,#REF!,#REF!,#REF!,#REF!,#REF!</definedName>
    <definedName name="Á" localSheetId="7">#REF!</definedName>
    <definedName name="Á">#REF!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a" localSheetId="7">#REF!</definedName>
    <definedName name="aa">#REF!</definedName>
    <definedName name="ab" localSheetId="7">#REF!</definedName>
    <definedName name="ab">#REF!</definedName>
    <definedName name="abc" localSheetId="3" hidden="1">#REF!</definedName>
    <definedName name="abc" localSheetId="4" hidden="1">#REF!</definedName>
    <definedName name="abc" localSheetId="7" hidden="1">#REF!</definedName>
    <definedName name="abc" hidden="1">#REF!</definedName>
    <definedName name="Abfrage_KW18">#REF!</definedName>
    <definedName name="ac">#REF!</definedName>
    <definedName name="ace">'[8]PIANO GENERALE'!#REF!</definedName>
    <definedName name="ad">'[9]cic 22-9 - 26-10'!$D$11</definedName>
    <definedName name="Adformat">[10]FormatSpecs!$B$1:$B$71</definedName>
    <definedName name="adresse1Vermarkter" localSheetId="7">[11]SitesVermarkter!#REF!</definedName>
    <definedName name="adresse1Vermarkter">[11]SitesVermarkter!#REF!</definedName>
    <definedName name="Adserverimplementierung">[10]Basisdaten!$H$8:$H$18</definedName>
    <definedName name="_xlnm.Print_Area" localSheetId="0">Introductie!$A$1:$K$30</definedName>
    <definedName name="_xlnm.Print_Area">#N/A</definedName>
    <definedName name="_xlnm.Print_Titles" localSheetId="7">#REF!</definedName>
    <definedName name="_xlnm.Print_Titles">#REF!</definedName>
    <definedName name="Agencja">[12]Start!$B$6</definedName>
    <definedName name="aggregate_tag" localSheetId="7">#REF!</definedName>
    <definedName name="aggregate_tag" localSheetId="0">#REF!</definedName>
    <definedName name="aggregate_tag">#REF!</definedName>
    <definedName name="Aggregated_spec" localSheetId="0">#REF!</definedName>
    <definedName name="Aggregated_spec">#REF!</definedName>
    <definedName name="All_Item">#REF!</definedName>
    <definedName name="ALPIN">#N/A</definedName>
    <definedName name="ALPJYOU">#N/A</definedName>
    <definedName name="ALPTOI">#N/A</definedName>
    <definedName name="Alti" localSheetId="4">[13]!Alti</definedName>
    <definedName name="Alti" localSheetId="5">[13]!Alti</definedName>
    <definedName name="Alti" localSheetId="6">[13]!Alti</definedName>
    <definedName name="Alti">[13]!Alti</definedName>
    <definedName name="apr" localSheetId="7">#REF!</definedName>
    <definedName name="apr">#REF!</definedName>
    <definedName name="April" localSheetId="7">#REF!</definedName>
    <definedName name="April">#REF!</definedName>
    <definedName name="area" localSheetId="7">#REF!,#REF!,#REF!,#REF!,#REF!,#REF!,#REF!,#REF!,#REF!,#REF!,#REF!,#REF!,#REF!,#REF!,#REF!,#REF!,#REF!,#REF!,#REF!,#REF!,#REF!,#REF!,#REF!,#REF!</definedName>
    <definedName name="area">#REF!,#REF!,#REF!,#REF!,#REF!,#REF!,#REF!,#REF!,#REF!,#REF!,#REF!,#REF!,#REF!,#REF!,#REF!,#REF!,#REF!,#REF!,#REF!,#REF!,#REF!,#REF!,#REF!,#REF!</definedName>
    <definedName name="asd" localSheetId="7">#REF!</definedName>
    <definedName name="asd">#REF!</definedName>
    <definedName name="asda" localSheetId="7">#REF!</definedName>
    <definedName name="asda">#REF!</definedName>
    <definedName name="asddsad" localSheetId="7">#REF!</definedName>
    <definedName name="asddsad">#REF!</definedName>
    <definedName name="AUDI">#REF!</definedName>
    <definedName name="AUDITLISTE">#REF!</definedName>
    <definedName name="aug">#REF!</definedName>
    <definedName name="azer">#REF!</definedName>
    <definedName name="b">#REF!</definedName>
    <definedName name="ba">#REF!</definedName>
    <definedName name="banner">#REF!</definedName>
    <definedName name="BarData">#REF!</definedName>
    <definedName name="BASE_95">#REF!</definedName>
    <definedName name="base_96">#REF!</definedName>
    <definedName name="BB">#REF!</definedName>
    <definedName name="bdgcin">'[14]CINEMA RMB'!#REF!</definedName>
    <definedName name="BDGMTV" localSheetId="7">#REF!</definedName>
    <definedName name="BDGMTV">#REF!</definedName>
    <definedName name="BDGPBL" localSheetId="7">'[15]Conto Sipra'!#REF!</definedName>
    <definedName name="BDGPBL">'[15]Conto Sipra'!#REF!</definedName>
    <definedName name="BDGPER" localSheetId="7">#REF!</definedName>
    <definedName name="BDGPER">#REF!</definedName>
    <definedName name="BDGPRS" localSheetId="7">#REF!</definedName>
    <definedName name="BDGPRS">#REF!</definedName>
    <definedName name="BDGQUO" localSheetId="7">#REF!</definedName>
    <definedName name="BDGQUO">#REF!</definedName>
    <definedName name="BDGSIPRA">#REF!</definedName>
    <definedName name="Beschreibung">#REF!</definedName>
    <definedName name="BLOCK1">#REF!</definedName>
    <definedName name="BLOCK2">#REF!</definedName>
    <definedName name="BLOCK3">#REF!</definedName>
    <definedName name="bn">#REF!</definedName>
    <definedName name="Booking_Order">#REF!</definedName>
    <definedName name="BOQ">#REF!</definedName>
    <definedName name="Brutto">'[6]Data CpGRP'!$B$4</definedName>
    <definedName name="BUDG" localSheetId="7">#REF!</definedName>
    <definedName name="BUDG">#REF!</definedName>
    <definedName name="BVCISUMMARY" localSheetId="7">#REF!</definedName>
    <definedName name="BVCISUMMARY">#REF!</definedName>
    <definedName name="ca" localSheetId="7">#REF!</definedName>
    <definedName name="ca">#REF!</definedName>
    <definedName name="CAL">#REF!</definedName>
    <definedName name="calcola_indice">[16]GRP!#REF!</definedName>
    <definedName name="calmedia" localSheetId="7">#REF!</definedName>
    <definedName name="calmedia">#REF!</definedName>
    <definedName name="calmedia2" localSheetId="7">#REF!</definedName>
    <definedName name="calmedia2">#REF!</definedName>
    <definedName name="calprod2" localSheetId="7">#REF!</definedName>
    <definedName name="calprod2">#REF!</definedName>
    <definedName name="CALPROD3">#REF!</definedName>
    <definedName name="Calproduit">#REF!</definedName>
    <definedName name="canale5" localSheetId="7">#REF!,#REF!,#REF!,#REF!,#REF!,#REF!,#REF!,#REF!,#REF!,#REF!</definedName>
    <definedName name="canale5">#REF!,#REF!,#REF!,#REF!,#REF!,#REF!,#REF!,#REF!,#REF!,#REF!</definedName>
    <definedName name="canali" localSheetId="7">#REF!</definedName>
    <definedName name="canali">#REF!</definedName>
    <definedName name="cap" localSheetId="7">#REF!</definedName>
    <definedName name="cap">#REF!</definedName>
    <definedName name="cap0.7" localSheetId="7">#REF!</definedName>
    <definedName name="cap0.7">#REF!</definedName>
    <definedName name="cat">#REF!</definedName>
    <definedName name="Category_All">#REF!</definedName>
    <definedName name="CATIN">#N/A</definedName>
    <definedName name="CATJYOU">#N/A</definedName>
    <definedName name="CATREC">#N/A</definedName>
    <definedName name="CATSYU">#N/A</definedName>
    <definedName name="cc" localSheetId="7">#REF!</definedName>
    <definedName name="cc">#REF!</definedName>
    <definedName name="Cha" localSheetId="7">#REF!</definedName>
    <definedName name="Cha">#REF!</definedName>
    <definedName name="Chatluong" localSheetId="7">#REF!</definedName>
    <definedName name="Chatluong">#REF!</definedName>
    <definedName name="Choices_Wrapper" localSheetId="2">'1. Mediabureau'!Choices_Wrapper</definedName>
    <definedName name="Choices_Wrapper" localSheetId="7">'6. Digital Technology Kosten'!Choices_Wrapper</definedName>
    <definedName name="Choices_Wrapper">[0]!Choices_Wrapper</definedName>
    <definedName name="ci" localSheetId="7">'[17]PIANO GENERALE'!#REF!</definedName>
    <definedName name="ci">'[17]PIANO GENERALE'!#REF!</definedName>
    <definedName name="ciao" localSheetId="7">'[8]PIANO GENERALE'!#REF!</definedName>
    <definedName name="ciao">'[8]PIANO GENERALE'!#REF!</definedName>
    <definedName name="CL" localSheetId="7">#REF!</definedName>
    <definedName name="CL">#REF!</definedName>
    <definedName name="clb" localSheetId="7">#REF!</definedName>
    <definedName name="clb">#REF!</definedName>
    <definedName name="CLP" localSheetId="7">#REF!</definedName>
    <definedName name="CLP">#REF!</definedName>
    <definedName name="CMERCE">#REF!</definedName>
    <definedName name="coco">#REF!</definedName>
    <definedName name="coco_1">#REF!</definedName>
    <definedName name="coco_2">#REF!</definedName>
    <definedName name="coco_3">#REF!</definedName>
    <definedName name="com">#REF!</definedName>
    <definedName name="Commitment">#REF!</definedName>
    <definedName name="COMMON">#REF!</definedName>
    <definedName name="Communication">#REF!</definedName>
    <definedName name="COMPBL">#REF!</definedName>
    <definedName name="COMPER">#REF!</definedName>
    <definedName name="COMPRS">#REF!</definedName>
    <definedName name="COMQUO">#REF!</definedName>
    <definedName name="CON_EQP_COS">#REF!</definedName>
    <definedName name="CON_EQP_COST">#REF!</definedName>
    <definedName name="CONST_EQ">#REF!</definedName>
    <definedName name="cost" localSheetId="0">#REF!</definedName>
    <definedName name="cost">#REF!</definedName>
    <definedName name="COVER">#REF!</definedName>
    <definedName name="Critères_1">#REF!</definedName>
    <definedName name="Critères_2">#REF!</definedName>
    <definedName name="Critères_3">#REF!</definedName>
    <definedName name="_xlnm.Criteria">[18]Kostenplan!#REF!</definedName>
    <definedName name="CRITINST" localSheetId="7">#REF!</definedName>
    <definedName name="CRITINST">#REF!</definedName>
    <definedName name="CRITPURC" localSheetId="7">#REF!</definedName>
    <definedName name="CRITPURC">#REF!</definedName>
    <definedName name="CS_10" localSheetId="7">#REF!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MEZ">#REF!</definedName>
    <definedName name="ctdn9697">#REF!</definedName>
    <definedName name="CURRENCY">#REF!</definedName>
    <definedName name="Customer">#REF!</definedName>
    <definedName name="d">#REF!</definedName>
    <definedName name="D_7101A_B">#REF!</definedName>
    <definedName name="daimler">#REF!</definedName>
    <definedName name="data">#REF!</definedName>
    <definedName name="Data_Address">#REF!</definedName>
    <definedName name="DATA_DATA2_List">#REF!</definedName>
    <definedName name="Data_of_Fill_Color_by_Program">#REF!</definedName>
    <definedName name="Data11">#REF!</definedName>
    <definedName name="Data41">#REF!</definedName>
    <definedName name="_xlnm.Database">#REF!</definedName>
    <definedName name="Day_of_Fill_Color_by_Program">#REF!</definedName>
    <definedName name="dayparts">#REF!</definedName>
    <definedName name="dd">'[19]MP 2007'!#REF!</definedName>
    <definedName name="DDAY" localSheetId="7">#REF!</definedName>
    <definedName name="DDAY">#REF!</definedName>
    <definedName name="ddd" localSheetId="7">#REF!</definedName>
    <definedName name="ddd">#REF!</definedName>
    <definedName name="debby" localSheetId="7">#REF!</definedName>
    <definedName name="debby">#REF!</definedName>
    <definedName name="DEBORA">#REF!</definedName>
    <definedName name="Dec">#REF!</definedName>
    <definedName name="Decision">#REF!</definedName>
    <definedName name="description" localSheetId="0">#REF!</definedName>
    <definedName name="description">#REF!</definedName>
    <definedName name="dez">#REF!</definedName>
    <definedName name="df" localSheetId="7">'6. Digital Technology Kosten'!df</definedName>
    <definedName name="df">[0]!df</definedName>
    <definedName name="dig">[20]STATYSTYKI!$Q$3:$R$7</definedName>
    <definedName name="dis" localSheetId="7">#REF!</definedName>
    <definedName name="dis">#REF!</definedName>
    <definedName name="Discipline" localSheetId="7">#REF!</definedName>
    <definedName name="Discipline">#REF!</definedName>
    <definedName name="DL50SEC" localSheetId="7">#REF!</definedName>
    <definedName name="DL50SEC">#REF!</definedName>
    <definedName name="DLSCM15">#REF!</definedName>
    <definedName name="DLSCM30">#REF!</definedName>
    <definedName name="DLSCM40">#REF!</definedName>
    <definedName name="Długość">[12]Start!$B$8</definedName>
    <definedName name="DLUHT" localSheetId="7">#REF!</definedName>
    <definedName name="DLUHT">#REF!</definedName>
    <definedName name="DLUHT30" localSheetId="7">#REF!</definedName>
    <definedName name="DLUHT30">#REF!</definedName>
    <definedName name="DLUHT40" localSheetId="7">#REF!</definedName>
    <definedName name="DLUHT40">#REF!</definedName>
    <definedName name="DM">#REF!</definedName>
    <definedName name="dobt">#REF!</definedName>
    <definedName name="Document_array" localSheetId="7">{"Book1"}</definedName>
    <definedName name="Document_array">{"Book1"}</definedName>
    <definedName name="DocumentYear">[21]P3!#REF!</definedName>
    <definedName name="dolzina" localSheetId="7">#REF!</definedName>
    <definedName name="dolzina">#REF!</definedName>
    <definedName name="dolzina_1" localSheetId="7">#REF!</definedName>
    <definedName name="dolzina_1">#REF!</definedName>
    <definedName name="DOP_ATA" localSheetId="7">#REF!</definedName>
    <definedName name="DOP_ATA">#REF!</definedName>
    <definedName name="dp">#REF!</definedName>
    <definedName name="Druckbereich_MI">#REF!</definedName>
    <definedName name="Drucktitel2">#REF!</definedName>
    <definedName name="dsaD">#REF!</definedName>
    <definedName name="DSUMDATA">#REF!</definedName>
    <definedName name="Działania_marketingowe01">#REF!</definedName>
    <definedName name="Działania_marketingowe02">#REF!</definedName>
    <definedName name="Działania_marketingowe03">#REF!</definedName>
    <definedName name="Działania_marketingowe04">#REF!</definedName>
    <definedName name="e">#REF!</definedName>
    <definedName name="EDITION">#REF!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st">'[22]Cover Estimator'!$C$10</definedName>
    <definedName name="Estimacion" localSheetId="7">#REF!</definedName>
    <definedName name="Estimacion">#REF!</definedName>
    <definedName name="Excel_BuiltIn__FilterDatabase_1" localSheetId="7">#REF!</definedName>
    <definedName name="Excel_BuiltIn__FilterDatabase_1">#REF!</definedName>
    <definedName name="Excel_BuiltIn__FilterDatabase_2" localSheetId="7">#REF!</definedName>
    <definedName name="Excel_BuiltIn__FilterDatabase_2">#REF!</definedName>
    <definedName name="Excel_BuiltIn__FilterDatabase_3">#REF!</definedName>
    <definedName name="Excel_BuiltIn_Criteria">[23]LODI!#REF!</definedName>
    <definedName name="Excel_BuiltIn_Extract">[23]LODI!#REF!</definedName>
    <definedName name="f" localSheetId="7">#REF!</definedName>
    <definedName name="f">#REF!</definedName>
    <definedName name="FA" localSheetId="7">#REF!,#REF!,#REF!,#REF!,#REF!,#REF!,#REF!,#REF!,#REF!,#REF!,#REF!,#REF!,#REF!,#REF!,#REF!,#REF!,#REF!,#REF!,#REF!,#REF!,#REF!,#REF!,#REF!</definedName>
    <definedName name="FA">#REF!,#REF!,#REF!,#REF!,#REF!,#REF!,#REF!,#REF!,#REF!,#REF!,#REF!,#REF!,#REF!,#REF!,#REF!,#REF!,#REF!,#REF!,#REF!,#REF!,#REF!,#REF!,#REF!</definedName>
    <definedName name="FACTOR" localSheetId="7">#REF!</definedName>
    <definedName name="FACTOR">#REF!</definedName>
    <definedName name="FactsCount">1</definedName>
    <definedName name="FASCIA1" localSheetId="7">#REF!,#REF!,#REF!,#REF!,#REF!,#REF!,#REF!,#REF!,#REF!,#REF!,#REF!,#REF!,#REF!,#REF!,#REF!,#REF!,#REF!,#REF!,#REF!,#REF!,#REF!,#REF!,#REF!</definedName>
    <definedName name="FASCIA1">#REF!,#REF!,#REF!,#REF!,#REF!,#REF!,#REF!,#REF!,#REF!,#REF!,#REF!,#REF!,#REF!,#REF!,#REF!,#REF!,#REF!,#REF!,#REF!,#REF!,#REF!,#REF!,#REF!</definedName>
    <definedName name="FASCIAA" localSheetId="7">#REF!,#REF!,#REF!,#REF!,#REF!,#REF!,#REF!,#REF!,#REF!,#REF!,#REF!,#REF!,#REF!,#REF!,#REF!,#REF!,#REF!,#REF!,#REF!,#REF!,#REF!,#REF!,#REF!,#REF!</definedName>
    <definedName name="FASCIAA">#REF!,#REF!,#REF!,#REF!,#REF!,#REF!,#REF!,#REF!,#REF!,#REF!,#REF!,#REF!,#REF!,#REF!,#REF!,#REF!,#REF!,#REF!,#REF!,#REF!,#REF!,#REF!,#REF!,#REF!</definedName>
    <definedName name="FASSSS" localSheetId="7">#REF!,#REF!,#REF!,#REF!,#REF!,#REF!,#REF!,#REF!,#REF!,#REF!,#REF!,#REF!,#REF!,#REF!,#REF!,#REF!,#REF!,#REF!,#REF!,#REF!,#REF!,#REF!,#REF!,#REF!</definedName>
    <definedName name="FASSSS">#REF!,#REF!,#REF!,#REF!,#REF!,#REF!,#REF!,#REF!,#REF!,#REF!,#REF!,#REF!,#REF!,#REF!,#REF!,#REF!,#REF!,#REF!,#REF!,#REF!,#REF!,#REF!,#REF!,#REF!</definedName>
    <definedName name="feb" localSheetId="7">#REF!</definedName>
    <definedName name="feb">#REF!</definedName>
    <definedName name="febb" localSheetId="7">#REF!</definedName>
    <definedName name="febb">#REF!</definedName>
    <definedName name="Fee" localSheetId="7">#REF!</definedName>
    <definedName name="Fee">#REF!</definedName>
    <definedName name="Fehl1">'[6]Data CpGRP'!$A$60</definedName>
    <definedName name="Fehl2">'[6]Data CpGRP'!$A$61</definedName>
    <definedName name="Fehl3">'[6]Data CpGRP'!$A$62</definedName>
    <definedName name="fff">'[24]MP NEON 2008'!#REF!</definedName>
    <definedName name="ffff" localSheetId="7">#REF!</definedName>
    <definedName name="ffff">#REF!</definedName>
    <definedName name="Fill_Color_By_Weekend" localSheetId="7">#REF!</definedName>
    <definedName name="Fill_Color_By_Weekend">#REF!</definedName>
    <definedName name="First_Date_Addr" localSheetId="7">#REF!</definedName>
    <definedName name="First_Date_Addr">#REF!</definedName>
    <definedName name="Format">#REF!</definedName>
    <definedName name="Format_Angabe">#REF!</definedName>
    <definedName name="FRE">#REF!</definedName>
    <definedName name="freiplindex">#REF!</definedName>
    <definedName name="Fromat">#REF!</definedName>
    <definedName name="Full" localSheetId="0">#REF!</definedName>
    <definedName name="Full">#REF!</definedName>
    <definedName name="gflisa">#REF!</definedName>
    <definedName name="gg">#REF!</definedName>
    <definedName name="ggg">'[25]Media plan'!$A$1:$IV$996</definedName>
    <definedName name="ghjk" localSheetId="7">#REF!</definedName>
    <definedName name="ghjk">#REF!</definedName>
    <definedName name="ghvggg" localSheetId="7">#REF!</definedName>
    <definedName name="ghvggg">#REF!</definedName>
    <definedName name="ghvggg_1" localSheetId="7">#REF!</definedName>
    <definedName name="ghvggg_1">#REF!</definedName>
    <definedName name="ghvggg_2">#REF!</definedName>
    <definedName name="Giaotiep">#REF!</definedName>
    <definedName name="gio">#REF!</definedName>
    <definedName name="Grad">'[22]Cover Estimator'!$C$7</definedName>
    <definedName name="gwer" localSheetId="7">#REF!</definedName>
    <definedName name="gwer">#REF!</definedName>
    <definedName name="haa" localSheetId="7">#REF!</definedName>
    <definedName name="haa">#REF!</definedName>
    <definedName name="HeaderCols">2</definedName>
    <definedName name="HeaderRows">3</definedName>
    <definedName name="Height">34</definedName>
    <definedName name="help" localSheetId="3" hidden="1">#REF!</definedName>
    <definedName name="help" localSheetId="4" hidden="1">#REF!</definedName>
    <definedName name="help" localSheetId="7" hidden="1">#REF!</definedName>
    <definedName name="help" hidden="1">#REF!</definedName>
    <definedName name="hhhhhhh">#REF!</definedName>
    <definedName name="HOME_MANP">#REF!</definedName>
    <definedName name="HOMEOFFICE_COST">#REF!</definedName>
    <definedName name="HQLogo_1">#REF!</definedName>
    <definedName name="hthjpüj" localSheetId="3" hidden="1">{#N/A,#N/A,FALSE,"Kostenplan"}</definedName>
    <definedName name="hthjpüj" localSheetId="4" hidden="1">{#N/A,#N/A,FALSE,"Kostenplan"}</definedName>
    <definedName name="hthjpüj" localSheetId="7" hidden="1">{#N/A,#N/A,FALSE,"Kostenplan"}</definedName>
    <definedName name="hthjpüj" hidden="1">{#N/A,#N/A,FALSE,"Kostenplan"}</definedName>
    <definedName name="HTML_CodePage" hidden="1">950</definedName>
    <definedName name="HTML_Control" localSheetId="3" hidden="1">{"'Sheet1'!$L$16"}</definedName>
    <definedName name="HTML_Control" localSheetId="4" hidden="1">{"'Sheet1'!$L$16"}</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IDKAL1" localSheetId="7">#REF!</definedName>
    <definedName name="IDKAL1">#REF!</definedName>
    <definedName name="IDKAL2" localSheetId="7">#REF!</definedName>
    <definedName name="IDKAL2">#REF!</definedName>
    <definedName name="IDKAL3" localSheetId="7">#REF!</definedName>
    <definedName name="IDKAL3">#REF!</definedName>
    <definedName name="IDLAB_COST">#REF!</definedName>
    <definedName name="IL" localSheetId="7">#REF!,#REF!,#REF!,#REF!,#REF!,#REF!,#REF!,#REF!,#REF!,#REF!,#REF!,#REF!,#REF!</definedName>
    <definedName name="IL">#REF!,#REF!,#REF!,#REF!,#REF!,#REF!,#REF!,#REF!,#REF!,#REF!,#REF!,#REF!,#REF!</definedName>
    <definedName name="import" localSheetId="7">#REF!</definedName>
    <definedName name="import">#REF!</definedName>
    <definedName name="IND_LAB" localSheetId="7">#REF!</definedName>
    <definedName name="IND_LAB">#REF!</definedName>
    <definedName name="INDMANP" localSheetId="7">#REF!</definedName>
    <definedName name="INDMANP">#REF!</definedName>
    <definedName name="Inflation" localSheetId="2">'1. Mediabureau'!Inflation</definedName>
    <definedName name="Inflation" localSheetId="7">'6. Digital Technology Kosten'!Inflation</definedName>
    <definedName name="Inflation">[0]!Inflation</definedName>
    <definedName name="Info07" localSheetId="7">#REF!</definedName>
    <definedName name="Info07">#REF!</definedName>
    <definedName name="INFOS" localSheetId="7">#REF!</definedName>
    <definedName name="INFOS">#REF!</definedName>
    <definedName name="Initiative" localSheetId="7">#REF!</definedName>
    <definedName name="Initiative">#REF!</definedName>
    <definedName name="Input">'[22]Cover Estimator'!$A$11</definedName>
    <definedName name="Internet01" localSheetId="7">#REF!</definedName>
    <definedName name="Internet01">#REF!</definedName>
    <definedName name="Internet02" localSheetId="7">#REF!</definedName>
    <definedName name="Internet02">#REF!</definedName>
    <definedName name="Internet03" localSheetId="7">#REF!</definedName>
    <definedName name="Internet03">#REF!</definedName>
    <definedName name="Interpersonal">#REF!</definedName>
    <definedName name="ir" localSheetId="0">#REF!</definedName>
    <definedName name="ir">#REF!</definedName>
    <definedName name="italia1" localSheetId="7">#REF!,#REF!,#REF!,#REF!,#REF!,#REF!,#REF!,#REF!,#REF!,#REF!,#REF!,#REF!,#REF!</definedName>
    <definedName name="italia1">#REF!,#REF!,#REF!,#REF!,#REF!,#REF!,#REF!,#REF!,#REF!,#REF!,#REF!,#REF!,#REF!</definedName>
    <definedName name="ITCCBDG" localSheetId="7">#REF!</definedName>
    <definedName name="ITCCBDG">#REF!</definedName>
    <definedName name="ITCCCOM" localSheetId="7">#REF!</definedName>
    <definedName name="ITCCCOM">#REF!</definedName>
    <definedName name="ITCCLIST" localSheetId="7">#REF!</definedName>
    <definedName name="ITCCLIST">#REF!</definedName>
    <definedName name="j" localSheetId="7">'[26]MP NEON 2007'!#REF!</definedName>
    <definedName name="j">'[26]MP NEON 2007'!#REF!</definedName>
    <definedName name="jan" localSheetId="7">#REF!</definedName>
    <definedName name="jan">#REF!</definedName>
    <definedName name="jb" localSheetId="3" hidden="1">#REF!</definedName>
    <definedName name="jb" localSheetId="4" hidden="1">#REF!</definedName>
    <definedName name="jb" localSheetId="7" hidden="1">#REF!</definedName>
    <definedName name="jb" hidden="1">#REF!</definedName>
    <definedName name="Job_nr">[12]Start!$B$3</definedName>
    <definedName name="jul" localSheetId="7">#REF!</definedName>
    <definedName name="jul">#REF!</definedName>
    <definedName name="jun" localSheetId="7">#REF!</definedName>
    <definedName name="jun">#REF!</definedName>
    <definedName name="katja" localSheetId="7">'[6]Data CpGRP'!#REF!</definedName>
    <definedName name="katja">'[6]Data CpGRP'!#REF!</definedName>
    <definedName name="KCSCM" localSheetId="7">#REF!</definedName>
    <definedName name="KCSCM">#REF!</definedName>
    <definedName name="keienahnung" localSheetId="3" hidden="1">{#N/A,#N/A,FALSE,"Kostenplan"}</definedName>
    <definedName name="keienahnung" localSheetId="4" hidden="1">{#N/A,#N/A,FALSE,"Kostenplan"}</definedName>
    <definedName name="keienahnung" localSheetId="7" hidden="1">{#N/A,#N/A,FALSE,"Kostenplan"}</definedName>
    <definedName name="keienahnung" hidden="1">{#N/A,#N/A,FALSE,"Kostenplan"}</definedName>
    <definedName name="Kienthuc">#REF!</definedName>
    <definedName name="Kino01" localSheetId="7">#REF!</definedName>
    <definedName name="Kino01">#REF!</definedName>
    <definedName name="Kino02" localSheetId="7">#REF!</definedName>
    <definedName name="Kino02">#REF!</definedName>
    <definedName name="Klient">[12]Start!$B$4</definedName>
    <definedName name="km" localSheetId="7">#REF!</definedName>
    <definedName name="km" localSheetId="0">#REF!</definedName>
    <definedName name="km">#REF!</definedName>
    <definedName name="Knowledge" localSheetId="7">#REF!</definedName>
    <definedName name="Knowledge">#REF!</definedName>
    <definedName name="KostProz_1">'[6]Data Sender-ZS'!$C$15,'[6]Data Sender-ZS'!$C$29,'[6]Data Sender-ZS'!$C$43,'[6]Data Sender-ZS'!$C$57,'[6]Data Sender-ZS'!$C$71,'[6]Data Sender-ZS'!$C$99,'[6]Data Sender-ZS'!$C$113,'[6]Data Sender-ZS'!$C$85</definedName>
    <definedName name="KostProz_10">'[6]Data Sender-ZS'!$L$15,'[6]Data Sender-ZS'!$L$29,'[6]Data Sender-ZS'!$L$43,'[6]Data Sender-ZS'!$L$57,'[6]Data Sender-ZS'!$L$71,'[6]Data Sender-ZS'!$L$85,'[6]Data Sender-ZS'!$L$99,'[6]Data Sender-ZS'!$L$113</definedName>
    <definedName name="KostProz_11">'[6]Data Sender-ZS'!$M$15,'[6]Data Sender-ZS'!$M$29,'[6]Data Sender-ZS'!$M$43,'[6]Data Sender-ZS'!$M$57,'[6]Data Sender-ZS'!$M$71,'[6]Data Sender-ZS'!$M$85,'[6]Data Sender-ZS'!$M$99,'[6]Data Sender-ZS'!$M$113</definedName>
    <definedName name="KostProz_12">'[6]Data Sender-ZS'!$N$15,'[6]Data Sender-ZS'!$N$29,'[6]Data Sender-ZS'!$N$43,'[6]Data Sender-ZS'!$N$57,'[6]Data Sender-ZS'!$N$71,'[6]Data Sender-ZS'!$N$85,'[6]Data Sender-ZS'!$N$99,'[6]Data Sender-ZS'!$N$113</definedName>
    <definedName name="KostProz_2">'[6]Data Sender-ZS'!$D$15,'[6]Data Sender-ZS'!$D$29,'[6]Data Sender-ZS'!$D$43,'[6]Data Sender-ZS'!$D$57,'[6]Data Sender-ZS'!$D$71,'[6]Data Sender-ZS'!$D$85,'[6]Data Sender-ZS'!$D$99,'[6]Data Sender-ZS'!$D$113</definedName>
    <definedName name="KostProz_3">'[6]Data Sender-ZS'!$E$15,'[6]Data Sender-ZS'!$E$29,'[6]Data Sender-ZS'!$E$43,'[6]Data Sender-ZS'!$E$57,'[6]Data Sender-ZS'!$E$71,'[6]Data Sender-ZS'!$E$85,'[6]Data Sender-ZS'!$E$99,'[6]Data Sender-ZS'!$E$113</definedName>
    <definedName name="KostProz_4">'[6]Data Sender-ZS'!$F$15,'[6]Data Sender-ZS'!$F$29,'[6]Data Sender-ZS'!$F$43,'[6]Data Sender-ZS'!$F$57,'[6]Data Sender-ZS'!$F$71,'[6]Data Sender-ZS'!$F$85,'[6]Data Sender-ZS'!$F$99,'[6]Data Sender-ZS'!$F$113</definedName>
    <definedName name="KostProz_5">'[6]Data Sender-ZS'!$G$15,'[6]Data Sender-ZS'!$G$29,'[6]Data Sender-ZS'!$G$43,'[6]Data Sender-ZS'!$G$57,'[6]Data Sender-ZS'!$G$71,'[6]Data Sender-ZS'!$G$85,'[6]Data Sender-ZS'!$G$99,'[6]Data Sender-ZS'!$G$113</definedName>
    <definedName name="KostProz_6">'[6]Data Sender-ZS'!$H$15,'[6]Data Sender-ZS'!$H$29,'[6]Data Sender-ZS'!$H$43,'[6]Data Sender-ZS'!$H$57,'[6]Data Sender-ZS'!$H$71,'[6]Data Sender-ZS'!$H$85,'[6]Data Sender-ZS'!$H$99,'[6]Data Sender-ZS'!$H$113</definedName>
    <definedName name="KostProz_7">'[6]Data Sender-ZS'!$I$15,'[6]Data Sender-ZS'!$I$29,'[6]Data Sender-ZS'!$I$43,'[6]Data Sender-ZS'!$I$57,'[6]Data Sender-ZS'!$I$71,'[6]Data Sender-ZS'!$I$85,'[6]Data Sender-ZS'!$I$99,'[6]Data Sender-ZS'!$I$113</definedName>
    <definedName name="KostProz_8">'[6]Data Sender-ZS'!$J$15,'[6]Data Sender-ZS'!$J$29,'[6]Data Sender-ZS'!$J$43,'[6]Data Sender-ZS'!$J$57,'[6]Data Sender-ZS'!$J$71,'[6]Data Sender-ZS'!$J$85,'[6]Data Sender-ZS'!$J$99,'[6]Data Sender-ZS'!$J$113</definedName>
    <definedName name="KostProz_9">'[6]Data Sender-ZS'!$K$15,'[6]Data Sender-ZS'!$K$29,'[6]Data Sender-ZS'!$K$43,'[6]Data Sender-ZS'!$K$57,'[6]Data Sender-ZS'!$K$71,'[6]Data Sender-ZS'!$K$85,'[6]Data Sender-ZS'!$K$99,'[6]Data Sender-ZS'!$K$113</definedName>
    <definedName name="Kunde">'[6]Data CpGRP'!$B$2</definedName>
    <definedName name="KVC" localSheetId="7">#REF!</definedName>
    <definedName name="KVC">#REF!</definedName>
    <definedName name="L" localSheetId="7">#REF!</definedName>
    <definedName name="L">#REF!</definedName>
    <definedName name="LCV">[1]Vehicles!$B$63:$O$71</definedName>
    <definedName name="Leadership">#REF!</definedName>
    <definedName name="Learning">#REF!</definedName>
    <definedName name="Lieferant" localSheetId="7">#REF!</definedName>
    <definedName name="Lieferant">#REF!</definedName>
    <definedName name="Limit">'[22]Cover Estimator'!$C$8</definedName>
    <definedName name="LineSolid">Info!#REF!</definedName>
    <definedName name="LineTransparant">Info!#REF!</definedName>
    <definedName name="LineWeight">Info!#REF!</definedName>
    <definedName name="lisa" localSheetId="7">#REF!</definedName>
    <definedName name="lisa">#REF!</definedName>
    <definedName name="lisquo" localSheetId="7">#REF!</definedName>
    <definedName name="lisquo">#REF!</definedName>
    <definedName name="list" localSheetId="7">#REF!</definedName>
    <definedName name="list">#REF!</definedName>
    <definedName name="list_timeband2">#REF!</definedName>
    <definedName name="LISTMTV">#REF!</definedName>
    <definedName name="LISTPBL">#REF!</definedName>
    <definedName name="LISTPER">#REF!</definedName>
    <definedName name="LISTPRS">#REF!</definedName>
    <definedName name="LISTQUO">#REF!</definedName>
    <definedName name="LISTTMC">#REF!</definedName>
    <definedName name="lm">#REF!</definedName>
    <definedName name="lVC">#REF!</definedName>
    <definedName name="mai">#REF!</definedName>
    <definedName name="MAJ_CON_EQP">#REF!</definedName>
    <definedName name="MajorHeader">[21]P3!#REF!</definedName>
    <definedName name="MajorHeader1">[21]P3!#REF!</definedName>
    <definedName name="mar" localSheetId="7">#REF!</definedName>
    <definedName name="mar">#REF!</definedName>
    <definedName name="material_number" localSheetId="7">#REF!</definedName>
    <definedName name="material_number" localSheetId="0">#REF!</definedName>
    <definedName name="material_number">#REF!</definedName>
    <definedName name="MaxRange" localSheetId="7">'[27]MA-BL'!#REF!</definedName>
    <definedName name="MaxRange">'[27]MA-BL'!#REF!</definedName>
    <definedName name="may" localSheetId="7">#REF!</definedName>
    <definedName name="may">#REF!</definedName>
    <definedName name="MC">[1]Vehicles!$B$91:$O$99</definedName>
    <definedName name="MCV">[1]Vehicles!$B$49:$O$57</definedName>
    <definedName name="Mfc" localSheetId="7">#REF!</definedName>
    <definedName name="Mfc">#REF!</definedName>
    <definedName name="MG_A" localSheetId="7">#REF!</definedName>
    <definedName name="MG_A">#REF!</definedName>
    <definedName name="mmmm" localSheetId="7">#REF!</definedName>
    <definedName name="mmmm">#REF!</definedName>
    <definedName name="mrz">#REF!</definedName>
    <definedName name="MultiColor">Info!$A$11:$E$28</definedName>
    <definedName name="MultiColor2">Info!$G$11:$L$28</definedName>
    <definedName name="N">#REF!</definedName>
    <definedName name="nameSites">[10]SitesVermarkter!$C$1:$C$65536</definedName>
    <definedName name="Nazwa_spotu">[12]Start!$B$7</definedName>
    <definedName name="NCcap0.7" localSheetId="7">#REF!</definedName>
    <definedName name="NCcap0.7">#REF!</definedName>
    <definedName name="NCcap1" localSheetId="7">#REF!</definedName>
    <definedName name="NCcap1">#REF!</definedName>
    <definedName name="nein" localSheetId="7">#REF!</definedName>
    <definedName name="nein">#REF!</definedName>
    <definedName name="NET">#REF!</definedName>
    <definedName name="NET_1">#REF!</definedName>
    <definedName name="NET_ANA">#REF!</definedName>
    <definedName name="NET_ANA_1">#REF!</definedName>
    <definedName name="NET_ANA_2">#REF!</definedName>
    <definedName name="NETMTV">#REF!</definedName>
    <definedName name="NETPBL">#REF!</definedName>
    <definedName name="NETPER">#REF!</definedName>
    <definedName name="NETQUO">#REF!</definedName>
    <definedName name="Nett_Cost">#REF!</definedName>
    <definedName name="NETTOMTV">#REF!</definedName>
    <definedName name="NETTOSIPRA">#REF!</definedName>
    <definedName name="NETWORK" localSheetId="7">#REF!,#REF!,#REF!,#REF!,#REF!,#REF!,#REF!,#REF!,#REF!,#REF!,#REF!,#REF!,#REF!,#REF!,#REF!</definedName>
    <definedName name="NETWORK">#REF!,#REF!,#REF!,#REF!,#REF!,#REF!,#REF!,#REF!,#REF!,#REF!,#REF!,#REF!,#REF!,#REF!,#REF!</definedName>
    <definedName name="neuer" localSheetId="3" hidden="1">{#N/A,#N/A,FALSE,"Kostenplan"}</definedName>
    <definedName name="neuer" localSheetId="4" hidden="1">{#N/A,#N/A,FALSE,"Kostenplan"}</definedName>
    <definedName name="neuer" localSheetId="7" hidden="1">{#N/A,#N/A,FALSE,"Kostenplan"}</definedName>
    <definedName name="neuer" hidden="1">{#N/A,#N/A,FALSE,"Kostenplan"}</definedName>
    <definedName name="NGAØY">#REF!</definedName>
    <definedName name="Nhom">#REF!</definedName>
    <definedName name="ninag" localSheetId="7">#REF!</definedName>
    <definedName name="ninag">#REF!</definedName>
    <definedName name="normal" localSheetId="4">[13]DATI!normal</definedName>
    <definedName name="normal" localSheetId="5">[13]DATI!normal</definedName>
    <definedName name="normal" localSheetId="6">[13]DATI!normal</definedName>
    <definedName name="normal">[13]DATI!normal</definedName>
    <definedName name="nov" localSheetId="7">#REF!</definedName>
    <definedName name="nov">#REF!</definedName>
    <definedName name="NTSSPRS" localSheetId="7">#REF!</definedName>
    <definedName name="NTSSPRS">#REF!</definedName>
    <definedName name="Num_Of_Spot" localSheetId="7">#REF!</definedName>
    <definedName name="Num_Of_Spot">#REF!</definedName>
    <definedName name="Oct">#REF!</definedName>
    <definedName name="okt">#REF!</definedName>
    <definedName name="OneTwoThree">#REF!</definedName>
    <definedName name="onl">#REF!</definedName>
    <definedName name="Online_Booking_List_2">#REF!</definedName>
    <definedName name="op">#REF!</definedName>
    <definedName name="_xlnm.Extract">#REF!</definedName>
    <definedName name="_xlnm.Recorder">#REF!</definedName>
    <definedName name="Opti">'[6]Data CpGRP'!#REF!</definedName>
    <definedName name="P" localSheetId="7">#REF!</definedName>
    <definedName name="P">#REF!</definedName>
    <definedName name="Payment" localSheetId="7">#REF!</definedName>
    <definedName name="Payment">#REF!</definedName>
    <definedName name="PIANO" localSheetId="7">#REF!</definedName>
    <definedName name="PIANO">#REF!</definedName>
    <definedName name="pippo">#REF!</definedName>
    <definedName name="Planning">#REF!</definedName>
    <definedName name="pluto">#REF!</definedName>
    <definedName name="PMNT">#REF!</definedName>
    <definedName name="POLDT">#REF!</definedName>
    <definedName name="POLEF">#REF!</definedName>
    <definedName name="POLEM">#REF!</definedName>
    <definedName name="POLLN">#REF!</definedName>
    <definedName name="POLPT">#REF!</definedName>
    <definedName name="Pos1_Clicks">#REF!</definedName>
    <definedName name="Pos1_CostClick">#REF!</definedName>
    <definedName name="Pos1_Monthly">#REF!</definedName>
    <definedName name="Pos1_Row_First">#REF!</definedName>
    <definedName name="Pos1_Search">#REF!</definedName>
    <definedName name="Pos2_Clicks">#REF!</definedName>
    <definedName name="Pos2_CostClick">#REF!</definedName>
    <definedName name="Pos2_Monthly">#REF!</definedName>
    <definedName name="Pos2_Row_First">#REF!</definedName>
    <definedName name="Pos2_Search">#REF!</definedName>
    <definedName name="Pos3_Clicks">#REF!</definedName>
    <definedName name="Pos3_CostClick">#REF!</definedName>
    <definedName name="Pos3_Monthly">#REF!</definedName>
    <definedName name="Pos3_Row_First">#REF!</definedName>
    <definedName name="Pos3_Search">#REF!</definedName>
    <definedName name="Prasa01">#REF!</definedName>
    <definedName name="Prasa02">#REF!</definedName>
    <definedName name="Press">#REF!</definedName>
    <definedName name="PRICE">#REF!</definedName>
    <definedName name="PRICE1">#REF!</definedName>
    <definedName name="Print">#REF!</definedName>
    <definedName name="Print_BE" localSheetId="0">#REF!</definedName>
    <definedName name="Print_BE">#REF!</definedName>
    <definedName name="Print_DE" localSheetId="0">#REF!</definedName>
    <definedName name="Print_DE">#REF!</definedName>
    <definedName name="Print_FR" localSheetId="0">#REF!</definedName>
    <definedName name="Print_FR">#REF!</definedName>
    <definedName name="Print_main" localSheetId="0">#REF!</definedName>
    <definedName name="Print_main">#REF!</definedName>
    <definedName name="Print_NL" localSheetId="0">#REF!</definedName>
    <definedName name="Print_NL">#REF!</definedName>
    <definedName name="Print_SE" localSheetId="0">#REF!</definedName>
    <definedName name="Print_SE">#REF!</definedName>
    <definedName name="Print_Titles_MI">#REF!</definedName>
    <definedName name="Print_UK" localSheetId="0">#REF!</definedName>
    <definedName name="Print_UK">#REF!</definedName>
    <definedName name="PRINTA">#REF!</definedName>
    <definedName name="PRINTB">#REF!</definedName>
    <definedName name="PRINTC">#REF!</definedName>
    <definedName name="Prod">'[6]Data CpGRP'!$B$3</definedName>
    <definedName name="product" localSheetId="7">#REF!</definedName>
    <definedName name="product" localSheetId="0">#REF!</definedName>
    <definedName name="product">#REF!</definedName>
    <definedName name="Productivity" localSheetId="7">#REF!</definedName>
    <definedName name="Productivity">#REF!</definedName>
    <definedName name="Produkt">[12]Start!$B$5</definedName>
    <definedName name="PROPOSAL" localSheetId="7">#REF!</definedName>
    <definedName name="PROPOSAL">#REF!</definedName>
    <definedName name="PSDIS" localSheetId="7">#REF!</definedName>
    <definedName name="PSDIS">#REF!</definedName>
    <definedName name="PSDIS00" localSheetId="7">#REF!</definedName>
    <definedName name="PSDIS00">#REF!</definedName>
    <definedName name="PSDIS2000">#REF!</definedName>
    <definedName name="PSDIS99">#REF!</definedName>
    <definedName name="PSDT">#REF!</definedName>
    <definedName name="PSDT99">#REF!</definedName>
    <definedName name="PSEF">#REF!</definedName>
    <definedName name="PSEF99">#REF!</definedName>
    <definedName name="PSEM">#REF!</definedName>
    <definedName name="PSEM99">#REF!</definedName>
    <definedName name="PSLN">#REF!</definedName>
    <definedName name="PSLN99">#REF!</definedName>
    <definedName name="PSPT">#REF!</definedName>
    <definedName name="PSPT99">#REF!</definedName>
    <definedName name="Punctuality">#REF!</definedName>
    <definedName name="PVariant">'[6]Data CpGRP'!$B$6</definedName>
    <definedName name="qff" localSheetId="7">#REF!</definedName>
    <definedName name="qff">#REF!</definedName>
    <definedName name="qqwq" localSheetId="3" hidden="1">{#N/A,#N/A,FALSE,"sum";#N/A,#N/A,FALSE,"MARTV";#N/A,#N/A,FALSE,"APRTV"}</definedName>
    <definedName name="qqwq" localSheetId="4" hidden="1">{#N/A,#N/A,FALSE,"sum";#N/A,#N/A,FALSE,"MARTV";#N/A,#N/A,FALSE,"APRTV"}</definedName>
    <definedName name="qqwq" localSheetId="7" hidden="1">{#N/A,#N/A,FALSE,"sum";#N/A,#N/A,FALSE,"MARTV";#N/A,#N/A,FALSE,"APRTV"}</definedName>
    <definedName name="qqwq" hidden="1">{#N/A,#N/A,FALSE,"sum";#N/A,#N/A,FALSE,"MARTV";#N/A,#N/A,FALSE,"APRTV"}</definedName>
    <definedName name="qsdf" localSheetId="7">#REF!</definedName>
    <definedName name="qsdf">#REF!</definedName>
    <definedName name="Quality" localSheetId="7">#REF!</definedName>
    <definedName name="Quality">#REF!</definedName>
    <definedName name="Rabat1">[12]Start!$B$10</definedName>
    <definedName name="Rabat1_naz">[12]Start!$A$10</definedName>
    <definedName name="Rabat2">[12]Start!$B$11</definedName>
    <definedName name="Rabat2_naz">[12]Start!$A$11</definedName>
    <definedName name="Rabat3">[12]Start!$B$12</definedName>
    <definedName name="Rabat3_naz">[12]Start!$A$12</definedName>
    <definedName name="Rabat4">[12]Start!$B$13</definedName>
    <definedName name="Rabat4_naz">[12]Start!$A$13</definedName>
    <definedName name="radio" localSheetId="7">#REF!</definedName>
    <definedName name="radio">#REF!</definedName>
    <definedName name="Radio01" localSheetId="7">#REF!</definedName>
    <definedName name="Radio01">#REF!</definedName>
    <definedName name="Radio02" localSheetId="7">#REF!</definedName>
    <definedName name="Radio02">#REF!</definedName>
    <definedName name="RAI" localSheetId="7">#REF!,#REF!,#REF!,#REF!,#REF!,#REF!,#REF!,#REF!,#REF!,#REF!,#REF!,#REF!,#REF!,#REF!,#REF!,#REF!,#REF!,#REF!,#REF!,#REF!,#REF!,#REF!,#REF!</definedName>
    <definedName name="RAI">#REF!,#REF!,#REF!,#REF!,#REF!,#REF!,#REF!,#REF!,#REF!,#REF!,#REF!,#REF!,#REF!,#REF!,#REF!,#REF!,#REF!,#REF!,#REF!,#REF!,#REF!,#REF!,#REF!</definedName>
    <definedName name="Range_1" localSheetId="7">#REF!</definedName>
    <definedName name="Range_1">#REF!</definedName>
    <definedName name="Range_2" localSheetId="7">#REF!</definedName>
    <definedName name="Range_2">#REF!</definedName>
    <definedName name="Range_3" localSheetId="7">#REF!</definedName>
    <definedName name="Range_3">#REF!</definedName>
    <definedName name="Range_4">#REF!</definedName>
    <definedName name="Range_5">#REF!</definedName>
    <definedName name="Ratecard07">#REF!</definedName>
    <definedName name="RECOUT">#N/A</definedName>
    <definedName name="Reklama_zewnętrzna01">#REF!</definedName>
    <definedName name="Reklama_zewnętrzna02">#REF!</definedName>
    <definedName name="Reklama_zewnętrzna03">#REF!</definedName>
    <definedName name="Reklama_zewnętrzna04">#REF!</definedName>
    <definedName name="Reklama_zewnętrzna05">#REF!</definedName>
    <definedName name="Report_1_Range_1">#REF!</definedName>
    <definedName name="Report_1_Range_2">#REF!</definedName>
    <definedName name="Report_1_Range_3">#REF!</definedName>
    <definedName name="Report_1_Range_4">#REF!</definedName>
    <definedName name="Report_1_Range_5">#REF!</definedName>
    <definedName name="Report_2_Range_1">#REF!</definedName>
    <definedName name="rete4" localSheetId="7">#REF!,#REF!,#REF!,#REF!,#REF!,#REF!,#REF!,#REF!,#REF!,#REF!,#REF!,#REF!</definedName>
    <definedName name="rete4">#REF!,#REF!,#REF!,#REF!,#REF!,#REF!,#REF!,#REF!,#REF!,#REF!,#REF!,#REF!</definedName>
    <definedName name="RFP003A" localSheetId="7">#REF!</definedName>
    <definedName name="RFP003A">#REF!</definedName>
    <definedName name="RFP003B">#REF!</definedName>
    <definedName name="RFP003C">#REF!</definedName>
    <definedName name="RFP003D">#REF!</definedName>
    <definedName name="RFP003E">#REF!</definedName>
    <definedName name="RFP003F">#REF!</definedName>
    <definedName name="rngCommentsBlank">#REF!</definedName>
    <definedName name="rngDescription">#REF!</definedName>
    <definedName name="rngIOyourcontact">#REF!</definedName>
    <definedName name="rngTitle">#REF!</definedName>
    <definedName name="RTDT">#REF!</definedName>
    <definedName name="RTDT99">#REF!</definedName>
    <definedName name="RTEF">#REF!</definedName>
    <definedName name="RTEF99">#REF!</definedName>
    <definedName name="RTEM">#REF!</definedName>
    <definedName name="RTEM99">#REF!</definedName>
    <definedName name="RTG">#REF!</definedName>
    <definedName name="RTLDIS">#REF!</definedName>
    <definedName name="RTLDIS00">#REF!</definedName>
    <definedName name="RTLDIS99">#REF!</definedName>
    <definedName name="RTLDT">#REF!</definedName>
    <definedName name="RTLEF">#REF!</definedName>
    <definedName name="RTLEM">#REF!</definedName>
    <definedName name="RTLF">#REF!</definedName>
    <definedName name="RTLLN">#REF!</definedName>
    <definedName name="RTLN">#REF!</definedName>
    <definedName name="RTLN99">#REF!</definedName>
    <definedName name="RTLPT">#REF!</definedName>
    <definedName name="RTPT">#REF!</definedName>
    <definedName name="RTPT99">#REF!</definedName>
    <definedName name="sadfedfr">#REF!</definedName>
    <definedName name="Safety">#REF!</definedName>
    <definedName name="Sangkien">#REF!</definedName>
    <definedName name="SC">[1]Vehicles!$B$77:$O$85</definedName>
    <definedName name="SCH">#REF!</definedName>
    <definedName name="Schaltzeitraum">'[28]12'!$D$13</definedName>
    <definedName name="SCHEDA" localSheetId="7">[23]LODI!#REF!</definedName>
    <definedName name="SCHEDA">[23]LODI!#REF!</definedName>
    <definedName name="SCV">[1]Vehicles!$B$34:$O$42</definedName>
    <definedName name="sep" localSheetId="7">#REF!</definedName>
    <definedName name="sep">#REF!</definedName>
    <definedName name="Sheet1" localSheetId="7">#REF!</definedName>
    <definedName name="Sheet1">#REF!</definedName>
    <definedName name="SIZE" localSheetId="7">#REF!</definedName>
    <definedName name="SIZE">#REF!</definedName>
    <definedName name="sm">#REF!</definedName>
    <definedName name="Solving">#REF!</definedName>
    <definedName name="SORT">#REF!</definedName>
    <definedName name="SPEC">#REF!</definedName>
    <definedName name="SPECSUMMARY">#REF!</definedName>
    <definedName name="SPESE">#REF!</definedName>
    <definedName name="SpotForm">'[6]Data CpGRP'!$B$5</definedName>
    <definedName name="Spotl1">'[6]Data CpGRP'!$B$30</definedName>
    <definedName name="Spotl2">'[6]Data CpGRP'!$B$31</definedName>
    <definedName name="Spotl3">'[6]Data CpGRP'!$B$32</definedName>
    <definedName name="Spotl4">'[6]Data CpGRP'!$B$33</definedName>
    <definedName name="Spotl5">'[6]Data CpGRP'!$B$34</definedName>
    <definedName name="Spotl6">'[6]Data CpGRP'!$B$35</definedName>
    <definedName name="Spotl7">'[6]Data CpGRP'!$B$36</definedName>
    <definedName name="Spotl8">'[6]Data CpGRP'!$B$37</definedName>
    <definedName name="sssss" localSheetId="7">#REF!,#REF!,#REF!,#REF!,#REF!,#REF!,#REF!,#REF!,#REF!,#REF!,#REF!,#REF!,#REF!</definedName>
    <definedName name="sssss">#REF!,#REF!,#REF!,#REF!,#REF!,#REF!,#REF!,#REF!,#REF!,#REF!,#REF!,#REF!,#REF!</definedName>
    <definedName name="Staff" localSheetId="7">#REF!</definedName>
    <definedName name="Staff">#REF!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us12_6">#REF!</definedName>
    <definedName name="status12_6_1">#REF!</definedName>
    <definedName name="status12_6_2">#REF!</definedName>
    <definedName name="STIMA">[16]GRP!#REF!</definedName>
    <definedName name="SUMMARY" localSheetId="7">#REF!</definedName>
    <definedName name="SUMMARY">#REF!</definedName>
    <definedName name="supplier" localSheetId="7">#REF!</definedName>
    <definedName name="supplier" localSheetId="0">#REF!</definedName>
    <definedName name="supplier">#REF!</definedName>
    <definedName name="SVEA" localSheetId="7">'[29]PIANO GENERALE'!#REF!</definedName>
    <definedName name="SVEA">'[29]PIANO GENERALE'!#REF!</definedName>
    <definedName name="Sveaalt" localSheetId="7">#REF!</definedName>
    <definedName name="Sveaalt">#REF!</definedName>
    <definedName name="T_MTD20060731_KA" localSheetId="7">#REF!</definedName>
    <definedName name="T_MTD20060731_KA">#REF!</definedName>
    <definedName name="T_MTD20060731_MT" localSheetId="7">#REF!</definedName>
    <definedName name="T_MTD20060731_MT">#REF!</definedName>
    <definedName name="T_MTD20060731_ST">#REF!</definedName>
    <definedName name="T_MTD20060731_TT">#REF!</definedName>
    <definedName name="T_MTD20060831_NPP_KA">#REF!</definedName>
    <definedName name="T_MTD20060831_TEMP">#REF!</definedName>
    <definedName name="T_MTD20060831_TEMP_st">#REF!</definedName>
    <definedName name="T_MTD20060930">#REF!</definedName>
    <definedName name="T_MTD200609301">#REF!</definedName>
    <definedName name="T_MTD20061031">#REF!</definedName>
    <definedName name="T_MTD20061031_st">#REF!</definedName>
    <definedName name="T_MTD20061231_ST_mt">#REF!</definedName>
    <definedName name="T_MTD20061231_TT_KA">#REF!</definedName>
    <definedName name="T_MTD20070531_NPP">#REF!</definedName>
    <definedName name="T_MTD20070531_NPP1">#REF!</definedName>
    <definedName name="T1DT">#REF!</definedName>
    <definedName name="T1DT99">#REF!</definedName>
    <definedName name="T1EF">#REF!</definedName>
    <definedName name="T1EF99">#REF!</definedName>
    <definedName name="T1EM">#REF!</definedName>
    <definedName name="T1EM99">#REF!</definedName>
    <definedName name="T1LN">#REF!</definedName>
    <definedName name="T1LN99">#REF!</definedName>
    <definedName name="T1PT">#REF!</definedName>
    <definedName name="T1PT99">#REF!</definedName>
    <definedName name="T2DT">#REF!</definedName>
    <definedName name="T2DT99">#REF!</definedName>
    <definedName name="T2EF">#REF!</definedName>
    <definedName name="T2EF99">#REF!</definedName>
    <definedName name="T2EM">#REF!</definedName>
    <definedName name="T2EM99">#REF!</definedName>
    <definedName name="T2LN">#REF!</definedName>
    <definedName name="T2LN99">#REF!</definedName>
    <definedName name="T2PT">#REF!</definedName>
    <definedName name="T2PT99">#REF!</definedName>
    <definedName name="ta">#REF!</definedName>
    <definedName name="tabela">#REF!</definedName>
    <definedName name="TABELLE">#REF!</definedName>
    <definedName name="TABLE1">#REF!</definedName>
    <definedName name="TABLE1_1">#REF!</definedName>
    <definedName name="TAMTINH">#REF!</definedName>
    <definedName name="tc">#REF!</definedName>
    <definedName name="td">#REF!</definedName>
    <definedName name="Team_Assessment_international">#REF!</definedName>
    <definedName name="Teamwork">#REF!</definedName>
    <definedName name="tecaj">#REF!</definedName>
    <definedName name="tecaj_1">#REF!</definedName>
    <definedName name="tecaj_frf">#REF!</definedName>
    <definedName name="tecaj_frf_1">#REF!</definedName>
    <definedName name="TelePlan">'[6]Data CpGRP'!$B$11</definedName>
    <definedName name="Telewizja01" localSheetId="7">#REF!</definedName>
    <definedName name="Telewizja01">#REF!</definedName>
    <definedName name="Telewizja02" localSheetId="7">#REF!</definedName>
    <definedName name="Telewizja02">#REF!</definedName>
    <definedName name="Telewizja03" localSheetId="7">#REF!</definedName>
    <definedName name="Telewizja03">#REF!</definedName>
    <definedName name="temp.xls">#REF!</definedName>
    <definedName name="term" localSheetId="0">#REF!</definedName>
    <definedName name="term">#REF!</definedName>
    <definedName name="test">#REF!</definedName>
    <definedName name="TG">#REF!</definedName>
    <definedName name="THI">#REF!</definedName>
    <definedName name="TITAN">#REF!</definedName>
    <definedName name="Titolo">#REF!</definedName>
    <definedName name="titre">"Texte 1"</definedName>
    <definedName name="tluong">#REF!</definedName>
    <definedName name="TNDT" localSheetId="7">#REF!</definedName>
    <definedName name="TNDT">#REF!</definedName>
    <definedName name="TNDT99" localSheetId="7">#REF!</definedName>
    <definedName name="TNDT99">#REF!</definedName>
    <definedName name="TNEF">#REF!</definedName>
    <definedName name="TNEF99">#REF!</definedName>
    <definedName name="TNEM">#REF!</definedName>
    <definedName name="TNEM99">#REF!</definedName>
    <definedName name="TNLN">#REF!</definedName>
    <definedName name="TNLN99">#REF!</definedName>
    <definedName name="TNPT">#REF!</definedName>
    <definedName name="TNPT99">#REF!</definedName>
    <definedName name="tong_so_spot_thang1">#REF!</definedName>
    <definedName name="tong_so_spot_thang2">#REF!</definedName>
    <definedName name="tong_so_spot_thang3">#REF!</definedName>
    <definedName name="tong_so_spot_thang4">#REF!</definedName>
    <definedName name="tong_so_spot_thang5">#REF!</definedName>
    <definedName name="tong_so_spot_thang6">#REF!</definedName>
    <definedName name="TOP">#REF!</definedName>
    <definedName name="total">#REF!</definedName>
    <definedName name="TOTCOM">#REF!</definedName>
    <definedName name="totquo">#REF!</definedName>
    <definedName name="TPLRP">#REF!</definedName>
    <definedName name="TRADE2">#REF!</definedName>
    <definedName name="TRAM">#REF!</definedName>
    <definedName name="TSSCM">#REF!</definedName>
    <definedName name="tt">#REF!</definedName>
    <definedName name="ttbt">#REF!</definedName>
    <definedName name="ttt">#REF!</definedName>
    <definedName name="TTTT">#REF!</definedName>
    <definedName name="TV">#REF!</definedName>
    <definedName name="TV0997_TV0997_List">#REF!</definedName>
    <definedName name="TVNDIS">#REF!</definedName>
    <definedName name="TVNDIS00">#REF!</definedName>
    <definedName name="TVNDIS99">#REF!</definedName>
    <definedName name="TVNDT">#REF!</definedName>
    <definedName name="TVNEF">#REF!</definedName>
    <definedName name="TVNEM">#REF!</definedName>
    <definedName name="tvngcpp">#REF!</definedName>
    <definedName name="tvngcpp99">#REF!</definedName>
    <definedName name="TVNLN">#REF!</definedName>
    <definedName name="TVNPT">#REF!</definedName>
    <definedName name="TVP1DT">#REF!</definedName>
    <definedName name="TVP1EF">#REF!</definedName>
    <definedName name="TVP1EM">#REF!</definedName>
    <definedName name="TVP1LN">#REF!</definedName>
    <definedName name="TVP1PT">#REF!</definedName>
    <definedName name="TVP2DT">#REF!</definedName>
    <definedName name="TVP2EF">#REF!</definedName>
    <definedName name="TVP2EM">#REF!</definedName>
    <definedName name="TVP2LN">#REF!</definedName>
    <definedName name="TVP2PT">#REF!</definedName>
    <definedName name="TVPDIS">#REF!</definedName>
    <definedName name="TVPDIS00">#REF!</definedName>
    <definedName name="TVPDIS99">#REF!</definedName>
    <definedName name="Tw">#REF!</definedName>
    <definedName name="tyui">#REF!</definedName>
    <definedName name="uu">#REF!</definedName>
    <definedName name="vaffanculo">#REF!</definedName>
    <definedName name="VARIINST">#REF!</definedName>
    <definedName name="VARIPURC">#REF!</definedName>
    <definedName name="vccot">#REF!</definedName>
    <definedName name="vctb">#REF!</definedName>
    <definedName name="vdsydv" localSheetId="2" hidden="1">{#N/A,#N/A,FALSE,"Kostenplan"}</definedName>
    <definedName name="vdsydv" localSheetId="3" hidden="1">{#N/A,#N/A,FALSE,"Kostenplan"}</definedName>
    <definedName name="vdsydv" localSheetId="4" hidden="1">{#N/A,#N/A,FALSE,"Kostenplan"}</definedName>
    <definedName name="vdsydv" localSheetId="7" hidden="1">{#N/A,#N/A,FALSE,"Kostenplan"}</definedName>
    <definedName name="vdsydv" hidden="1">{#N/A,#N/A,FALSE,"Kostenplan"}</definedName>
    <definedName name="Vlcap0.7">#REF!</definedName>
    <definedName name="VLcap1">#REF!</definedName>
    <definedName name="volume" localSheetId="0">#REF!</definedName>
    <definedName name="volume">#REF!</definedName>
    <definedName name="Volumen">#REF!</definedName>
    <definedName name="Vorspalte_1">#REF!</definedName>
    <definedName name="Vorspalte_3">#REF!</definedName>
    <definedName name="vvvv">#REF!</definedName>
    <definedName name="VW_SKODA">#REF!</definedName>
    <definedName name="Weekday_of_Fill_Color_by_Program">#REF!</definedName>
    <definedName name="weekdays">#REF!</definedName>
    <definedName name="weeknr">[21]P3!#REF!</definedName>
    <definedName name="WeekNumbers">[21]P3!#REF!</definedName>
    <definedName name="wege" localSheetId="7">#REF!</definedName>
    <definedName name="wege">#REF!</definedName>
    <definedName name="weger" localSheetId="7">#REF!</definedName>
    <definedName name="weger">#REF!</definedName>
    <definedName name="wewe" localSheetId="7">#REF!</definedName>
    <definedName name="wewe">#REF!</definedName>
    <definedName name="wger">#REF!</definedName>
    <definedName name="wgw">#REF!</definedName>
    <definedName name="whot">#REF!</definedName>
    <definedName name="Width">2</definedName>
    <definedName name="wrn.BAOCAO." localSheetId="3" hidden="1">{#N/A,#N/A,FALSE,"sum";#N/A,#N/A,FALSE,"MARTV";#N/A,#N/A,FALSE,"APRTV"}</definedName>
    <definedName name="wrn.BAOCAO." localSheetId="4" hidden="1">{#N/A,#N/A,FALSE,"sum";#N/A,#N/A,FALSE,"MARTV";#N/A,#N/A,FALSE,"APRTV"}</definedName>
    <definedName name="wrn.BAOCAO." localSheetId="7" hidden="1">{#N/A,#N/A,FALSE,"sum";#N/A,#N/A,FALSE,"MARTV";#N/A,#N/A,FALSE,"APRTV"}</definedName>
    <definedName name="wrn.BAOCAO." hidden="1">{#N/A,#N/A,FALSE,"sum";#N/A,#N/A,FALSE,"MARTV";#N/A,#N/A,FALSE,"APRTV"}</definedName>
    <definedName name="wrn.Kostenplan._.national." localSheetId="2" hidden="1">{#N/A,#N/A,FALSE,"Kostenplan"}</definedName>
    <definedName name="wrn.Kostenplan._.national." localSheetId="3" hidden="1">{#N/A,#N/A,FALSE,"Kostenplan"}</definedName>
    <definedName name="wrn.Kostenplan._.national." localSheetId="4" hidden="1">{#N/A,#N/A,FALSE,"Kostenplan"}</definedName>
    <definedName name="wrn.Kostenplan._.national." localSheetId="7" hidden="1">{#N/A,#N/A,FALSE,"Kostenplan"}</definedName>
    <definedName name="wrn.Kostenplan._.national." hidden="1">{#N/A,#N/A,FALSE,"Kostenplan"}</definedName>
    <definedName name="www" localSheetId="7">#REF!</definedName>
    <definedName name="www">#REF!</definedName>
    <definedName name="wwwwwwwwwwwwwwww" localSheetId="7">#REF!</definedName>
    <definedName name="wwwwwwwwwwwwwwww">#REF!</definedName>
    <definedName name="wxcv" localSheetId="7">#REF!</definedName>
    <definedName name="wxcv">#REF!</definedName>
    <definedName name="X">#REF!</definedName>
    <definedName name="xgs">#REF!</definedName>
    <definedName name="XX">#REF!</definedName>
    <definedName name="XXX">'[30]MP 2008'!#REF!</definedName>
    <definedName name="xxxxx" localSheetId="7">#REF!</definedName>
    <definedName name="xxxxx">#REF!</definedName>
    <definedName name="yes" localSheetId="7">#REF!</definedName>
    <definedName name="yes">#REF!</definedName>
    <definedName name="Yomost" localSheetId="7">#REF!</definedName>
    <definedName name="Yomost">#REF!</definedName>
    <definedName name="yy">#REF!</definedName>
    <definedName name="yyy">'[31]Media plan'!#REF!</definedName>
    <definedName name="yyyy">'[31]Media plan'!#REF!</definedName>
    <definedName name="zdf" localSheetId="3" hidden="1">{#N/A,#N/A,FALSE,"sum";#N/A,#N/A,FALSE,"MARTV";#N/A,#N/A,FALSE,"APRTV"}</definedName>
    <definedName name="zdf" localSheetId="4" hidden="1">{#N/A,#N/A,FALSE,"sum";#N/A,#N/A,FALSE,"MARTV";#N/A,#N/A,FALSE,"APRTV"}</definedName>
    <definedName name="zdf" localSheetId="7" hidden="1">{#N/A,#N/A,FALSE,"sum";#N/A,#N/A,FALSE,"MARTV";#N/A,#N/A,FALSE,"APRTV"}</definedName>
    <definedName name="zdf" hidden="1">{#N/A,#N/A,FALSE,"sum";#N/A,#N/A,FALSE,"MARTV";#N/A,#N/A,FALSE,"APRTV"}</definedName>
    <definedName name="Zielgruppe">'[6]Data CpGRP'!$B$10</definedName>
    <definedName name="ZYX" localSheetId="7">#REF!</definedName>
    <definedName name="ZYX">#REF!</definedName>
    <definedName name="ZZ" localSheetId="7">#REF!</definedName>
    <definedName name="ZZ">#REF!</definedName>
    <definedName name="zzz" localSheetId="7">'[32]Media plan'!#REF!</definedName>
    <definedName name="zzz">'[32]Media plan'!#REF!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21" l="1"/>
  <c r="D17" i="21"/>
  <c r="D29" i="21"/>
  <c r="H57" i="21"/>
  <c r="H58" i="21"/>
  <c r="H56" i="21"/>
  <c r="H48" i="21"/>
  <c r="H49" i="21"/>
  <c r="H51" i="21"/>
  <c r="H52" i="21"/>
  <c r="H53" i="21"/>
  <c r="H54" i="21"/>
  <c r="H47" i="21"/>
  <c r="H39" i="21"/>
  <c r="H41" i="21"/>
  <c r="H42" i="21"/>
  <c r="H43" i="21"/>
  <c r="H44" i="21"/>
  <c r="H45" i="21"/>
  <c r="H38" i="21"/>
  <c r="E17" i="4"/>
  <c r="F11" i="23" s="1"/>
  <c r="G11" i="23" s="1"/>
  <c r="C15" i="23"/>
  <c r="H59" i="21" l="1"/>
  <c r="F13" i="23" s="1"/>
  <c r="G13" i="23" s="1"/>
  <c r="E18" i="14" l="1"/>
  <c r="F12" i="23" s="1"/>
  <c r="G12" i="23" s="1"/>
  <c r="C16" i="14"/>
  <c r="E85" i="21" l="1"/>
  <c r="E84" i="21" s="1"/>
  <c r="E83" i="21" s="1"/>
  <c r="E82" i="21" s="1"/>
  <c r="E81" i="21" s="1"/>
  <c r="E80" i="21" s="1"/>
  <c r="D85" i="21"/>
  <c r="D86" i="21" s="1"/>
  <c r="D87" i="21" s="1"/>
  <c r="D88" i="21" s="1"/>
  <c r="D89" i="21" s="1"/>
  <c r="D90" i="21" s="1"/>
  <c r="D30" i="21"/>
  <c r="B85" i="21" s="1"/>
  <c r="B89" i="21" s="1"/>
  <c r="E86" i="21" l="1"/>
  <c r="E87" i="21" s="1"/>
  <c r="E88" i="21" s="1"/>
  <c r="E89" i="21" s="1"/>
  <c r="E90" i="21" s="1"/>
  <c r="B83" i="21"/>
  <c r="B87" i="21"/>
  <c r="B81" i="21"/>
  <c r="B82" i="21"/>
  <c r="B84" i="21"/>
  <c r="B86" i="21"/>
  <c r="B88" i="21"/>
  <c r="E29" i="21"/>
  <c r="E17" i="21"/>
  <c r="D84" i="21"/>
  <c r="D83" i="21" s="1"/>
  <c r="D82" i="21" s="1"/>
  <c r="D81" i="21" s="1"/>
  <c r="D80" i="21" s="1"/>
  <c r="G63" i="21" l="1"/>
  <c r="H63" i="21" s="1"/>
  <c r="G64" i="21"/>
  <c r="H64" i="21" s="1"/>
  <c r="E21" i="2"/>
  <c r="H65" i="21" l="1"/>
  <c r="F14" i="23" s="1"/>
  <c r="G14" i="23" s="1"/>
  <c r="G16" i="23" s="1"/>
</calcChain>
</file>

<file path=xl/sharedStrings.xml><?xml version="1.0" encoding="utf-8"?>
<sst xmlns="http://schemas.openxmlformats.org/spreadsheetml/2006/main" count="554" uniqueCount="377">
  <si>
    <t>Kleur code alle tabbladen</t>
  </si>
  <si>
    <t>Koptekst/formule/Klant Input</t>
  </si>
  <si>
    <t>Definities &amp; Toelichting</t>
  </si>
  <si>
    <t>Er wordt naar mediatarieven gevraagd voor het jaar 2027, de verdeling is evenredig over het jaar verspreid</t>
  </si>
  <si>
    <t>Definities van gebruikte termen wat betreft  budget en prijzen (Lees dit a.u.b. zorgvuldig alvorens de prijzen in het template in te vullen)</t>
  </si>
  <si>
    <t>Budget voorbeeld</t>
  </si>
  <si>
    <t>In dit UWV-prijzenblad wordt gevraagd naar net/net prijzen exclusief BTW. De meeste verkooppartijen zijn al overgestapt naar net/net. Ter verduidelijking:</t>
  </si>
  <si>
    <t>Term</t>
  </si>
  <si>
    <t>Prijs*</t>
  </si>
  <si>
    <t>Net/Net budget / bestedingen: het werkelijke media budget dat betaald wordt door UWV na aftrek van alle kortingen (zowel klantgerelateerde- als bureaukortingen), exclusief bureau fee en voor aftrek van eventuele AVB's/kickbacks.</t>
  </si>
  <si>
    <t>Tariefkaart prijs</t>
  </si>
  <si>
    <t>Korting bijv. 40%</t>
  </si>
  <si>
    <t>30 sec GRP's: Alle gerealiseerde GRP's (betaald en gratis) op spotniveau, uitgaande van de marktstandaard van 30 seconden. Dit wordt gebruikt voor de kosten van TV</t>
  </si>
  <si>
    <t>20 sec GRP's: Alle gerealiseerde GRP's (betaald en gratis) op spotniveau, uitgaande van de marktstandaard van 20 seconden. Dit wordt gebruikt voor de kosten van Radio</t>
  </si>
  <si>
    <t>Onderhandelde basisjaarprijs (netto)</t>
  </si>
  <si>
    <t>bureau korting (15%)</t>
  </si>
  <si>
    <t>Valuta = euro</t>
  </si>
  <si>
    <t>Net/Net prijs</t>
  </si>
  <si>
    <t xml:space="preserve">Tarieven in dit template moeten Net/Net tarieven zijn </t>
  </si>
  <si>
    <t xml:space="preserve">Algemene instructies </t>
  </si>
  <si>
    <t xml:space="preserve">Met uitzondering van deze instructietab wordt op alle overige tabbladen gevraagd om informatie te verstrekken. </t>
  </si>
  <si>
    <t>NB: BELANGRIJK!</t>
  </si>
  <si>
    <t>Totaalblad</t>
  </si>
  <si>
    <t>De op de afzonderlijk ingevulde tabbladen bedragen worden automatisch zichtbaar in het totaalschema hieronder.</t>
  </si>
  <si>
    <t>Kwantitatieve gunningscriteria</t>
  </si>
  <si>
    <t>Max. punten per onderdeel</t>
  </si>
  <si>
    <t>Bandbreedte</t>
  </si>
  <si>
    <t>Media- en bureaukosten</t>
  </si>
  <si>
    <t>Minimum</t>
  </si>
  <si>
    <t xml:space="preserve">Maximum </t>
  </si>
  <si>
    <t>Score</t>
  </si>
  <si>
    <t>K/grp TV</t>
  </si>
  <si>
    <t>K/grp Radio</t>
  </si>
  <si>
    <t>Uurtarief</t>
  </si>
  <si>
    <t>Fee</t>
  </si>
  <si>
    <t xml:space="preserve">Maximaal te behalen punten: </t>
  </si>
  <si>
    <t>Totaal aantal punten</t>
  </si>
  <si>
    <t xml:space="preserve">Totaal aantal punten: </t>
  </si>
  <si>
    <t xml:space="preserve">Jaar: </t>
  </si>
  <si>
    <t>Contact Persoon:</t>
  </si>
  <si>
    <t>Telefoonnummer:</t>
  </si>
  <si>
    <t>Email:</t>
  </si>
  <si>
    <t>Datum:</t>
  </si>
  <si>
    <t>TV Fixed</t>
  </si>
  <si>
    <t>Algemene instructie:</t>
  </si>
  <si>
    <t>Alle prijzen zijn in euro en gebaseerd op net/net (zie toelichting introductie tab).</t>
  </si>
  <si>
    <t>De prijzen die worden afgegeven zijn inclusief inflatie/deflatie voor het jaar 2027</t>
  </si>
  <si>
    <t>De prijzen die worden afgegeven zijn exclusief BTW</t>
  </si>
  <si>
    <t>De prijzen die worden afgegeven gelden als garanties.</t>
  </si>
  <si>
    <t>GRP prijzen zijn gebaseerd op standaard 30 seconden GRP's.</t>
  </si>
  <si>
    <t>GRP prijzen zijn gebaseerd op inkoop zonder inventory buying</t>
  </si>
  <si>
    <t>1. Basis GRP-prijs</t>
  </si>
  <si>
    <t>Exploitant</t>
  </si>
  <si>
    <t>Sales houses</t>
  </si>
  <si>
    <t>Ad Alliance</t>
  </si>
  <si>
    <t>Talpa</t>
  </si>
  <si>
    <t>TOTAAL TV</t>
  </si>
  <si>
    <t xml:space="preserve">Net/Net Volume </t>
  </si>
  <si>
    <t xml:space="preserve">Budgetaandeel (van totaal TV volume) </t>
  </si>
  <si>
    <t xml:space="preserve">2. Veranderend Budget </t>
  </si>
  <si>
    <t>Wat is de impact op de kosten per GRP als het budget daalt</t>
  </si>
  <si>
    <t>Vul de impact in als factor. Bijvoorbeeld, als de K/GRP 5% toeneemt, vul dan in 105.</t>
  </si>
  <si>
    <t xml:space="preserve">Impact K/GRP bij budgetdaling </t>
  </si>
  <si>
    <t>Opmerkingen/Toelichting</t>
  </si>
  <si>
    <t>-75% of minder</t>
  </si>
  <si>
    <t>-50% tot -75%</t>
  </si>
  <si>
    <t> -30%tot - 50%</t>
  </si>
  <si>
    <t>-25% tot -30%</t>
  </si>
  <si>
    <t>-20% tot -25%</t>
  </si>
  <si>
    <t>-15% tot -20%</t>
  </si>
  <si>
    <t>-10% tot -15%</t>
  </si>
  <si>
    <t>-5% tot -10%</t>
  </si>
  <si>
    <t>-1% tot -5%</t>
  </si>
  <si>
    <t>-1% tot 0</t>
  </si>
  <si>
    <t>TV</t>
  </si>
  <si>
    <t>Wat is de impact op de kosten per GRP als het budget stijgt</t>
  </si>
  <si>
    <t>Vul de impact in als factor. Bijvoorbeeld, als de K/GRP 5% afneemt, vul dan in 95.</t>
  </si>
  <si>
    <t>Impact K/GRP bij budgetstijging</t>
  </si>
  <si>
    <t>Opmerkingen / Toelichting</t>
  </si>
  <si>
    <t xml:space="preserve">0 tot +1% </t>
  </si>
  <si>
    <t>+1% tot +5%</t>
  </si>
  <si>
    <t> +5% tot +10%</t>
  </si>
  <si>
    <t>+10% tot +15%</t>
  </si>
  <si>
    <t>+15% tot +20%</t>
  </si>
  <si>
    <t>+20% tot +25%</t>
  </si>
  <si>
    <t>+25% tot +30%</t>
  </si>
  <si>
    <t>30%tot 50%</t>
  </si>
  <si>
    <t>+50% tot 75%</t>
  </si>
  <si>
    <t>+75% of meer</t>
  </si>
  <si>
    <t>NB: Deze impactfactoren bij budgetstijgingen of -dalingen worden NIET meegenomen in de beoordeling door UWV, maar gelden wél als garanties</t>
  </si>
  <si>
    <t>3. Markt/media-inflatie</t>
  </si>
  <si>
    <t>Vul hieronder de verwachte inflatie/deflatie in voor zowel de markt als UWV. Vul inflatie in als positief getal (bijvoorbeeld 1%) en deflatie in als negatief getal (bijvoorbeeld -1%)
Let op: De inflatie/deflatie moet reeds verwerkt zijn in de ingediende submissie op de overige tabbladen. Het komt er dus niet nog eens bij.
Neem als uitgangspunt het gemiddelde van de basisprijs en ga uit van reguliere kalenderjaren</t>
  </si>
  <si>
    <t>Inflatie</t>
  </si>
  <si>
    <t>2028 versus 2027</t>
  </si>
  <si>
    <t>2029 versus 2028</t>
  </si>
  <si>
    <t>2030 versus 2029</t>
  </si>
  <si>
    <t>Totale Marktinflatie/deflatie, %</t>
  </si>
  <si>
    <t>Inflatie/Deflatie voor UWV, %</t>
  </si>
  <si>
    <t>Verklaring voor het verschil tussen UWV en de markt</t>
  </si>
  <si>
    <t>NB: Deze markt inflatie voor de komende 4 jaar worden NIET meegenomen in de beoordeling door UWV, maar gelden wél als garanties</t>
  </si>
  <si>
    <t>Radio Fixed</t>
  </si>
  <si>
    <t>De kwaliteitsparameters gelden als minimale ondergrens en dienen op doelgroepniveau nagekomen en gegarandeerd te worden.</t>
  </si>
  <si>
    <t>De prijzen die worden afgegeven zijn inclusief inflatie/deflatie voor de periode 2027</t>
  </si>
  <si>
    <t>GRP prijzen zijn gebaseerd op standaard 20 seconden GRP's.</t>
  </si>
  <si>
    <t>1. Basis GRP-prijs radio</t>
  </si>
  <si>
    <t>One Media Sales</t>
  </si>
  <si>
    <t>DPG</t>
  </si>
  <si>
    <t>TOTAAL RADIO</t>
  </si>
  <si>
    <t xml:space="preserve">Budgetaandeel (van totaal Radio volume) </t>
  </si>
  <si>
    <t>Budgetten zijn inclusief 10% digital radio. NB: de overige 15% betreft STER, wordt niet meegenomen in deze uitvraag</t>
  </si>
  <si>
    <t>2. Veranderend Budget</t>
  </si>
  <si>
    <t>Impact K/GRP bij budgetdaling</t>
  </si>
  <si>
    <t>Radio</t>
  </si>
  <si>
    <t xml:space="preserve">Impact K/GRP bij budgetstijging </t>
  </si>
  <si>
    <t>NB: Deze marktinflatie voor de komende 4 jaar worden NIET meegenomen in de beoordeling door UWV, maar gelden wél als garanties</t>
  </si>
  <si>
    <t>Instructie</t>
  </si>
  <si>
    <t>Houd voor het invullen van dit tabblad rekening met de volgende budgetverdeling per mediumtype:</t>
  </si>
  <si>
    <t>Bedrag in Euro</t>
  </si>
  <si>
    <t>Subtotaal</t>
  </si>
  <si>
    <t>%</t>
  </si>
  <si>
    <t xml:space="preserve">Offline: </t>
  </si>
  <si>
    <t xml:space="preserve"> </t>
  </si>
  <si>
    <t xml:space="preserve">        TV </t>
  </si>
  <si>
    <t xml:space="preserve">        Radio</t>
  </si>
  <si>
    <t xml:space="preserve">        Non Spot</t>
  </si>
  <si>
    <t xml:space="preserve">        Print </t>
  </si>
  <si>
    <t xml:space="preserve">        OOH</t>
  </si>
  <si>
    <t xml:space="preserve">Online: </t>
  </si>
  <si>
    <t xml:space="preserve">        Audio Programmatic</t>
  </si>
  <si>
    <t xml:space="preserve">        Content</t>
  </si>
  <si>
    <t xml:space="preserve">        Display Programmatic</t>
  </si>
  <si>
    <t xml:space="preserve">        Google Ads Search</t>
  </si>
  <si>
    <t xml:space="preserve">        Search</t>
  </si>
  <si>
    <t xml:space="preserve">        Social Media (Meta)</t>
  </si>
  <si>
    <t xml:space="preserve">        Social Media (overig)</t>
  </si>
  <si>
    <t xml:space="preserve">        Video Programmatic</t>
  </si>
  <si>
    <t xml:space="preserve">        Video Programmatic YouTube</t>
  </si>
  <si>
    <t xml:space="preserve">        Display Non Programmatic</t>
  </si>
  <si>
    <t xml:space="preserve">        Video/Display Programmatic Ad manager</t>
  </si>
  <si>
    <t xml:space="preserve">Totaal mediabudget </t>
  </si>
  <si>
    <t>Vul hieronder binnen de benoemde bandbreedte het uurtarief per genoemde dienst in</t>
  </si>
  <si>
    <t>1. UURTARIEVEN</t>
  </si>
  <si>
    <t>Verantwoordelijkheden</t>
  </si>
  <si>
    <t>Minimum uurtarief</t>
  </si>
  <si>
    <t>Maximum uurtarief</t>
  </si>
  <si>
    <t>Aantal uren</t>
  </si>
  <si>
    <t>TOTAAL</t>
  </si>
  <si>
    <t>Uurvergoeding Mediaconsultancy senior*</t>
  </si>
  <si>
    <t>Client advies en -management</t>
  </si>
  <si>
    <t>Communicatie design (strategie)</t>
  </si>
  <si>
    <t>Audio Visueel (RTV)</t>
  </si>
  <si>
    <t>Content en partnerships</t>
  </si>
  <si>
    <t>Online marketing</t>
  </si>
  <si>
    <t>Search advertising (SEA)</t>
  </si>
  <si>
    <t>Social advertising</t>
  </si>
  <si>
    <t>Data Science &amp; reporting</t>
  </si>
  <si>
    <t>Uurvergoeding Mediaconsultancy medior*</t>
  </si>
  <si>
    <t xml:space="preserve">Media planning </t>
  </si>
  <si>
    <t>Display &amp; video</t>
  </si>
  <si>
    <t>Out of home</t>
  </si>
  <si>
    <t>Uurvergoeding Mediaconsultancy junior*</t>
  </si>
  <si>
    <t>RTV</t>
  </si>
  <si>
    <t>Social advertisging</t>
  </si>
  <si>
    <t>Uurvergoeding GEMIDDELD GEWOGEN TOTAAL</t>
  </si>
  <si>
    <t>2. FEE</t>
  </si>
  <si>
    <t xml:space="preserve">Uitvoering van: </t>
  </si>
  <si>
    <t>Minimum fee (%)</t>
  </si>
  <si>
    <t>Maximum fee (%)</t>
  </si>
  <si>
    <t>Weging</t>
  </si>
  <si>
    <t xml:space="preserve">Totale fee </t>
  </si>
  <si>
    <t>FEE voor media-optimalisatie/-monitoring, -executie en -administratie</t>
  </si>
  <si>
    <t xml:space="preserve">Offline media </t>
  </si>
  <si>
    <t xml:space="preserve">Online media </t>
  </si>
  <si>
    <t>TOTALE FEE:</t>
  </si>
  <si>
    <t>De onderstaande uurtarieven betreft uurtarieven voor werkzaamheden die niet in de tabel hierboven worden genoemd. Deze zullen niet worden beoordeeld in de aanbesteding, maar wel als bindend worden opgenomen in de samenwerkingsovereenkomst voor UWV</t>
  </si>
  <si>
    <t>Uurtarief bij aantal werkzame uren:</t>
  </si>
  <si>
    <t>Uurtarief junior</t>
  </si>
  <si>
    <t>Uurtarief medior</t>
  </si>
  <si>
    <t>Uurtarief senior</t>
  </si>
  <si>
    <t>&lt;&lt;&lt;&lt;voeg omschrijving toe&gt;&gt;&gt;&gt;</t>
  </si>
  <si>
    <t>Verandering FEE % bij stijging of daling mediabudget</t>
  </si>
  <si>
    <t>Totale net net media bestedingen in Euro</t>
  </si>
  <si>
    <t>Meer of minder budget</t>
  </si>
  <si>
    <t>Totale offline fee in % van net net budget</t>
  </si>
  <si>
    <t>Totale online fee in % van net net budget</t>
  </si>
  <si>
    <t>&gt;50%</t>
  </si>
  <si>
    <t>jaarbudget</t>
  </si>
  <si>
    <t>&lt; -50%</t>
  </si>
  <si>
    <t>*) Beschrijving senioriteits niveaus</t>
  </si>
  <si>
    <t>Senior - Client servicing</t>
  </si>
  <si>
    <t>Erkend expert op het betreffende vakgebied, met meer dan 10 jaar zakelijke ervaring, stuurt meerdere klantenteams aan, beoordeelt en beheert de dagelijkse activiteiten. Biedt begeleiding en algemene richting</t>
  </si>
  <si>
    <t>Senior - Service onderdelen</t>
  </si>
  <si>
    <t>Erkend expert op het betreffende vakgebied, met meer dan 10 jaar zakelijke ervaring. Biedt strategische richting op het daarvoor aangegeven service gebied</t>
  </si>
  <si>
    <t>Medior- Client servicing</t>
  </si>
  <si>
    <t>Expert op het betreffende vakgebied met meer dan 6 jaar werkervaring, stuurt meerdere klantenteams aan, beoordeelt en beheert de dagelijkse activiteiten. Biedt begeleiding en algemene sturing.</t>
  </si>
  <si>
    <t>Medior - Service onderdelen</t>
  </si>
  <si>
    <t>Expert op het betreffende vakgebied met meer dan 6 jaar werkervaring. Biedt strategie en planning op het daarvoor aangegeven service gebied</t>
  </si>
  <si>
    <t>Junior levels</t>
  </si>
  <si>
    <t>Minder dan 3 jaar werkervaring, in bezit van een universitaire/  HBO graad of gelijkwaardige kwalificatie. Verantwoordelijk voor dagelijkse werkzaamheden tbv de dienstverlening.</t>
  </si>
  <si>
    <t>De in onderstaande genoemde tarieven voor tools, onderzoeken en activiteiten zullen niet worden beoordeeld in de aanbesteding, maar wel als bindend worden opgenomen in de samenwerkingsovereenkomst voor UWV</t>
  </si>
  <si>
    <t>Vul in de tabel hieronder de tools en onderzoeken in die inclusief zijn in de fee</t>
  </si>
  <si>
    <t>Naam tool</t>
  </si>
  <si>
    <t>Beschrijving tool / service</t>
  </si>
  <si>
    <t>Eenmalig of continu?</t>
  </si>
  <si>
    <t>Bijv. Media Buying Systems</t>
  </si>
  <si>
    <t>Inkoop en evaluatie tool voor RTV</t>
  </si>
  <si>
    <t>Continu</t>
  </si>
  <si>
    <t>Vul in de tabel hieronder de activiteiten die het bureau kosteloos wil aanbieden</t>
  </si>
  <si>
    <t>Activiteit</t>
  </si>
  <si>
    <t>Omschrijving activiteiten</t>
  </si>
  <si>
    <t>Titel (bijv. business intelligence director)</t>
  </si>
  <si>
    <t>Aantal uur</t>
  </si>
  <si>
    <t>Waarde</t>
  </si>
  <si>
    <t>Bijv. training</t>
  </si>
  <si>
    <t>Vul in de tabel hieronder de tools, onderzoeken en activiteiten die geen onderdeel zijn van de geoffreerde fee, maar mogelijk wel interessant zijn voor UWV</t>
  </si>
  <si>
    <t>Tool/Activiteit</t>
  </si>
  <si>
    <t>Omschrijving</t>
  </si>
  <si>
    <t>Jaarlijkse kosten</t>
  </si>
  <si>
    <t>1. Third Party Ad server kosten</t>
  </si>
  <si>
    <t>Vul  de technologie kosten in die van toepassing zijn. Vul uitsluitend de kosten voor de technologie in</t>
  </si>
  <si>
    <t>Andere third party ad server</t>
  </si>
  <si>
    <t>Sizmek</t>
  </si>
  <si>
    <t>Weborama</t>
  </si>
  <si>
    <t>Adform</t>
  </si>
  <si>
    <t>CAVAI</t>
  </si>
  <si>
    <t>GumGum</t>
  </si>
  <si>
    <t>&lt;&lt;vul in&gt;&gt;</t>
  </si>
  <si>
    <t>Formaat</t>
  </si>
  <si>
    <t>Kosten type</t>
  </si>
  <si>
    <t>Tracking</t>
  </si>
  <si>
    <t>Eenheid</t>
  </si>
  <si>
    <t>Netto kosten per unit €</t>
  </si>
  <si>
    <t>Standard (up to 40 kb)</t>
  </si>
  <si>
    <t>Technology Only (direct adserver cost)</t>
  </si>
  <si>
    <t>Impressions &amp; Click</t>
  </si>
  <si>
    <t>CPM</t>
  </si>
  <si>
    <t>Enhanced standard banner (41 to 150 kb)</t>
  </si>
  <si>
    <t>Expandable/floating/overlay banner (150 to 300 kb)</t>
  </si>
  <si>
    <t>Expandable/floating/overlay banner (300 kb to 2.2 mb)</t>
  </si>
  <si>
    <t>Additional assets above 2.2 mb</t>
  </si>
  <si>
    <t>In-stream / Pre- &amp; Mid-Roll Video</t>
  </si>
  <si>
    <t>Impressions, Click, Viewing Time</t>
  </si>
  <si>
    <t>Bumper ads</t>
  </si>
  <si>
    <t>Outstream</t>
  </si>
  <si>
    <t>Click Tracking (CPC) (display + search) only</t>
  </si>
  <si>
    <t>Click only</t>
  </si>
  <si>
    <t>CPC</t>
  </si>
  <si>
    <t>Global or local agency contract? (to fill in: Global or Local)</t>
  </si>
  <si>
    <t>Campaign Manager</t>
  </si>
  <si>
    <t>Format Type</t>
  </si>
  <si>
    <t xml:space="preserve">Kosten type </t>
  </si>
  <si>
    <t>Netto kosten per eenheid</t>
  </si>
  <si>
    <t xml:space="preserve">1. (Admanagement) Display CPM </t>
  </si>
  <si>
    <t xml:space="preserve">2. (Admanagement) Display CPC </t>
  </si>
  <si>
    <t xml:space="preserve">3. Advanced Display Upcharge </t>
  </si>
  <si>
    <t xml:space="preserve">4. Video CPM </t>
  </si>
  <si>
    <t xml:space="preserve">Vermeld of er naast de hierboven genoemde kosten nog andere kosten zijn, of dat er kosten voor het weergeven van advertenties gelden met een andere structuur. </t>
  </si>
  <si>
    <t>2. Demand Side Platform (DSP) kosten</t>
  </si>
  <si>
    <t>Vul de platform kosten DSP's in als % van net media</t>
  </si>
  <si>
    <t>Naam</t>
  </si>
  <si>
    <t>Vul in globaal of lokaal contract</t>
  </si>
  <si>
    <t>Platform fee tarief in % (1 decimaal): Alle niet-YouTube Inventory</t>
  </si>
  <si>
    <t>Platform fee kosten in % (1 decimaal): YouTube Trueview Inventory</t>
  </si>
  <si>
    <t>Google Marketing Platform -  Display &amp; Video 360 (DV360)</t>
  </si>
  <si>
    <t>Name</t>
  </si>
  <si>
    <t>Platform fee rate in % (1 decimaal)</t>
  </si>
  <si>
    <t>Adform (guaranteed)</t>
  </si>
  <si>
    <t>Amazon Advertising Platform (AAP)</t>
  </si>
  <si>
    <t>Amobee</t>
  </si>
  <si>
    <t>Adobe</t>
  </si>
  <si>
    <t>LocalSensor</t>
  </si>
  <si>
    <t>The Trade Desk</t>
  </si>
  <si>
    <t>The Trade Desk (guaranteed)</t>
  </si>
  <si>
    <t>Platform161</t>
  </si>
  <si>
    <t>Xandr</t>
  </si>
  <si>
    <t>Tabmo Hawk</t>
  </si>
  <si>
    <t>Sage + Archer</t>
  </si>
  <si>
    <t>Anders, vul in</t>
  </si>
  <si>
    <t>Opmerkingen. Welke DSP heeft de voorkeur en waarom</t>
  </si>
  <si>
    <t>3. Third party verification tools (bijvoorbeeld viewability, brand safety en/of ad fraud)</t>
  </si>
  <si>
    <t>Vul in CPM met 2 decimalen (netto)</t>
  </si>
  <si>
    <t>CPM (2 decimalen)</t>
  </si>
  <si>
    <t>Als kosten anders worden berekend dan via CPM, geef dan hier weer</t>
  </si>
  <si>
    <t>Integral Ad Science (IAS)</t>
  </si>
  <si>
    <t>MOAT</t>
  </si>
  <si>
    <t>Double Verify</t>
  </si>
  <si>
    <t>Channel Factory (YouTube Brand Safety)</t>
  </si>
  <si>
    <t>Opmerkingen. Welke verificatie tool heeft de voorkeur en waarom</t>
  </si>
  <si>
    <t>4. Bid and/or optimisation tools</t>
  </si>
  <si>
    <t>Vul in de platform tarieven voor bidding en optimalisatie tools als % (2 decimalen) net media</t>
  </si>
  <si>
    <t>Platform fee tarief in % (1 decimaal)</t>
  </si>
  <si>
    <t>Als kosten anders worden berekend dan platform %, geef dan hier weer</t>
  </si>
  <si>
    <t xml:space="preserve">Google Marketing Platform - Search Ads 360 </t>
  </si>
  <si>
    <t>Microsoft advertising</t>
  </si>
  <si>
    <t>Smartly</t>
  </si>
  <si>
    <t>The Next Ad</t>
  </si>
  <si>
    <t>(Other bid and/or optimisation tools)</t>
  </si>
  <si>
    <t>Opmerkingen. Welke tool heeft de voorkeur en waarom</t>
  </si>
  <si>
    <t>Algemeen</t>
  </si>
  <si>
    <t>Kleur</t>
  </si>
  <si>
    <t>R</t>
  </si>
  <si>
    <t>G</t>
  </si>
  <si>
    <t>B</t>
  </si>
  <si>
    <t>Tekstkleur</t>
  </si>
  <si>
    <t>UWV lichtgrijs voor tabel arcering</t>
  </si>
  <si>
    <t>UWV huisstijlkleuren</t>
  </si>
  <si>
    <t>standaardvolgorde</t>
  </si>
  <si>
    <t>Volgorde bellengrafiek</t>
  </si>
  <si>
    <t>Volgorde lijngrafiek</t>
  </si>
  <si>
    <t>Sequentiële kleuren</t>
  </si>
  <si>
    <t>Deze kleurenvolgorde is vastgesteld om te voldoen aan wettelijke toegankelijkheidseisen (maximale contrastwaarden).</t>
  </si>
  <si>
    <t xml:space="preserve"> In verband met (mogelijke) overlappingen bij een bellengrafiek worden de huisstijlkleuren daarbij in de standaardvolgorde gebruikt met 50%-transparantie.</t>
  </si>
  <si>
    <r>
      <rPr>
        <b/>
        <sz val="10"/>
        <color theme="1"/>
        <rFont val="UWV Werk"/>
        <family val="2"/>
        <scheme val="minor"/>
      </rPr>
      <t xml:space="preserve">Let op: </t>
    </r>
    <r>
      <rPr>
        <sz val="10"/>
        <color theme="1"/>
        <rFont val="UWV Werk"/>
        <family val="2"/>
        <scheme val="minor"/>
      </rPr>
      <t xml:space="preserve">
Gebruik van deze kleuren inclusief de unieke markers per lijn is nodig in verband met wettelijke toegankelijkheidseisen.</t>
    </r>
  </si>
  <si>
    <t>Voor elk van de signaalkleuren zijn vijf opeenvolgende (sequentiële) kleuren vastgesteld. De sequentiële kleuren mogen zowel van donker naar licht als van licht naar donker gebruikt worden.</t>
  </si>
  <si>
    <t>Transparency</t>
  </si>
  <si>
    <t>UWV 01</t>
  </si>
  <si>
    <t>Lijn 01</t>
  </si>
  <si>
    <t>SQ 01 Rood</t>
  </si>
  <si>
    <t>UWV 02</t>
  </si>
  <si>
    <t>Lijn 02</t>
  </si>
  <si>
    <t>SQ 02 Rood</t>
  </si>
  <si>
    <t>UWV 03</t>
  </si>
  <si>
    <t>Lijn 03</t>
  </si>
  <si>
    <t>SQ 03 Signaal Rood</t>
  </si>
  <si>
    <t>UWV 04</t>
  </si>
  <si>
    <t>Lijn 04</t>
  </si>
  <si>
    <t>SQ 04 Rood</t>
  </si>
  <si>
    <t>UWV 05</t>
  </si>
  <si>
    <t>Lijn 05</t>
  </si>
  <si>
    <t>SQ 05 Rood</t>
  </si>
  <si>
    <t>UWV 06</t>
  </si>
  <si>
    <t>Lijn 06</t>
  </si>
  <si>
    <t>UWV 07</t>
  </si>
  <si>
    <t>Lijn 07</t>
  </si>
  <si>
    <t>SQ 01 Oranje</t>
  </si>
  <si>
    <t>UWV 08</t>
  </si>
  <si>
    <t>Lijn 08</t>
  </si>
  <si>
    <t>SQ 02 Oranje</t>
  </si>
  <si>
    <t>UWV 09</t>
  </si>
  <si>
    <t>UWV Zwart</t>
  </si>
  <si>
    <t>SQ 03 Signaal Oranje</t>
  </si>
  <si>
    <t>UWV 10</t>
  </si>
  <si>
    <t>SQ 04 Oranje</t>
  </si>
  <si>
    <t>UWV 11</t>
  </si>
  <si>
    <t>SQ 05 Oranje</t>
  </si>
  <si>
    <t>UWV 12</t>
  </si>
  <si>
    <t>UWV 13</t>
  </si>
  <si>
    <t>SQ 01 Groen</t>
  </si>
  <si>
    <t>UWV 14</t>
  </si>
  <si>
    <t>SQ 02 Groen</t>
  </si>
  <si>
    <t>UWV 15</t>
  </si>
  <si>
    <t>SQ 03 Signaal Groen</t>
  </si>
  <si>
    <t>UWV 16</t>
  </si>
  <si>
    <t>SQ 04 Groen</t>
  </si>
  <si>
    <t>UWV 17</t>
  </si>
  <si>
    <t>SQ 05 Groen</t>
  </si>
  <si>
    <t>UWV 18</t>
  </si>
  <si>
    <t>Vul alleen de lichtblauwe cellen in. Voel je vrij om opmerkingen toe te voegen in het daarvoor beschikbare veld, maar voeg geen rijen in.</t>
  </si>
  <si>
    <t>Vul hieronder de verwachte inflatie/deflatie in voor zowel de markt als UWV. Vul inflatie in als positief getal (bijvoorbeeld 1%) en deflatie in als negatief getal (bijvoorbeeld -1%)
Let op: De inflatie/deflatie moet reeds verwerkt zijn in de ingediende submissie op de overige tabbladen. Het komt er dus niet nog eens bij.
Neem als uitgangspunt het gemiddelde van de mediadoelgroepen van UWV en ga uit van reguliere kalenderjaren.</t>
  </si>
  <si>
    <t>NB: de genoemde budgetten per mediumtype betreffen een indicatie: per jaar kunnen de verdelingen per mediumtype veranderen. Ook het aantal campagnes is aan verandering onderhevig.</t>
  </si>
  <si>
    <t>NB: bij meer beschikbare tools svp rijen invoegen.</t>
  </si>
  <si>
    <t>De onderstaande tarieven betreffen de kosten voor tech.tools die noodzakelijk zijn bij de inkoop van online media campagnes.  Deze zullen niet worden beoordeeld in de aanbesteding, maar wel als bindend worden opgenomen in de samenwerkingsovereenkomst voor UWV.</t>
  </si>
  <si>
    <r>
      <rPr>
        <sz val="11"/>
        <color theme="1"/>
        <rFont val="UWV Werk"/>
        <family val="2"/>
        <scheme val="minor"/>
      </rPr>
      <t>Vul a.u.b. alleen de LICHTBLAUWE cellen in. Alle andere cellen mogen niet aangepast worden. Het toevoegen van opmerkingen is mogelijk, maar voeg geen rijen in, behalve daar waar dit expliciet is aangegeven.</t>
    </r>
  </si>
  <si>
    <t>Input Inschrijver</t>
  </si>
  <si>
    <t>In dit totaalblad hoeft Inschrijver niets in te vullen</t>
  </si>
  <si>
    <r>
      <t>Input Inschrijver</t>
    </r>
    <r>
      <rPr>
        <i/>
        <sz val="12"/>
        <color theme="0"/>
        <rFont val="UWV Werk"/>
        <family val="2"/>
        <scheme val="minor"/>
      </rPr>
      <t xml:space="preserve"> (wordt automatisch overgenomen uit de tabbladen)</t>
    </r>
  </si>
  <si>
    <r>
      <t xml:space="preserve">Voor de invulling van de volgende tabbladen: 2. TV Fixed Basisprijs, 3. Radio Fixed basisprijs, 4. Uren, fee &amp; budgetwijziging dient rekening gehouden te worden met een bandbreedte. Deze bandbreedtes staan </t>
    </r>
    <r>
      <rPr>
        <b/>
        <sz val="11"/>
        <color theme="1"/>
        <rFont val="UWV Werk"/>
        <family val="2"/>
        <scheme val="minor"/>
      </rPr>
      <t>op elk afzonderlijk tabblad</t>
    </r>
    <r>
      <rPr>
        <sz val="11"/>
        <color theme="1"/>
        <rFont val="UWV Werk"/>
        <family val="2"/>
        <scheme val="minor"/>
      </rPr>
      <t xml:space="preserve"> vermeld. Inschrijver dient ervoor te zorgen dat de ingevulde tarieven tussen het 'minimum' en 'maximum' vallen. Indien het opgegeven bedrag buiten deze bandbreedte valt, wordt de Inschrijving ongeldig verklaard en niet verder beoordeeld.</t>
    </r>
  </si>
  <si>
    <t xml:space="preserve">Alle ingevulde prijzen/kosten worden als bindend beschouwd en zullen in het contract worden geintegreerd indien dit contract aan Inschrijver wordt toegekend. </t>
  </si>
  <si>
    <t>UWV verwacht een volledige terugbetaling van alle AVB’s. Onder AVB’s wordt het volgende verstaan: alle kortingen (waarde van alle klantgerelateerde tegoeden, volumekortingen van Inschrijver, eindejaarskortingen, SLA’s of tegoeden die in contanten of anderszins zijn overeengekomen) op basis van de bijdrage van de klant aan het totale aandeel van Inschrijver bij media-eigenaren/leveranciers. Het definitieve AVB-bedrag wordt op jaarbasis berekend op basis van een eerlijk aandeel, gebaseerd op het pro rata-aandeel van de klant in het totale voordeelvolume van Inschrijver, op basis van de budgetten van alle klanten waaruit het voordeel voortvloeit, en in de vorm (cashback en/of gratis advertentieruimte en/of andere) waarin de AVB's aan Inschrijver worden toegekend door het kanaal/de site/de titel/het verkoopbureau.</t>
  </si>
  <si>
    <t>Algemene informatie Inschrijver</t>
  </si>
  <si>
    <t>Inschrijver:</t>
  </si>
  <si>
    <t>VUL IN BASIS GRP jaarprijs:                Bandbreedte: de prijs die Inschrijver invult is NIET LAGER dan €400,-- en NIET HOGER dan €1000,--:</t>
  </si>
  <si>
    <t>VUL IN BASIS GRP jaarprijs. Bandbreedte: de prijs die Inschrijver invult is NIET LAGER dan € 150,-- en NIET HOGER dan € 300,--</t>
  </si>
  <si>
    <t>Uurtarief Inschrijver</t>
  </si>
  <si>
    <t xml:space="preserve">Inschrijver dient alle LICHTBLAUWE cellen in te vullen. Bij het invullen dient u binnen de bandbreedte van de ingevulde uurtarieven en Fee (percentages) te blijven. Als er geen waarde wordt ingevuld, of de waardes vallen buiten de bandbreedte, dan neemt Inschrijver geen deel aan de aanbesteding. </t>
  </si>
  <si>
    <t>NB: de kosten voor de onderstaande tooling die worden ingevuld zijn marktconform en betreffen de Out of Pocketkosten voor Inschrijver, zonder opslag.</t>
  </si>
  <si>
    <t>Net/Net Volume. Basis GRP-prijs Ad Alliance is gemiddelde van content- en tijdvakprijs. Talpa alleen basisprijs. NB: de overige 10% betreft STER, wordt niet meegenomen in deze uitvraag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</si>
</sst>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quot;€&quot;\ * #,##0.00_ ;_ &quot;€&quot;\ * \-#,##0.00_ ;_ &quot;€&quot;\ * &quot;-&quot;??_ ;_ @_ "/>
    <numFmt numFmtId="43" formatCode="_ * #,##0.00_ ;_ * \-#,##0.00_ ;_ * &quot;-&quot;??_ ;_ @_ "/>
    <numFmt numFmtId="164" formatCode="_(&quot;€&quot;\ * #,##0.00_);_(&quot;€&quot;\ * \(#,##0.00\);_(&quot;€&quot;\ * &quot;-&quot;??_);_(@_)"/>
    <numFmt numFmtId="165" formatCode="#,##0\ &quot;€&quot;"/>
    <numFmt numFmtId="166" formatCode="_-* #,##0.00_-;\-* #,##0.00_-;_-* &quot;-&quot;??_-;_-@_-"/>
    <numFmt numFmtId="167" formatCode="_-* #,##0_-;\-* #,##0_-;_-* &quot;-&quot;??_-;_-@_-"/>
    <numFmt numFmtId="168" formatCode="0.0%"/>
    <numFmt numFmtId="169" formatCode="&quot;€&quot;\ #,##0"/>
    <numFmt numFmtId="170" formatCode="_-* #,##0.00\ _€_-;\-* #,##0.00\ _€_-;_-* &quot;-&quot;??\ _€_-;_-@_-"/>
    <numFmt numFmtId="171" formatCode="#,##0.0"/>
    <numFmt numFmtId="172" formatCode="_ [$€-413]\ * #,##0.000_ ;_ [$€-413]\ * \-#,##0.000_ ;_ [$€-413]\ * &quot;-&quot;???_ ;_ @_ "/>
    <numFmt numFmtId="173" formatCode="&quot;€&quot;\ #,##0.00"/>
    <numFmt numFmtId="174" formatCode="_(&quot;€&quot;\ * #,##0_);_(&quot;€&quot;\ * \(#,##0\);_(&quot;€&quot;\ * &quot;-&quot;??_);_(@_)"/>
    <numFmt numFmtId="175" formatCode="&quot;£&quot;#,##0.00"/>
  </numFmts>
  <fonts count="51" x14ac:knownFonts="1">
    <font>
      <sz val="11"/>
      <color theme="1"/>
      <name val="UWV Werk"/>
      <family val="2"/>
      <scheme val="minor"/>
    </font>
    <font>
      <sz val="12"/>
      <color theme="1"/>
      <name val="UWV Werk"/>
      <family val="2"/>
      <scheme val="minor"/>
    </font>
    <font>
      <sz val="11"/>
      <color theme="1"/>
      <name val="UWV Werk"/>
      <family val="2"/>
      <scheme val="minor"/>
    </font>
    <font>
      <sz val="10"/>
      <name val="Arial"/>
      <family val="2"/>
    </font>
    <font>
      <sz val="10"/>
      <name val="Arial"/>
      <family val="2"/>
      <charset val="238"/>
    </font>
    <font>
      <sz val="10"/>
      <name val="Arial"/>
      <family val="2"/>
    </font>
    <font>
      <u/>
      <sz val="10"/>
      <color theme="10"/>
      <name val="Arial"/>
      <family val="2"/>
    </font>
    <font>
      <b/>
      <sz val="11"/>
      <color theme="0"/>
      <name val="UWV Werk"/>
      <family val="2"/>
      <scheme val="minor"/>
    </font>
    <font>
      <sz val="11"/>
      <color rgb="FFFF0000"/>
      <name val="UWV Werk"/>
      <family val="2"/>
      <scheme val="minor"/>
    </font>
    <font>
      <sz val="11"/>
      <color theme="0"/>
      <name val="UWV Werk"/>
      <family val="2"/>
      <scheme val="minor"/>
    </font>
    <font>
      <u/>
      <sz val="11"/>
      <color theme="10"/>
      <name val="UWV Werk"/>
      <family val="2"/>
      <scheme val="minor"/>
    </font>
    <font>
      <b/>
      <sz val="11"/>
      <name val="UWV Werk"/>
      <family val="2"/>
      <scheme val="minor"/>
    </font>
    <font>
      <u/>
      <sz val="10"/>
      <color indexed="12"/>
      <name val="Times New Roman"/>
      <family val="1"/>
    </font>
    <font>
      <sz val="11"/>
      <name val="UWV Werk"/>
      <family val="2"/>
      <scheme val="minor"/>
    </font>
    <font>
      <u/>
      <sz val="11"/>
      <name val="UWV Werk"/>
      <family val="2"/>
      <scheme val="minor"/>
    </font>
    <font>
      <sz val="10"/>
      <color indexed="18"/>
      <name val="Arial"/>
      <family val="2"/>
    </font>
    <font>
      <sz val="8"/>
      <name val="UWV Werk"/>
      <family val="2"/>
      <scheme val="minor"/>
    </font>
    <font>
      <sz val="10"/>
      <name val="UWV Werk"/>
      <family val="2"/>
      <scheme val="minor"/>
    </font>
    <font>
      <sz val="10"/>
      <name val="MS Sans Serif"/>
      <family val="2"/>
    </font>
    <font>
      <sz val="10"/>
      <color theme="1"/>
      <name val="UWV Werk"/>
      <family val="2"/>
      <scheme val="minor"/>
    </font>
    <font>
      <b/>
      <sz val="11"/>
      <color theme="1"/>
      <name val="UWV Werk"/>
      <family val="2"/>
      <scheme val="minor"/>
    </font>
    <font>
      <sz val="9"/>
      <color theme="1"/>
      <name val="Verdana"/>
      <family val="2"/>
    </font>
    <font>
      <b/>
      <i/>
      <sz val="11"/>
      <color theme="0"/>
      <name val="UWV Werk"/>
      <family val="2"/>
      <scheme val="minor"/>
    </font>
    <font>
      <sz val="10"/>
      <color theme="0"/>
      <name val="Arial"/>
      <family val="2"/>
    </font>
    <font>
      <sz val="12"/>
      <color theme="1"/>
      <name val="UWV Werk"/>
      <family val="2"/>
      <scheme val="minor"/>
    </font>
    <font>
      <i/>
      <sz val="11"/>
      <color theme="1"/>
      <name val="UWV Werk"/>
      <family val="2"/>
      <scheme val="minor"/>
    </font>
    <font>
      <b/>
      <sz val="12"/>
      <color theme="0"/>
      <name val="UWV Werk"/>
      <family val="2"/>
      <scheme val="minor"/>
    </font>
    <font>
      <sz val="12"/>
      <color theme="0"/>
      <name val="UWV Werk"/>
      <family val="2"/>
      <scheme val="minor"/>
    </font>
    <font>
      <b/>
      <sz val="11"/>
      <color rgb="FFFFFFFF"/>
      <name val="UWV Werk"/>
      <family val="2"/>
      <scheme val="minor"/>
    </font>
    <font>
      <sz val="11"/>
      <color rgb="FFFFFFFF"/>
      <name val="UWV Werk"/>
      <family val="2"/>
      <scheme val="minor"/>
    </font>
    <font>
      <b/>
      <sz val="12"/>
      <color theme="1"/>
      <name val="UWV Werk"/>
      <family val="2"/>
      <scheme val="minor"/>
    </font>
    <font>
      <b/>
      <sz val="12"/>
      <color rgb="FFFFFFFF"/>
      <name val="UWV Werk"/>
      <family val="2"/>
      <scheme val="minor"/>
    </font>
    <font>
      <sz val="11"/>
      <color rgb="FFFFFF00"/>
      <name val="UWV Werk"/>
      <family val="2"/>
      <scheme val="minor"/>
    </font>
    <font>
      <sz val="11"/>
      <color rgb="FF000000"/>
      <name val="UWV Werk"/>
      <family val="2"/>
      <scheme val="minor"/>
    </font>
    <font>
      <sz val="18"/>
      <color theme="3"/>
      <name val="UWV Werk Kop Medium"/>
      <family val="2"/>
      <scheme val="major"/>
    </font>
    <font>
      <sz val="18"/>
      <color theme="3"/>
      <name val="UWV Werk"/>
      <family val="2"/>
      <scheme val="minor"/>
    </font>
    <font>
      <sz val="10"/>
      <color theme="3"/>
      <name val="UWV Werk"/>
      <family val="2"/>
      <scheme val="minor"/>
    </font>
    <font>
      <b/>
      <sz val="10"/>
      <color theme="3"/>
      <name val="UWV Werk"/>
      <family val="2"/>
      <scheme val="minor"/>
    </font>
    <font>
      <sz val="7"/>
      <color theme="1"/>
      <name val="UWV Werk"/>
      <family val="2"/>
      <scheme val="minor"/>
    </font>
    <font>
      <b/>
      <sz val="10"/>
      <color theme="1"/>
      <name val="UWV Werk"/>
      <family val="2"/>
      <scheme val="minor"/>
    </font>
    <font>
      <sz val="7"/>
      <color theme="0"/>
      <name val="UWV Werk"/>
      <family val="2"/>
      <scheme val="minor"/>
    </font>
    <font>
      <sz val="12"/>
      <name val="UWV Werk"/>
      <family val="2"/>
      <scheme val="minor"/>
    </font>
    <font>
      <b/>
      <sz val="11"/>
      <color rgb="FFFF0000"/>
      <name val="UWV Werk"/>
      <family val="2"/>
      <scheme val="minor"/>
    </font>
    <font>
      <b/>
      <sz val="12"/>
      <name val="UWV Werk"/>
      <family val="2"/>
      <scheme val="minor"/>
    </font>
    <font>
      <u/>
      <sz val="12"/>
      <name val="UWV Werk"/>
      <family val="2"/>
      <scheme val="minor"/>
    </font>
    <font>
      <sz val="11"/>
      <color rgb="FFC00000"/>
      <name val="UWV Werk"/>
      <family val="2"/>
      <scheme val="minor"/>
    </font>
    <font>
      <i/>
      <sz val="11"/>
      <name val="UWV Werk"/>
      <family val="2"/>
      <scheme val="minor"/>
    </font>
    <font>
      <b/>
      <u val="double"/>
      <sz val="11"/>
      <color theme="1"/>
      <name val="UWV Werk"/>
      <family val="2"/>
      <scheme val="minor"/>
    </font>
    <font>
      <b/>
      <i/>
      <sz val="11"/>
      <color theme="1"/>
      <name val="UWV Werk"/>
      <family val="2"/>
      <scheme val="minor"/>
    </font>
    <font>
      <i/>
      <sz val="12"/>
      <color theme="0"/>
      <name val="UWV Werk"/>
      <family val="2"/>
      <scheme val="minor"/>
    </font>
    <font>
      <b/>
      <sz val="12"/>
      <color rgb="FFFF0000"/>
      <name val="UWV Werk"/>
      <family val="2"/>
      <scheme val="minor"/>
    </font>
  </fonts>
  <fills count="19">
    <fill>
      <patternFill patternType="none"/>
    </fill>
    <fill>
      <patternFill patternType="gray125"/>
    </fill>
    <fill>
      <patternFill patternType="solid">
        <fgColor theme="0"/>
        <bgColor indexed="64"/>
      </patternFill>
    </fill>
    <fill>
      <patternFill patternType="solid">
        <fgColor theme="5" tint="-0.24994659260841701"/>
        <bgColor indexed="64"/>
      </patternFill>
    </fill>
    <fill>
      <patternFill patternType="solid">
        <fgColor theme="7" tint="0.79998168889431442"/>
        <bgColor indexed="64"/>
      </patternFill>
    </fill>
    <fill>
      <patternFill patternType="solid">
        <fgColor rgb="FFFFFFFF"/>
        <bgColor rgb="FFFFFFFF"/>
      </patternFill>
    </fill>
    <fill>
      <patternFill patternType="solid">
        <fgColor rgb="FFF5F5F5"/>
        <bgColor indexed="64"/>
      </patternFill>
    </fill>
    <fill>
      <patternFill patternType="solid">
        <fgColor rgb="FFE41C13"/>
        <bgColor indexed="64"/>
      </patternFill>
    </fill>
    <fill>
      <patternFill patternType="solid">
        <fgColor rgb="FFF9B000"/>
        <bgColor indexed="64"/>
      </patternFill>
    </fill>
    <fill>
      <patternFill patternType="solid">
        <fgColor rgb="FF01AF47"/>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4"/>
        <bgColor rgb="FF000000"/>
      </patternFill>
    </fill>
    <fill>
      <patternFill patternType="solid">
        <fgColor theme="5"/>
        <bgColor rgb="FF000000"/>
      </patternFill>
    </fill>
    <fill>
      <patternFill patternType="solid">
        <fgColor rgb="FFE5FA00"/>
        <bgColor indexed="64"/>
      </patternFill>
    </fill>
    <fill>
      <patternFill patternType="solid">
        <fgColor rgb="FFE5FA00"/>
        <bgColor rgb="FF000000"/>
      </patternFill>
    </fill>
    <fill>
      <patternFill patternType="solid">
        <fgColor theme="6"/>
        <bgColor rgb="FF000000"/>
      </patternFill>
    </fill>
    <fill>
      <patternFill patternType="solid">
        <fgColor theme="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auto="1"/>
      </left>
      <right/>
      <top style="thin">
        <color auto="1"/>
      </top>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right/>
      <top/>
      <bottom style="thin">
        <color rgb="FFF5F5F5"/>
      </bottom>
      <diagonal/>
    </border>
    <border>
      <left/>
      <right/>
      <top style="thin">
        <color rgb="FFF5F5F5"/>
      </top>
      <bottom style="thin">
        <color rgb="FFF5F5F5"/>
      </bottom>
      <diagonal/>
    </border>
    <border>
      <left/>
      <right/>
      <top style="thin">
        <color rgb="FFF5F5F5"/>
      </top>
      <bottom/>
      <diagonal/>
    </border>
    <border>
      <left style="thin">
        <color indexed="64"/>
      </left>
      <right/>
      <top/>
      <bottom/>
      <diagonal/>
    </border>
    <border>
      <left/>
      <right/>
      <top style="thin">
        <color indexed="64"/>
      </top>
      <bottom/>
      <diagonal/>
    </border>
    <border>
      <left/>
      <right/>
      <top/>
      <bottom style="thin">
        <color indexed="64"/>
      </bottom>
      <diagonal/>
    </border>
    <border>
      <left style="thick">
        <color rgb="FFE5FA00"/>
      </left>
      <right style="thick">
        <color rgb="FFE5FA00"/>
      </right>
      <top style="thick">
        <color rgb="FFE5FA00"/>
      </top>
      <bottom style="thick">
        <color rgb="FFE5FA00"/>
      </bottom>
      <diagonal/>
    </border>
    <border>
      <left/>
      <right style="thin">
        <color indexed="64"/>
      </right>
      <top/>
      <bottom style="thin">
        <color indexed="64"/>
      </bottom>
      <diagonal/>
    </border>
    <border>
      <left/>
      <right style="thin">
        <color indexed="64"/>
      </right>
      <top style="thin">
        <color indexed="64"/>
      </top>
      <bottom/>
      <diagonal/>
    </border>
    <border>
      <left style="thin">
        <color theme="1"/>
      </left>
      <right style="thin">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top style="thin">
        <color theme="1"/>
      </top>
      <bottom style="thin">
        <color auto="1"/>
      </bottom>
      <diagonal/>
    </border>
    <border>
      <left style="thin">
        <color theme="1"/>
      </left>
      <right style="thin">
        <color theme="1"/>
      </right>
      <top style="thin">
        <color theme="1"/>
      </top>
      <bottom style="thin">
        <color auto="1"/>
      </bottom>
      <diagonal/>
    </border>
  </borders>
  <cellStyleXfs count="53">
    <xf numFmtId="0" fontId="0" fillId="0" borderId="0"/>
    <xf numFmtId="0" fontId="3" fillId="0" borderId="0"/>
    <xf numFmtId="9" fontId="3" fillId="0" borderId="0" applyFont="0" applyFill="0" applyBorder="0" applyAlignment="0" applyProtection="0"/>
    <xf numFmtId="0" fontId="3" fillId="0" borderId="0"/>
    <xf numFmtId="0" fontId="4" fillId="0" borderId="0"/>
    <xf numFmtId="0" fontId="3" fillId="0" borderId="0"/>
    <xf numFmtId="0" fontId="3" fillId="2" borderId="0" applyNumberFormat="0" applyBorder="0" applyAlignment="0" applyProtection="0"/>
    <xf numFmtId="0" fontId="5" fillId="0" borderId="0"/>
    <xf numFmtId="0" fontId="2" fillId="0" borderId="0"/>
    <xf numFmtId="0" fontId="3" fillId="0" borderId="0" applyNumberForma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166"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alignment vertical="top"/>
      <protection locked="0"/>
    </xf>
    <xf numFmtId="166" fontId="3" fillId="0" borderId="0" applyFont="0" applyFill="0" applyBorder="0" applyAlignment="0" applyProtection="0"/>
    <xf numFmtId="9" fontId="3" fillId="0" borderId="0" applyFon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3" fontId="15" fillId="0" borderId="0">
      <alignment horizontal="center" vertical="center"/>
    </xf>
    <xf numFmtId="0" fontId="18" fillId="0" borderId="0"/>
    <xf numFmtId="0" fontId="3" fillId="0" borderId="0"/>
    <xf numFmtId="9" fontId="3" fillId="0" borderId="0" applyFont="0" applyFill="0" applyBorder="0" applyAlignment="0" applyProtection="0"/>
    <xf numFmtId="170" fontId="2" fillId="0" borderId="0" applyFont="0" applyFill="0" applyBorder="0" applyAlignment="0" applyProtection="0"/>
    <xf numFmtId="0" fontId="3" fillId="0" borderId="0"/>
    <xf numFmtId="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0" fontId="21" fillId="0" borderId="0"/>
    <xf numFmtId="0" fontId="23" fillId="3" borderId="0"/>
    <xf numFmtId="0" fontId="3" fillId="0" borderId="0"/>
    <xf numFmtId="0" fontId="2" fillId="0" borderId="0"/>
    <xf numFmtId="0" fontId="3" fillId="0" borderId="0"/>
    <xf numFmtId="164" fontId="3" fillId="0" borderId="0" applyFont="0" applyFill="0" applyBorder="0" applyAlignment="0" applyProtection="0"/>
    <xf numFmtId="0" fontId="3" fillId="0" borderId="0"/>
    <xf numFmtId="166" fontId="3" fillId="0" borderId="0" applyFont="0" applyFill="0" applyBorder="0" applyAlignment="0" applyProtection="0"/>
    <xf numFmtId="0" fontId="24" fillId="0" borderId="0"/>
    <xf numFmtId="0" fontId="3" fillId="0" borderId="0"/>
    <xf numFmtId="9"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164" fontId="2" fillId="0" borderId="0" applyFont="0" applyFill="0" applyBorder="0" applyAlignment="0" applyProtection="0"/>
    <xf numFmtId="0" fontId="38" fillId="2" borderId="0" applyNumberFormat="0" applyFill="0" applyBorder="0" applyAlignment="0" applyProtection="0">
      <alignment horizontal="left" vertical="center"/>
    </xf>
    <xf numFmtId="0" fontId="38" fillId="6" borderId="0" applyNumberFormat="0" applyBorder="0" applyAlignment="0" applyProtection="0">
      <alignment horizontal="left" vertical="center"/>
    </xf>
    <xf numFmtId="0" fontId="40" fillId="7" borderId="0" applyBorder="0" applyAlignment="0" applyProtection="0">
      <alignment horizontal="left" vertical="center"/>
    </xf>
    <xf numFmtId="0" fontId="38" fillId="8" borderId="0" applyBorder="0" applyAlignment="0" applyProtection="0">
      <alignment horizontal="left" vertical="center"/>
    </xf>
    <xf numFmtId="0" fontId="40" fillId="9" borderId="0" applyBorder="0" applyAlignment="0" applyProtection="0">
      <alignment horizontal="left" vertical="center"/>
    </xf>
  </cellStyleXfs>
  <cellXfs count="637">
    <xf numFmtId="0" fontId="0" fillId="0" borderId="0" xfId="0"/>
    <xf numFmtId="0" fontId="11" fillId="0" borderId="0" xfId="1" applyFont="1" applyAlignment="1">
      <alignment horizontal="left"/>
    </xf>
    <xf numFmtId="0" fontId="13" fillId="0" borderId="0" xfId="1" applyFont="1" applyAlignment="1">
      <alignment horizontal="left" vertical="center"/>
    </xf>
    <xf numFmtId="0" fontId="13" fillId="0" borderId="0" xfId="1" applyFont="1" applyAlignment="1">
      <alignment horizontal="center" vertical="center"/>
    </xf>
    <xf numFmtId="0" fontId="13" fillId="0" borderId="0" xfId="1" applyFont="1" applyAlignment="1">
      <alignment vertical="center"/>
    </xf>
    <xf numFmtId="0" fontId="13" fillId="0" borderId="0" xfId="5" applyFont="1" applyAlignment="1">
      <alignment horizontal="left" vertical="top" wrapText="1"/>
    </xf>
    <xf numFmtId="0" fontId="13" fillId="0" borderId="0" xfId="5" applyFont="1" applyAlignment="1">
      <alignment horizontal="center" vertical="top" wrapText="1"/>
    </xf>
    <xf numFmtId="0" fontId="13" fillId="0" borderId="0" xfId="9" applyFont="1" applyAlignment="1">
      <alignment horizontal="left" vertical="top" wrapText="1"/>
    </xf>
    <xf numFmtId="0" fontId="13" fillId="0" borderId="0" xfId="1" applyFont="1" applyAlignment="1">
      <alignment horizontal="left" vertical="center" wrapText="1"/>
    </xf>
    <xf numFmtId="0" fontId="13" fillId="0" borderId="0" xfId="1" applyFont="1"/>
    <xf numFmtId="0" fontId="11" fillId="0" borderId="0" xfId="1" applyFont="1" applyAlignment="1">
      <alignment vertical="top"/>
    </xf>
    <xf numFmtId="0" fontId="11" fillId="0" borderId="0" xfId="1" applyFont="1" applyAlignment="1">
      <alignment vertical="center"/>
    </xf>
    <xf numFmtId="0" fontId="13" fillId="0" borderId="0" xfId="1" applyFont="1" applyAlignment="1">
      <alignment horizontal="center"/>
    </xf>
    <xf numFmtId="49" fontId="14" fillId="0" borderId="0" xfId="15" applyNumberFormat="1" applyFont="1" applyAlignment="1" applyProtection="1">
      <alignment horizontal="centerContinuous" wrapText="1"/>
    </xf>
    <xf numFmtId="49" fontId="13" fillId="0" borderId="0" xfId="1" applyNumberFormat="1" applyFont="1" applyAlignment="1">
      <alignment horizontal="centerContinuous" wrapText="1"/>
    </xf>
    <xf numFmtId="3" fontId="11" fillId="0" borderId="0" xfId="1" applyNumberFormat="1" applyFont="1" applyAlignment="1">
      <alignment horizontal="center"/>
    </xf>
    <xf numFmtId="3" fontId="14" fillId="0" borderId="0" xfId="15" applyNumberFormat="1" applyFont="1" applyAlignment="1" applyProtection="1">
      <alignment horizontal="center" wrapText="1"/>
    </xf>
    <xf numFmtId="3" fontId="13" fillId="0" borderId="0" xfId="1" applyNumberFormat="1" applyFont="1" applyAlignment="1">
      <alignment horizontal="center" wrapText="1"/>
    </xf>
    <xf numFmtId="3" fontId="13" fillId="0" borderId="0" xfId="1" applyNumberFormat="1" applyFont="1" applyAlignment="1">
      <alignment horizontal="center"/>
    </xf>
    <xf numFmtId="49" fontId="14" fillId="0" borderId="0" xfId="15" applyNumberFormat="1" applyFont="1" applyAlignment="1" applyProtection="1">
      <alignment horizontal="center" wrapText="1"/>
    </xf>
    <xf numFmtId="2" fontId="11" fillId="0" borderId="0" xfId="3" applyNumberFormat="1" applyFont="1" applyAlignment="1">
      <alignment horizontal="center" vertical="center"/>
    </xf>
    <xf numFmtId="0" fontId="13" fillId="0" borderId="0" xfId="1" applyFont="1" applyAlignment="1">
      <alignment horizontal="centerContinuous" wrapText="1"/>
    </xf>
    <xf numFmtId="0" fontId="11" fillId="0" borderId="0" xfId="1" applyFont="1" applyAlignment="1">
      <alignment horizontal="centerContinuous" wrapText="1"/>
    </xf>
    <xf numFmtId="0" fontId="13" fillId="0" borderId="0" xfId="1" applyFont="1" applyAlignment="1">
      <alignment horizontal="left"/>
    </xf>
    <xf numFmtId="0" fontId="13" fillId="2" borderId="0" xfId="1" applyFont="1" applyFill="1" applyAlignment="1">
      <alignment horizontal="left"/>
    </xf>
    <xf numFmtId="0" fontId="13" fillId="2" borderId="0" xfId="1" applyFont="1" applyFill="1" applyAlignment="1">
      <alignment horizontal="center"/>
    </xf>
    <xf numFmtId="0" fontId="13" fillId="2" borderId="0" xfId="1" applyFont="1" applyFill="1"/>
    <xf numFmtId="0" fontId="11" fillId="0" borderId="0" xfId="1" applyFont="1" applyAlignment="1">
      <alignment horizontal="left" vertical="center" wrapText="1"/>
    </xf>
    <xf numFmtId="0" fontId="8" fillId="0" borderId="0" xfId="1" applyFont="1" applyAlignment="1">
      <alignment horizontal="center"/>
    </xf>
    <xf numFmtId="9" fontId="13" fillId="2" borderId="0" xfId="14" applyFont="1" applyFill="1" applyAlignment="1">
      <alignment horizontal="center"/>
    </xf>
    <xf numFmtId="0" fontId="8" fillId="2" borderId="0" xfId="1" applyFont="1" applyFill="1"/>
    <xf numFmtId="0" fontId="13" fillId="2" borderId="0" xfId="1" applyFont="1" applyFill="1" applyAlignment="1">
      <alignment horizontal="centerContinuous" wrapText="1"/>
    </xf>
    <xf numFmtId="3" fontId="13" fillId="2" borderId="0" xfId="1" applyNumberFormat="1" applyFont="1" applyFill="1" applyAlignment="1">
      <alignment horizontal="center"/>
    </xf>
    <xf numFmtId="0" fontId="32" fillId="2" borderId="0" xfId="1" applyFont="1" applyFill="1" applyAlignment="1">
      <alignment vertical="center"/>
    </xf>
    <xf numFmtId="49" fontId="14" fillId="2" borderId="0" xfId="15" applyNumberFormat="1" applyFont="1" applyFill="1" applyAlignment="1" applyProtection="1">
      <alignment horizontal="centerContinuous" wrapText="1"/>
    </xf>
    <xf numFmtId="0" fontId="32" fillId="0" borderId="0" xfId="0" applyFont="1" applyAlignment="1">
      <alignment wrapText="1"/>
    </xf>
    <xf numFmtId="0" fontId="35" fillId="6" borderId="0" xfId="0" applyFont="1" applyFill="1" applyAlignment="1">
      <alignment vertical="center"/>
    </xf>
    <xf numFmtId="0" fontId="34" fillId="6" borderId="0" xfId="0" applyFont="1" applyFill="1" applyAlignment="1">
      <alignment horizontal="left" vertical="center"/>
    </xf>
    <xf numFmtId="0" fontId="35" fillId="6" borderId="0" xfId="0" applyFont="1" applyFill="1" applyAlignment="1">
      <alignment horizontal="center" vertical="center"/>
    </xf>
    <xf numFmtId="0" fontId="36" fillId="6" borderId="0" xfId="0" applyFont="1" applyFill="1" applyAlignment="1">
      <alignment vertical="center"/>
    </xf>
    <xf numFmtId="0" fontId="1" fillId="0" borderId="0" xfId="0" applyFont="1" applyAlignment="1">
      <alignment vertical="center"/>
    </xf>
    <xf numFmtId="0" fontId="37" fillId="6" borderId="0" xfId="0" applyFont="1" applyFill="1" applyAlignment="1">
      <alignment horizontal="center" vertical="center"/>
    </xf>
    <xf numFmtId="0" fontId="37" fillId="6" borderId="27" xfId="0" applyFont="1" applyFill="1" applyBorder="1" applyAlignment="1">
      <alignment horizontal="left" vertical="center"/>
    </xf>
    <xf numFmtId="0" fontId="37" fillId="6" borderId="28" xfId="0" applyFont="1" applyFill="1" applyBorder="1" applyAlignment="1">
      <alignment horizontal="center" vertical="center"/>
    </xf>
    <xf numFmtId="0" fontId="37" fillId="6" borderId="28" xfId="0" applyFont="1" applyFill="1" applyBorder="1" applyAlignment="1">
      <alignment vertical="center"/>
    </xf>
    <xf numFmtId="0" fontId="37" fillId="6" borderId="0" xfId="0" applyFont="1" applyFill="1" applyAlignment="1">
      <alignment vertical="center"/>
    </xf>
    <xf numFmtId="0" fontId="19" fillId="2" borderId="0" xfId="0" applyFont="1" applyFill="1" applyAlignment="1">
      <alignment horizontal="center" vertical="center"/>
    </xf>
    <xf numFmtId="0" fontId="19" fillId="2" borderId="29" xfId="48" applyFont="1" applyFill="1" applyBorder="1" applyAlignment="1">
      <alignment horizontal="left" vertical="center"/>
    </xf>
    <xf numFmtId="0" fontId="19" fillId="2" borderId="29" xfId="48" applyFont="1" applyFill="1" applyBorder="1" applyAlignment="1">
      <alignment horizontal="center" vertical="center"/>
    </xf>
    <xf numFmtId="0" fontId="19" fillId="2" borderId="30" xfId="0" applyFont="1" applyFill="1" applyBorder="1" applyAlignment="1">
      <alignment horizontal="center" vertical="center"/>
    </xf>
    <xf numFmtId="0" fontId="19" fillId="2" borderId="30" xfId="49" applyFont="1" applyFill="1" applyBorder="1" applyAlignment="1">
      <alignment horizontal="left" vertical="center"/>
    </xf>
    <xf numFmtId="0" fontId="19" fillId="2" borderId="30" xfId="49" applyFont="1" applyFill="1" applyBorder="1" applyAlignment="1">
      <alignment horizontal="center" vertical="center"/>
    </xf>
    <xf numFmtId="0" fontId="19" fillId="2" borderId="0" xfId="0" applyFont="1" applyFill="1" applyAlignment="1">
      <alignment horizontal="right" vertical="center" wrapText="1"/>
    </xf>
    <xf numFmtId="0" fontId="19" fillId="2" borderId="31" xfId="0" applyFont="1" applyFill="1" applyBorder="1" applyAlignment="1">
      <alignment horizontal="left" vertical="top" wrapText="1"/>
    </xf>
    <xf numFmtId="0" fontId="19" fillId="2" borderId="30" xfId="0" applyFont="1" applyFill="1" applyBorder="1" applyAlignment="1">
      <alignment horizontal="left" vertical="center"/>
    </xf>
    <xf numFmtId="0" fontId="19" fillId="6" borderId="31" xfId="0" applyFont="1" applyFill="1" applyBorder="1" applyAlignment="1">
      <alignment horizontal="left" vertical="top" wrapText="1"/>
    </xf>
    <xf numFmtId="0" fontId="19" fillId="6" borderId="30" xfId="0" applyFont="1" applyFill="1" applyBorder="1" applyAlignment="1">
      <alignment horizontal="center" vertical="center"/>
    </xf>
    <xf numFmtId="0" fontId="35" fillId="6" borderId="0" xfId="0" applyFont="1" applyFill="1" applyAlignment="1">
      <alignment horizontal="left" vertical="center"/>
    </xf>
    <xf numFmtId="0" fontId="19" fillId="6" borderId="0" xfId="0" applyFont="1" applyFill="1" applyAlignment="1">
      <alignment horizontal="left" vertical="top" wrapText="1"/>
    </xf>
    <xf numFmtId="0" fontId="19" fillId="2" borderId="29" xfId="0" applyFont="1" applyFill="1" applyBorder="1" applyAlignment="1">
      <alignment horizontal="left" vertical="center"/>
    </xf>
    <xf numFmtId="0" fontId="19" fillId="2" borderId="29" xfId="0" applyFont="1" applyFill="1" applyBorder="1" applyAlignment="1">
      <alignment horizontal="center" vertical="center"/>
    </xf>
    <xf numFmtId="0" fontId="19" fillId="0" borderId="0" xfId="0" applyFont="1" applyAlignment="1">
      <alignment horizontal="center" vertical="center"/>
    </xf>
    <xf numFmtId="9" fontId="19" fillId="2" borderId="29" xfId="14" applyFont="1" applyFill="1" applyBorder="1" applyAlignment="1" applyProtection="1">
      <alignment horizontal="center" vertical="center"/>
      <protection locked="0"/>
    </xf>
    <xf numFmtId="0" fontId="19" fillId="0" borderId="0" xfId="0" applyFont="1" applyAlignment="1">
      <alignment vertical="center"/>
    </xf>
    <xf numFmtId="9" fontId="19" fillId="2" borderId="30" xfId="14" applyFont="1" applyFill="1" applyBorder="1" applyAlignment="1" applyProtection="1">
      <alignment horizontal="center" vertical="center"/>
      <protection locked="0"/>
    </xf>
    <xf numFmtId="0" fontId="17" fillId="2" borderId="29" xfId="50" applyFont="1" applyFill="1" applyBorder="1" applyAlignment="1">
      <alignment horizontal="left" vertical="center"/>
    </xf>
    <xf numFmtId="0" fontId="17" fillId="2" borderId="30" xfId="50" applyFont="1" applyFill="1" applyBorder="1" applyAlignment="1">
      <alignment horizontal="center" vertical="center"/>
    </xf>
    <xf numFmtId="0" fontId="19" fillId="2" borderId="0" xfId="0" applyFont="1" applyFill="1" applyAlignment="1">
      <alignment horizontal="left" vertical="center"/>
    </xf>
    <xf numFmtId="0" fontId="19" fillId="2" borderId="31" xfId="0" applyFont="1" applyFill="1" applyBorder="1" applyAlignment="1">
      <alignment horizontal="center" vertical="center"/>
    </xf>
    <xf numFmtId="0" fontId="19" fillId="2" borderId="29" xfId="51" applyFont="1" applyFill="1" applyBorder="1" applyAlignment="1">
      <alignment horizontal="left" vertical="center"/>
    </xf>
    <xf numFmtId="0" fontId="19" fillId="2" borderId="30" xfId="51" applyFont="1" applyFill="1" applyBorder="1" applyAlignment="1">
      <alignment horizontal="center" vertical="center"/>
    </xf>
    <xf numFmtId="0" fontId="17" fillId="2" borderId="29" xfId="52" applyFont="1" applyFill="1" applyBorder="1" applyAlignment="1">
      <alignment horizontal="left" vertical="center"/>
    </xf>
    <xf numFmtId="0" fontId="17" fillId="2" borderId="30" xfId="52" applyFont="1" applyFill="1" applyBorder="1" applyAlignment="1">
      <alignment horizontal="center" vertical="center"/>
    </xf>
    <xf numFmtId="0" fontId="19" fillId="2" borderId="31" xfId="0" applyFont="1" applyFill="1" applyBorder="1" applyAlignment="1">
      <alignment horizontal="left" vertical="center"/>
    </xf>
    <xf numFmtId="9" fontId="19" fillId="2" borderId="31" xfId="14" applyFont="1" applyFill="1" applyBorder="1" applyAlignment="1" applyProtection="1">
      <alignment horizontal="center" vertical="center"/>
      <protection locked="0"/>
    </xf>
    <xf numFmtId="0" fontId="1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wrapText="1"/>
    </xf>
    <xf numFmtId="0" fontId="2" fillId="0" borderId="0" xfId="8" applyAlignment="1">
      <alignment wrapText="1"/>
    </xf>
    <xf numFmtId="0" fontId="41" fillId="0" borderId="0" xfId="1" applyFont="1" applyAlignment="1">
      <alignment horizontal="left" vertical="center"/>
    </xf>
    <xf numFmtId="0" fontId="13" fillId="0" borderId="0" xfId="3" applyFont="1" applyAlignment="1">
      <alignment horizontal="left"/>
    </xf>
    <xf numFmtId="0" fontId="42" fillId="0" borderId="0" xfId="3" applyFont="1" applyAlignment="1">
      <alignment horizontal="right" vertical="center" wrapText="1"/>
    </xf>
    <xf numFmtId="0" fontId="13" fillId="0" borderId="0" xfId="3" applyFont="1" applyAlignment="1">
      <alignment horizontal="left" wrapText="1"/>
    </xf>
    <xf numFmtId="2" fontId="13" fillId="2" borderId="0" xfId="2" applyNumberFormat="1" applyFont="1" applyFill="1" applyBorder="1" applyAlignment="1">
      <alignment horizontal="center" vertical="center" wrapText="1"/>
    </xf>
    <xf numFmtId="0" fontId="43" fillId="0" borderId="0" xfId="1" applyFont="1" applyAlignment="1">
      <alignment vertical="top"/>
    </xf>
    <xf numFmtId="0" fontId="41" fillId="0" borderId="0" xfId="1" applyFont="1" applyAlignment="1">
      <alignment horizontal="center" vertical="center"/>
    </xf>
    <xf numFmtId="0" fontId="43" fillId="0" borderId="0" xfId="1" applyFont="1" applyAlignment="1">
      <alignment vertical="center"/>
    </xf>
    <xf numFmtId="0" fontId="41" fillId="0" borderId="0" xfId="1" applyFont="1" applyAlignment="1">
      <alignment vertical="center"/>
    </xf>
    <xf numFmtId="1" fontId="43" fillId="0" borderId="0" xfId="3" applyNumberFormat="1" applyFont="1" applyAlignment="1">
      <alignment horizontal="center" vertical="center"/>
    </xf>
    <xf numFmtId="3" fontId="43" fillId="0" borderId="0" xfId="1" applyNumberFormat="1" applyFont="1" applyAlignment="1">
      <alignment horizontal="center"/>
    </xf>
    <xf numFmtId="3" fontId="44" fillId="0" borderId="0" xfId="15" applyNumberFormat="1" applyFont="1" applyAlignment="1" applyProtection="1">
      <alignment horizontal="center" wrapText="1"/>
    </xf>
    <xf numFmtId="3" fontId="41" fillId="0" borderId="0" xfId="1" applyNumberFormat="1" applyFont="1" applyAlignment="1">
      <alignment horizontal="center" wrapText="1"/>
    </xf>
    <xf numFmtId="3" fontId="41" fillId="0" borderId="0" xfId="1" applyNumberFormat="1" applyFont="1" applyAlignment="1">
      <alignment horizontal="center"/>
    </xf>
    <xf numFmtId="49" fontId="44" fillId="0" borderId="0" xfId="15" applyNumberFormat="1" applyFont="1" applyAlignment="1" applyProtection="1">
      <alignment horizontal="centerContinuous" wrapText="1"/>
    </xf>
    <xf numFmtId="49" fontId="41" fillId="0" borderId="0" xfId="1" applyNumberFormat="1" applyFont="1" applyAlignment="1">
      <alignment horizontal="centerContinuous" wrapText="1"/>
    </xf>
    <xf numFmtId="0" fontId="41" fillId="0" borderId="0" xfId="1" applyFont="1"/>
    <xf numFmtId="0" fontId="41" fillId="0" borderId="0" xfId="1" applyFont="1" applyAlignment="1">
      <alignment horizontal="center"/>
    </xf>
    <xf numFmtId="0" fontId="11" fillId="0" borderId="0" xfId="1" applyFont="1" applyAlignment="1">
      <alignment horizontal="left" vertical="top"/>
    </xf>
    <xf numFmtId="0" fontId="13" fillId="0" borderId="0" xfId="1" applyFont="1" applyAlignment="1">
      <alignment horizontal="left" vertical="top"/>
    </xf>
    <xf numFmtId="0" fontId="13" fillId="0" borderId="0" xfId="1" applyFont="1" applyAlignment="1">
      <alignment horizontal="center" vertical="top"/>
    </xf>
    <xf numFmtId="0" fontId="13" fillId="0" borderId="0" xfId="5" applyFont="1" applyAlignment="1">
      <alignment horizontal="left" vertical="top"/>
    </xf>
    <xf numFmtId="0" fontId="13" fillId="2" borderId="0" xfId="6" applyFont="1" applyAlignment="1">
      <alignment vertical="top"/>
    </xf>
    <xf numFmtId="0" fontId="13" fillId="0" borderId="0" xfId="5" applyFont="1" applyAlignment="1">
      <alignment horizontal="center" vertical="top"/>
    </xf>
    <xf numFmtId="0" fontId="13" fillId="0" borderId="0" xfId="1" applyFont="1" applyAlignment="1">
      <alignment vertical="top"/>
    </xf>
    <xf numFmtId="0" fontId="13" fillId="0" borderId="0" xfId="5" quotePrefix="1" applyFont="1" applyAlignment="1">
      <alignment horizontal="left" vertical="top"/>
    </xf>
    <xf numFmtId="0" fontId="11" fillId="0" borderId="0" xfId="3" applyFont="1" applyAlignment="1">
      <alignment vertical="top"/>
    </xf>
    <xf numFmtId="0" fontId="13" fillId="0" borderId="0" xfId="3" applyFont="1" applyAlignment="1">
      <alignment vertical="top"/>
    </xf>
    <xf numFmtId="0" fontId="9" fillId="0" borderId="0" xfId="1" applyFont="1" applyAlignment="1">
      <alignment vertical="top"/>
    </xf>
    <xf numFmtId="0" fontId="9" fillId="0" borderId="0" xfId="1" applyFont="1" applyAlignment="1">
      <alignment horizontal="left" vertical="top"/>
    </xf>
    <xf numFmtId="0" fontId="13" fillId="0" borderId="0" xfId="8" applyFont="1" applyAlignment="1">
      <alignment vertical="top" wrapText="1"/>
    </xf>
    <xf numFmtId="0" fontId="2" fillId="0" borderId="0" xfId="8" applyAlignment="1">
      <alignment horizontal="center" vertical="top" wrapText="1"/>
    </xf>
    <xf numFmtId="0" fontId="13" fillId="0" borderId="0" xfId="8" applyFont="1" applyAlignment="1">
      <alignment vertical="top"/>
    </xf>
    <xf numFmtId="0" fontId="13" fillId="0" borderId="0" xfId="1" applyFont="1" applyAlignment="1">
      <alignment horizontal="left" vertical="top" wrapText="1"/>
    </xf>
    <xf numFmtId="0" fontId="8" fillId="0" borderId="0" xfId="1" applyFont="1" applyAlignment="1">
      <alignment horizontal="left" vertical="top"/>
    </xf>
    <xf numFmtId="0" fontId="1" fillId="0" borderId="0" xfId="0" applyFont="1" applyAlignment="1">
      <alignment wrapText="1"/>
    </xf>
    <xf numFmtId="0" fontId="13" fillId="0" borderId="0" xfId="1" applyFont="1" applyAlignment="1">
      <alignment wrapText="1"/>
    </xf>
    <xf numFmtId="0" fontId="41" fillId="0" borderId="0" xfId="1" applyFont="1" applyAlignment="1">
      <alignment horizontal="left" vertical="center" wrapText="1"/>
    </xf>
    <xf numFmtId="0" fontId="13" fillId="2" borderId="0" xfId="8" applyFont="1" applyFill="1" applyAlignment="1">
      <alignment wrapText="1"/>
    </xf>
    <xf numFmtId="9" fontId="11" fillId="0" borderId="0" xfId="10" applyFont="1" applyAlignment="1">
      <alignment horizontal="left" vertical="center" wrapText="1"/>
    </xf>
    <xf numFmtId="165" fontId="11" fillId="2" borderId="0" xfId="1" applyNumberFormat="1" applyFont="1" applyFill="1" applyAlignment="1">
      <alignment horizontal="left" vertical="center" wrapText="1"/>
    </xf>
    <xf numFmtId="167" fontId="11" fillId="0" borderId="0" xfId="12" applyNumberFormat="1" applyFont="1" applyAlignment="1">
      <alignment horizontal="left" vertical="center" wrapText="1"/>
    </xf>
    <xf numFmtId="0" fontId="9" fillId="0" borderId="0" xfId="0" applyFont="1" applyAlignment="1">
      <alignment wrapText="1"/>
    </xf>
    <xf numFmtId="0" fontId="20" fillId="0" borderId="0" xfId="0" applyFont="1" applyAlignment="1">
      <alignment wrapText="1"/>
    </xf>
    <xf numFmtId="0" fontId="8" fillId="0" borderId="0" xfId="0" applyFont="1" applyAlignment="1">
      <alignment wrapText="1"/>
    </xf>
    <xf numFmtId="0" fontId="9" fillId="11" borderId="0" xfId="1" applyFont="1" applyFill="1" applyAlignment="1">
      <alignment horizontal="left" vertical="top"/>
    </xf>
    <xf numFmtId="0" fontId="13" fillId="11" borderId="2" xfId="8" applyFont="1" applyFill="1" applyBorder="1" applyAlignment="1">
      <alignment vertical="top"/>
    </xf>
    <xf numFmtId="0" fontId="13" fillId="11" borderId="0" xfId="8" applyFont="1" applyFill="1" applyAlignment="1">
      <alignment vertical="top"/>
    </xf>
    <xf numFmtId="0" fontId="47" fillId="11" borderId="0" xfId="8" applyFont="1" applyFill="1" applyAlignment="1">
      <alignment horizontal="center" vertical="top"/>
    </xf>
    <xf numFmtId="0" fontId="47" fillId="11" borderId="0" xfId="8" applyFont="1" applyFill="1" applyAlignment="1">
      <alignment vertical="top"/>
    </xf>
    <xf numFmtId="0" fontId="2" fillId="11" borderId="0" xfId="8" applyFill="1" applyAlignment="1">
      <alignment vertical="top"/>
    </xf>
    <xf numFmtId="0" fontId="2" fillId="11" borderId="0" xfId="8" applyFill="1" applyAlignment="1">
      <alignment horizontal="center" vertical="top"/>
    </xf>
    <xf numFmtId="0" fontId="13" fillId="11" borderId="6" xfId="8" applyFont="1" applyFill="1" applyBorder="1" applyAlignment="1">
      <alignment vertical="top"/>
    </xf>
    <xf numFmtId="0" fontId="13" fillId="11" borderId="9" xfId="8" applyFont="1" applyFill="1" applyBorder="1" applyAlignment="1">
      <alignment horizontal="center" vertical="top"/>
    </xf>
    <xf numFmtId="0" fontId="13" fillId="11" borderId="0" xfId="8" applyFont="1" applyFill="1" applyAlignment="1">
      <alignment horizontal="center" vertical="top"/>
    </xf>
    <xf numFmtId="0" fontId="0" fillId="11" borderId="0" xfId="0" applyFill="1" applyAlignment="1">
      <alignment wrapText="1"/>
    </xf>
    <xf numFmtId="0" fontId="0" fillId="11" borderId="0" xfId="0" applyFill="1"/>
    <xf numFmtId="0" fontId="20" fillId="11" borderId="0" xfId="3" applyFont="1" applyFill="1" applyAlignment="1">
      <alignment horizontal="right" vertical="center" wrapText="1"/>
    </xf>
    <xf numFmtId="0" fontId="2" fillId="11" borderId="0" xfId="3" applyFont="1" applyFill="1" applyAlignment="1">
      <alignment horizontal="left" wrapText="1"/>
    </xf>
    <xf numFmtId="172" fontId="13" fillId="12" borderId="12" xfId="45" applyNumberFormat="1" applyFont="1" applyFill="1" applyBorder="1" applyAlignment="1" applyProtection="1">
      <alignment horizontal="center" wrapText="1"/>
      <protection locked="0"/>
    </xf>
    <xf numFmtId="171" fontId="13" fillId="12" borderId="12" xfId="42" applyNumberFormat="1" applyFont="1" applyFill="1" applyBorder="1" applyAlignment="1" applyProtection="1">
      <alignment horizontal="center" wrapText="1"/>
      <protection locked="0"/>
    </xf>
    <xf numFmtId="171" fontId="2" fillId="12" borderId="8" xfId="42" applyNumberFormat="1" applyFont="1" applyFill="1" applyBorder="1" applyAlignment="1" applyProtection="1">
      <alignment horizontal="center" wrapText="1"/>
      <protection locked="0"/>
    </xf>
    <xf numFmtId="168" fontId="2" fillId="12" borderId="8" xfId="17" applyNumberFormat="1" applyFont="1" applyFill="1" applyBorder="1" applyAlignment="1" applyProtection="1">
      <alignment horizontal="center" wrapText="1"/>
      <protection locked="0"/>
    </xf>
    <xf numFmtId="171" fontId="2" fillId="12" borderId="12" xfId="42" applyNumberFormat="1" applyFont="1" applyFill="1" applyBorder="1" applyAlignment="1" applyProtection="1">
      <alignment horizontal="center" wrapText="1"/>
      <protection locked="0"/>
    </xf>
    <xf numFmtId="168" fontId="2" fillId="12" borderId="12" xfId="17" applyNumberFormat="1" applyFont="1" applyFill="1" applyBorder="1" applyAlignment="1" applyProtection="1">
      <alignment horizontal="center" wrapText="1"/>
      <protection locked="0"/>
    </xf>
    <xf numFmtId="0" fontId="13" fillId="15" borderId="0" xfId="8" applyFont="1" applyFill="1" applyAlignment="1">
      <alignment horizontal="center" vertical="top"/>
    </xf>
    <xf numFmtId="0" fontId="13" fillId="15" borderId="2" xfId="8" applyFont="1" applyFill="1" applyBorder="1" applyAlignment="1">
      <alignment horizontal="center" vertical="top"/>
    </xf>
    <xf numFmtId="0" fontId="13" fillId="15" borderId="6" xfId="8" applyFont="1" applyFill="1" applyBorder="1" applyAlignment="1">
      <alignment horizontal="center" vertical="top"/>
    </xf>
    <xf numFmtId="9" fontId="7" fillId="10" borderId="0" xfId="2" applyFont="1" applyFill="1" applyBorder="1" applyAlignment="1">
      <alignment horizontal="left" vertical="top"/>
    </xf>
    <xf numFmtId="9" fontId="20" fillId="11" borderId="0" xfId="2" applyFont="1" applyFill="1" applyBorder="1" applyAlignment="1">
      <alignment horizontal="left" vertical="top"/>
    </xf>
    <xf numFmtId="165" fontId="11" fillId="12" borderId="0" xfId="3" applyNumberFormat="1" applyFont="1" applyFill="1" applyAlignment="1">
      <alignment horizontal="left" vertical="top"/>
    </xf>
    <xf numFmtId="0" fontId="7" fillId="10" borderId="0" xfId="5" applyFont="1" applyFill="1" applyAlignment="1">
      <alignment horizontal="left" vertical="top"/>
    </xf>
    <xf numFmtId="0" fontId="9" fillId="11" borderId="0" xfId="5" applyFont="1" applyFill="1" applyAlignment="1">
      <alignment horizontal="left" vertical="top"/>
    </xf>
    <xf numFmtId="0" fontId="7" fillId="10" borderId="0" xfId="1" applyFont="1" applyFill="1" applyAlignment="1">
      <alignment horizontal="left" vertical="top"/>
    </xf>
    <xf numFmtId="0" fontId="2" fillId="11" borderId="0" xfId="1" applyFont="1" applyFill="1" applyAlignment="1">
      <alignment vertical="top"/>
    </xf>
    <xf numFmtId="0" fontId="2" fillId="11" borderId="0" xfId="5" quotePrefix="1" applyFont="1" applyFill="1" applyAlignment="1">
      <alignment horizontal="left" vertical="top"/>
    </xf>
    <xf numFmtId="0" fontId="2" fillId="11" borderId="0" xfId="7" applyFont="1" applyFill="1" applyAlignment="1">
      <alignment vertical="top"/>
    </xf>
    <xf numFmtId="0" fontId="2" fillId="11" borderId="0" xfId="5" applyFont="1" applyFill="1" applyAlignment="1">
      <alignment horizontal="left" vertical="top"/>
    </xf>
    <xf numFmtId="0" fontId="13" fillId="11" borderId="0" xfId="8" applyFont="1" applyFill="1" applyAlignment="1">
      <alignment vertical="top" wrapText="1"/>
    </xf>
    <xf numFmtId="0" fontId="11" fillId="15" borderId="2" xfId="8" applyFont="1" applyFill="1" applyBorder="1" applyAlignment="1">
      <alignment vertical="top"/>
    </xf>
    <xf numFmtId="0" fontId="2" fillId="11" borderId="0" xfId="1" applyFont="1" applyFill="1" applyAlignment="1">
      <alignment horizontal="left" vertical="top"/>
    </xf>
    <xf numFmtId="0" fontId="20" fillId="11" borderId="0" xfId="3" applyFont="1" applyFill="1" applyAlignment="1">
      <alignment vertical="top"/>
    </xf>
    <xf numFmtId="0" fontId="0" fillId="11" borderId="0" xfId="5" quotePrefix="1" applyFont="1" applyFill="1" applyAlignment="1">
      <alignment horizontal="left" vertical="top"/>
    </xf>
    <xf numFmtId="0" fontId="2" fillId="11" borderId="0" xfId="8" applyFill="1" applyAlignment="1">
      <alignment horizontal="center" vertical="top" wrapText="1"/>
    </xf>
    <xf numFmtId="0" fontId="13" fillId="11" borderId="0" xfId="5" applyFont="1" applyFill="1" applyAlignment="1">
      <alignment horizontal="left" vertical="top"/>
    </xf>
    <xf numFmtId="0" fontId="9" fillId="10" borderId="0" xfId="5" applyFont="1" applyFill="1" applyAlignment="1">
      <alignment horizontal="left" vertical="top"/>
    </xf>
    <xf numFmtId="0" fontId="9" fillId="10" borderId="0" xfId="5" applyFont="1" applyFill="1" applyAlignment="1">
      <alignment horizontal="center" vertical="top"/>
    </xf>
    <xf numFmtId="0" fontId="7" fillId="11" borderId="0" xfId="1" applyFont="1" applyFill="1" applyAlignment="1">
      <alignment horizontal="left" vertical="top"/>
    </xf>
    <xf numFmtId="0" fontId="9" fillId="11" borderId="0" xfId="5" quotePrefix="1" applyFont="1" applyFill="1" applyAlignment="1">
      <alignment horizontal="left" vertical="top"/>
    </xf>
    <xf numFmtId="0" fontId="2" fillId="11" borderId="0" xfId="5" applyFont="1" applyFill="1" applyAlignment="1">
      <alignment vertical="top"/>
    </xf>
    <xf numFmtId="0" fontId="13" fillId="11" borderId="8" xfId="8" applyFont="1" applyFill="1" applyBorder="1" applyAlignment="1">
      <alignment vertical="top"/>
    </xf>
    <xf numFmtId="0" fontId="13" fillId="11" borderId="2" xfId="5" applyFont="1" applyFill="1" applyBorder="1" applyAlignment="1">
      <alignment horizontal="left" vertical="top"/>
    </xf>
    <xf numFmtId="0" fontId="13" fillId="11" borderId="6" xfId="5" applyFont="1" applyFill="1" applyBorder="1" applyAlignment="1">
      <alignment horizontal="left" vertical="top"/>
    </xf>
    <xf numFmtId="0" fontId="20" fillId="15" borderId="35" xfId="1" applyFont="1" applyFill="1" applyBorder="1" applyAlignment="1">
      <alignment horizontal="left" vertical="top" wrapText="1"/>
    </xf>
    <xf numFmtId="0" fontId="2" fillId="15" borderId="35" xfId="1" applyFont="1" applyFill="1" applyBorder="1" applyAlignment="1">
      <alignment horizontal="left" vertical="top" wrapText="1"/>
    </xf>
    <xf numFmtId="0" fontId="13" fillId="10" borderId="0" xfId="1" applyFont="1" applyFill="1" applyAlignment="1">
      <alignment horizontal="left" vertical="top"/>
    </xf>
    <xf numFmtId="0" fontId="26" fillId="17" borderId="0" xfId="0" applyFont="1" applyFill="1" applyAlignment="1">
      <alignment horizontal="left" vertical="top" wrapText="1"/>
    </xf>
    <xf numFmtId="0" fontId="26" fillId="17" borderId="0" xfId="0" applyFont="1" applyFill="1" applyAlignment="1">
      <alignment wrapText="1"/>
    </xf>
    <xf numFmtId="0" fontId="7" fillId="10" borderId="0" xfId="0" applyFont="1" applyFill="1" applyAlignment="1">
      <alignment wrapText="1"/>
    </xf>
    <xf numFmtId="0" fontId="26" fillId="10" borderId="0" xfId="0" applyFont="1" applyFill="1" applyAlignment="1">
      <alignment vertical="center" wrapText="1"/>
    </xf>
    <xf numFmtId="0" fontId="26" fillId="10" borderId="0" xfId="0" applyFont="1" applyFill="1" applyAlignment="1">
      <alignment horizontal="center" vertical="center" wrapText="1"/>
    </xf>
    <xf numFmtId="0" fontId="31" fillId="13" borderId="0" xfId="0" applyFont="1" applyFill="1" applyAlignment="1">
      <alignment horizontal="center" vertical="center" wrapText="1"/>
    </xf>
    <xf numFmtId="0" fontId="20" fillId="11" borderId="0" xfId="0" applyFont="1" applyFill="1" applyAlignment="1">
      <alignment wrapText="1"/>
    </xf>
    <xf numFmtId="0" fontId="26" fillId="10" borderId="0" xfId="0" applyFont="1" applyFill="1" applyAlignment="1">
      <alignment horizontal="center" wrapText="1"/>
    </xf>
    <xf numFmtId="44" fontId="20" fillId="11" borderId="0" xfId="0" applyNumberFormat="1" applyFont="1" applyFill="1" applyAlignment="1">
      <alignment wrapText="1"/>
    </xf>
    <xf numFmtId="2" fontId="7" fillId="10" borderId="0" xfId="0" applyNumberFormat="1" applyFont="1" applyFill="1" applyAlignment="1">
      <alignment wrapText="1"/>
    </xf>
    <xf numFmtId="0" fontId="30" fillId="16" borderId="0" xfId="0" applyFont="1" applyFill="1" applyAlignment="1">
      <alignment wrapText="1"/>
    </xf>
    <xf numFmtId="2" fontId="30" fillId="15" borderId="0" xfId="0" applyNumberFormat="1" applyFont="1" applyFill="1" applyAlignment="1">
      <alignment wrapText="1"/>
    </xf>
    <xf numFmtId="0" fontId="20" fillId="2" borderId="0" xfId="0" applyFont="1" applyFill="1" applyAlignment="1">
      <alignment horizontal="center" vertical="center" wrapText="1"/>
    </xf>
    <xf numFmtId="0" fontId="26" fillId="10" borderId="0" xfId="1" applyFont="1" applyFill="1" applyAlignment="1">
      <alignment horizontal="left" vertical="center" wrapText="1"/>
    </xf>
    <xf numFmtId="0" fontId="20" fillId="11" borderId="0" xfId="3" applyFont="1" applyFill="1" applyAlignment="1">
      <alignment horizontal="left" vertical="center" wrapText="1"/>
    </xf>
    <xf numFmtId="0" fontId="20" fillId="11" borderId="33" xfId="3" applyFont="1" applyFill="1" applyBorder="1" applyAlignment="1">
      <alignment horizontal="left" vertical="center" wrapText="1"/>
    </xf>
    <xf numFmtId="0" fontId="20" fillId="11" borderId="34" xfId="3" applyFont="1" applyFill="1" applyBorder="1" applyAlignment="1">
      <alignment horizontal="left" vertical="center" wrapText="1"/>
    </xf>
    <xf numFmtId="0" fontId="20" fillId="11" borderId="15" xfId="3" applyFont="1" applyFill="1" applyBorder="1" applyAlignment="1">
      <alignment horizontal="left" vertical="center" wrapText="1"/>
    </xf>
    <xf numFmtId="0" fontId="20" fillId="11" borderId="15" xfId="5" applyFont="1" applyFill="1" applyBorder="1" applyAlignment="1">
      <alignment horizontal="left" vertical="center" wrapText="1"/>
    </xf>
    <xf numFmtId="166" fontId="20" fillId="11" borderId="0" xfId="16" applyFont="1" applyFill="1" applyBorder="1" applyAlignment="1">
      <alignment horizontal="center" vertical="center"/>
    </xf>
    <xf numFmtId="169" fontId="20" fillId="11" borderId="0" xfId="13" applyNumberFormat="1" applyFont="1" applyFill="1" applyBorder="1" applyAlignment="1">
      <alignment horizontal="center" vertical="center"/>
    </xf>
    <xf numFmtId="9" fontId="26" fillId="10" borderId="0" xfId="2" applyFont="1" applyFill="1" applyBorder="1" applyAlignment="1">
      <alignment horizontal="left" vertical="center"/>
    </xf>
    <xf numFmtId="9" fontId="7" fillId="10" borderId="0" xfId="2" applyFont="1" applyFill="1" applyBorder="1" applyAlignment="1">
      <alignment horizontal="center" vertical="center"/>
    </xf>
    <xf numFmtId="9" fontId="7" fillId="10" borderId="0" xfId="2" applyFont="1" applyFill="1" applyBorder="1" applyAlignment="1">
      <alignment horizontal="left" vertical="center"/>
    </xf>
    <xf numFmtId="9" fontId="20" fillId="11" borderId="0" xfId="17" applyFont="1" applyFill="1" applyBorder="1" applyAlignment="1">
      <alignment horizontal="center" vertical="center"/>
    </xf>
    <xf numFmtId="9" fontId="20" fillId="11" borderId="0" xfId="2" applyFont="1" applyFill="1" applyBorder="1" applyAlignment="1">
      <alignment horizontal="left" vertical="center" wrapText="1"/>
    </xf>
    <xf numFmtId="3" fontId="20" fillId="11" borderId="0" xfId="22" quotePrefix="1" applyFont="1" applyFill="1" applyAlignment="1">
      <alignment horizontal="center" vertical="center" wrapText="1"/>
    </xf>
    <xf numFmtId="3" fontId="20" fillId="11" borderId="0" xfId="22" applyFont="1" applyFill="1" applyAlignment="1">
      <alignment horizontal="center" vertical="center" wrapText="1"/>
    </xf>
    <xf numFmtId="0" fontId="30" fillId="11" borderId="0" xfId="19" applyFont="1" applyFill="1" applyAlignment="1">
      <alignment horizontal="center" vertical="center"/>
    </xf>
    <xf numFmtId="0" fontId="11" fillId="15" borderId="0" xfId="1" applyFont="1" applyFill="1" applyAlignment="1">
      <alignment horizontal="left"/>
    </xf>
    <xf numFmtId="0" fontId="11" fillId="15" borderId="0" xfId="1" applyFont="1" applyFill="1" applyAlignment="1">
      <alignment horizontal="center"/>
    </xf>
    <xf numFmtId="0" fontId="11" fillId="15" borderId="0" xfId="1" applyFont="1" applyFill="1"/>
    <xf numFmtId="0" fontId="41" fillId="0" borderId="33" xfId="3" applyFont="1" applyBorder="1" applyAlignment="1">
      <alignment horizontal="left"/>
    </xf>
    <xf numFmtId="0" fontId="41" fillId="0" borderId="37" xfId="3" applyFont="1" applyBorder="1" applyAlignment="1">
      <alignment horizontal="left"/>
    </xf>
    <xf numFmtId="0" fontId="13" fillId="0" borderId="26" xfId="3" applyFont="1" applyBorder="1" applyAlignment="1">
      <alignment horizontal="left"/>
    </xf>
    <xf numFmtId="0" fontId="7" fillId="10" borderId="26" xfId="1" applyFont="1" applyFill="1" applyBorder="1" applyAlignment="1">
      <alignment horizontal="center"/>
    </xf>
    <xf numFmtId="0" fontId="13" fillId="0" borderId="26" xfId="1" applyFont="1" applyBorder="1"/>
    <xf numFmtId="2" fontId="13" fillId="2" borderId="26" xfId="2" applyNumberFormat="1" applyFont="1" applyFill="1" applyBorder="1" applyAlignment="1">
      <alignment horizontal="center" vertical="center" wrapText="1"/>
    </xf>
    <xf numFmtId="0" fontId="13" fillId="0" borderId="26" xfId="1" applyFont="1" applyBorder="1" applyAlignment="1">
      <alignment horizontal="center"/>
    </xf>
    <xf numFmtId="0" fontId="13" fillId="0" borderId="36" xfId="1" applyFont="1" applyBorder="1" applyAlignment="1">
      <alignment horizontal="center"/>
    </xf>
    <xf numFmtId="0" fontId="11" fillId="15" borderId="22" xfId="1" applyFont="1" applyFill="1" applyBorder="1" applyAlignment="1">
      <alignment horizontal="left"/>
    </xf>
    <xf numFmtId="0" fontId="11" fillId="15" borderId="34" xfId="1" applyFont="1" applyFill="1" applyBorder="1" applyAlignment="1">
      <alignment horizontal="center"/>
    </xf>
    <xf numFmtId="0" fontId="11" fillId="15" borderId="34" xfId="1" applyFont="1" applyFill="1" applyBorder="1"/>
    <xf numFmtId="0" fontId="13" fillId="0" borderId="34" xfId="1" applyFont="1" applyBorder="1" applyAlignment="1">
      <alignment horizontal="center"/>
    </xf>
    <xf numFmtId="0" fontId="13" fillId="0" borderId="34" xfId="1" applyFont="1" applyBorder="1"/>
    <xf numFmtId="0" fontId="2" fillId="11" borderId="32" xfId="21" applyFont="1" applyFill="1" applyBorder="1" applyAlignment="1">
      <alignment vertical="center"/>
    </xf>
    <xf numFmtId="0" fontId="13" fillId="0" borderId="32" xfId="21" applyFont="1" applyBorder="1" applyAlignment="1">
      <alignment vertical="center"/>
    </xf>
    <xf numFmtId="0" fontId="7" fillId="10" borderId="32" xfId="2" applyNumberFormat="1" applyFont="1" applyFill="1" applyBorder="1" applyAlignment="1">
      <alignment horizontal="left" vertical="center" wrapText="1"/>
    </xf>
    <xf numFmtId="0" fontId="13" fillId="0" borderId="32" xfId="1" applyFont="1" applyBorder="1"/>
    <xf numFmtId="0" fontId="13" fillId="0" borderId="32" xfId="1" applyFont="1" applyBorder="1" applyAlignment="1">
      <alignment horizontal="center"/>
    </xf>
    <xf numFmtId="0" fontId="41" fillId="2" borderId="33" xfId="1" applyFont="1" applyFill="1" applyBorder="1" applyAlignment="1">
      <alignment horizontal="center"/>
    </xf>
    <xf numFmtId="0" fontId="41" fillId="2" borderId="33" xfId="1" applyFont="1" applyFill="1" applyBorder="1"/>
    <xf numFmtId="0" fontId="13" fillId="2" borderId="32" xfId="1" applyFont="1" applyFill="1" applyBorder="1" applyAlignment="1">
      <alignment horizontal="left"/>
    </xf>
    <xf numFmtId="0" fontId="41" fillId="0" borderId="37" xfId="1" applyFont="1" applyBorder="1" applyAlignment="1">
      <alignment horizontal="center"/>
    </xf>
    <xf numFmtId="0" fontId="30" fillId="11" borderId="26" xfId="19" applyFont="1" applyFill="1" applyBorder="1" applyAlignment="1">
      <alignment horizontal="center" vertical="center"/>
    </xf>
    <xf numFmtId="172" fontId="13" fillId="12" borderId="8" xfId="45" applyNumberFormat="1" applyFont="1" applyFill="1" applyBorder="1" applyAlignment="1" applyProtection="1">
      <alignment horizontal="center" wrapText="1"/>
      <protection locked="0"/>
    </xf>
    <xf numFmtId="172" fontId="13" fillId="12" borderId="22" xfId="45" applyNumberFormat="1" applyFont="1" applyFill="1" applyBorder="1" applyAlignment="1" applyProtection="1">
      <alignment horizontal="center" wrapText="1"/>
      <protection locked="0"/>
    </xf>
    <xf numFmtId="172" fontId="13" fillId="12" borderId="14" xfId="45" applyNumberFormat="1" applyFont="1" applyFill="1" applyBorder="1" applyAlignment="1" applyProtection="1">
      <alignment horizontal="center" wrapText="1"/>
      <protection locked="0"/>
    </xf>
    <xf numFmtId="171" fontId="13" fillId="12" borderId="14" xfId="42" applyNumberFormat="1" applyFont="1" applyFill="1" applyBorder="1" applyAlignment="1" applyProtection="1">
      <alignment horizontal="center" wrapText="1"/>
      <protection locked="0"/>
    </xf>
    <xf numFmtId="171" fontId="13" fillId="12" borderId="8" xfId="42" applyNumberFormat="1" applyFont="1" applyFill="1" applyBorder="1" applyAlignment="1" applyProtection="1">
      <alignment horizontal="center" wrapText="1"/>
      <protection locked="0"/>
    </xf>
    <xf numFmtId="171" fontId="13" fillId="12" borderId="13" xfId="42" applyNumberFormat="1" applyFont="1" applyFill="1" applyBorder="1" applyAlignment="1" applyProtection="1">
      <alignment horizontal="center" wrapText="1"/>
      <protection locked="0"/>
    </xf>
    <xf numFmtId="171" fontId="46" fillId="18" borderId="13" xfId="42" applyNumberFormat="1" applyFont="1" applyFill="1" applyBorder="1" applyAlignment="1" applyProtection="1">
      <alignment horizontal="left" wrapText="1"/>
      <protection locked="0"/>
    </xf>
    <xf numFmtId="9" fontId="13" fillId="12" borderId="22" xfId="14" applyFont="1" applyFill="1" applyBorder="1" applyAlignment="1" applyProtection="1">
      <alignment horizontal="center" wrapText="1"/>
      <protection locked="0"/>
    </xf>
    <xf numFmtId="9" fontId="13" fillId="12" borderId="14" xfId="14" applyFont="1" applyFill="1" applyBorder="1" applyAlignment="1" applyProtection="1">
      <alignment horizontal="center" wrapText="1"/>
      <protection locked="0"/>
    </xf>
    <xf numFmtId="171" fontId="25" fillId="12" borderId="13" xfId="42" applyNumberFormat="1" applyFont="1" applyFill="1" applyBorder="1" applyAlignment="1" applyProtection="1">
      <alignment horizontal="left" wrapText="1"/>
      <protection locked="0"/>
    </xf>
    <xf numFmtId="0" fontId="2" fillId="11" borderId="34" xfId="8" applyFill="1" applyBorder="1" applyAlignment="1">
      <alignment vertical="top"/>
    </xf>
    <xf numFmtId="0" fontId="2" fillId="11" borderId="34" xfId="8" applyFill="1" applyBorder="1" applyAlignment="1">
      <alignment horizontal="center" vertical="top"/>
    </xf>
    <xf numFmtId="0" fontId="20" fillId="11" borderId="34" xfId="0" applyFont="1" applyFill="1" applyBorder="1" applyAlignment="1">
      <alignment wrapText="1"/>
    </xf>
    <xf numFmtId="44" fontId="20" fillId="11" borderId="36" xfId="0" applyNumberFormat="1" applyFont="1" applyFill="1" applyBorder="1" applyAlignment="1">
      <alignment wrapText="1"/>
    </xf>
    <xf numFmtId="44" fontId="20" fillId="11" borderId="22" xfId="0" applyNumberFormat="1" applyFont="1" applyFill="1" applyBorder="1" applyAlignment="1">
      <alignment wrapText="1"/>
    </xf>
    <xf numFmtId="44" fontId="20" fillId="11" borderId="34" xfId="0" applyNumberFormat="1" applyFont="1" applyFill="1" applyBorder="1" applyAlignment="1">
      <alignment wrapText="1"/>
    </xf>
    <xf numFmtId="44" fontId="20" fillId="11" borderId="37" xfId="0" applyNumberFormat="1" applyFont="1" applyFill="1" applyBorder="1" applyAlignment="1">
      <alignment wrapText="1"/>
    </xf>
    <xf numFmtId="44" fontId="20" fillId="11" borderId="33" xfId="0" applyNumberFormat="1" applyFont="1" applyFill="1" applyBorder="1" applyAlignment="1">
      <alignment wrapText="1"/>
    </xf>
    <xf numFmtId="0" fontId="2" fillId="11" borderId="0" xfId="7" applyFont="1" applyFill="1" applyAlignment="1">
      <alignment horizontal="left" vertical="top" wrapText="1"/>
    </xf>
    <xf numFmtId="0" fontId="2" fillId="11" borderId="7" xfId="8" applyFill="1" applyBorder="1" applyAlignment="1">
      <alignment horizontal="center" vertical="top" wrapText="1"/>
    </xf>
    <xf numFmtId="0" fontId="2" fillId="11" borderId="36" xfId="8" applyFill="1" applyBorder="1" applyAlignment="1">
      <alignment horizontal="center" vertical="top" wrapText="1"/>
    </xf>
    <xf numFmtId="0" fontId="2" fillId="11" borderId="9" xfId="8" applyFill="1" applyBorder="1" applyAlignment="1">
      <alignment horizontal="center" vertical="top" wrapText="1"/>
    </xf>
    <xf numFmtId="0" fontId="13" fillId="11" borderId="10" xfId="8" applyFont="1" applyFill="1" applyBorder="1" applyAlignment="1">
      <alignment horizontal="center" vertical="top" wrapText="1"/>
    </xf>
    <xf numFmtId="0" fontId="13" fillId="11" borderId="9" xfId="8" applyFont="1" applyFill="1" applyBorder="1" applyAlignment="1">
      <alignment horizontal="center" vertical="top" wrapText="1"/>
    </xf>
    <xf numFmtId="0" fontId="13" fillId="11" borderId="11" xfId="8" applyFont="1" applyFill="1" applyBorder="1" applyAlignment="1">
      <alignment horizontal="center" vertical="top" wrapText="1"/>
    </xf>
    <xf numFmtId="0" fontId="11" fillId="15" borderId="0" xfId="8" applyFont="1" applyFill="1" applyAlignment="1">
      <alignment horizontal="left" vertical="top" wrapText="1"/>
    </xf>
    <xf numFmtId="0" fontId="11" fillId="15" borderId="6" xfId="8" applyFont="1" applyFill="1" applyBorder="1" applyAlignment="1">
      <alignment horizontal="left" vertical="top" wrapText="1"/>
    </xf>
    <xf numFmtId="0" fontId="0" fillId="11" borderId="0" xfId="0" applyFill="1" applyAlignment="1">
      <alignment horizontal="left" vertical="center" wrapText="1"/>
    </xf>
    <xf numFmtId="0" fontId="26" fillId="10" borderId="0" xfId="0" applyFont="1" applyFill="1" applyAlignment="1">
      <alignment horizontal="center" vertical="center" wrapText="1"/>
    </xf>
    <xf numFmtId="3" fontId="28" fillId="10" borderId="0" xfId="22" applyFont="1" applyFill="1">
      <alignment horizontal="center" vertical="center"/>
    </xf>
    <xf numFmtId="0" fontId="26" fillId="10" borderId="25" xfId="20" applyFont="1" applyFill="1" applyBorder="1" applyAlignment="1">
      <alignment horizontal="left"/>
    </xf>
    <xf numFmtId="0" fontId="26" fillId="10" borderId="33" xfId="20" applyFont="1" applyFill="1" applyBorder="1" applyAlignment="1">
      <alignment horizontal="left"/>
    </xf>
    <xf numFmtId="9" fontId="20" fillId="11" borderId="32" xfId="2" applyFont="1" applyFill="1" applyBorder="1" applyAlignment="1">
      <alignment horizontal="left" vertical="center"/>
    </xf>
    <xf numFmtId="9" fontId="20" fillId="11" borderId="0" xfId="2" applyFont="1" applyFill="1" applyBorder="1" applyAlignment="1">
      <alignment horizontal="left" vertical="center"/>
    </xf>
    <xf numFmtId="9" fontId="20" fillId="11" borderId="22" xfId="2" applyFont="1" applyFill="1" applyBorder="1" applyAlignment="1">
      <alignment horizontal="left" vertical="center" wrapText="1"/>
    </xf>
    <xf numFmtId="9" fontId="20" fillId="11" borderId="34" xfId="2" applyFont="1" applyFill="1" applyBorder="1" applyAlignment="1">
      <alignment horizontal="left" vertical="center" wrapText="1"/>
    </xf>
    <xf numFmtId="9" fontId="22" fillId="10" borderId="0" xfId="2" applyFont="1" applyFill="1" applyBorder="1" applyAlignment="1">
      <alignment horizontal="left" vertical="center" wrapText="1"/>
    </xf>
    <xf numFmtId="0" fontId="2" fillId="11" borderId="32" xfId="1" applyFont="1" applyFill="1" applyBorder="1" applyAlignment="1">
      <alignment horizontal="left" vertical="center" wrapText="1"/>
    </xf>
    <xf numFmtId="0" fontId="2" fillId="11" borderId="0" xfId="1" applyFont="1" applyFill="1" applyAlignment="1">
      <alignment horizontal="left" vertical="center" wrapText="1"/>
    </xf>
    <xf numFmtId="0" fontId="26" fillId="10" borderId="32" xfId="1" applyFont="1" applyFill="1" applyBorder="1" applyAlignment="1">
      <alignment horizontal="left"/>
    </xf>
    <xf numFmtId="0" fontId="26" fillId="10" borderId="0" xfId="1" applyFont="1" applyFill="1" applyAlignment="1">
      <alignment horizontal="left"/>
    </xf>
    <xf numFmtId="0" fontId="2" fillId="12" borderId="14" xfId="42" applyFont="1" applyFill="1" applyBorder="1" applyAlignment="1" applyProtection="1">
      <alignment horizontal="center" wrapText="1"/>
      <protection locked="0"/>
    </xf>
    <xf numFmtId="0" fontId="2" fillId="12" borderId="15" xfId="42" applyFont="1" applyFill="1" applyBorder="1" applyAlignment="1" applyProtection="1">
      <alignment horizontal="center" wrapText="1"/>
      <protection locked="0"/>
    </xf>
    <xf numFmtId="168" fontId="2" fillId="12" borderId="14" xfId="17" applyNumberFormat="1" applyFont="1" applyFill="1" applyBorder="1" applyAlignment="1" applyProtection="1">
      <alignment horizontal="center" wrapText="1"/>
      <protection locked="0"/>
    </xf>
    <xf numFmtId="168" fontId="2" fillId="12" borderId="15" xfId="17" applyNumberFormat="1" applyFont="1" applyFill="1" applyBorder="1" applyAlignment="1" applyProtection="1">
      <alignment horizontal="center" wrapText="1"/>
      <protection locked="0"/>
    </xf>
    <xf numFmtId="0" fontId="13" fillId="12" borderId="15" xfId="42" applyFont="1" applyFill="1" applyBorder="1" applyAlignment="1" applyProtection="1">
      <alignment horizontal="left" vertical="center" wrapText="1"/>
      <protection locked="0"/>
    </xf>
    <xf numFmtId="168" fontId="2" fillId="12" borderId="22" xfId="17" applyNumberFormat="1" applyFont="1" applyFill="1" applyBorder="1" applyAlignment="1" applyProtection="1">
      <alignment horizontal="center" wrapText="1"/>
      <protection locked="0"/>
    </xf>
    <xf numFmtId="168" fontId="2" fillId="12" borderId="34" xfId="17" applyNumberFormat="1" applyFont="1" applyFill="1" applyBorder="1" applyAlignment="1" applyProtection="1">
      <alignment horizontal="center" wrapText="1"/>
      <protection locked="0"/>
    </xf>
    <xf numFmtId="0" fontId="19" fillId="6" borderId="31" xfId="0" applyFont="1" applyFill="1" applyBorder="1" applyAlignment="1">
      <alignment horizontal="left" vertical="top" wrapText="1"/>
    </xf>
    <xf numFmtId="0" fontId="19" fillId="6" borderId="0" xfId="0" applyFont="1" applyFill="1" applyAlignment="1">
      <alignment horizontal="left" vertical="top" wrapText="1"/>
    </xf>
    <xf numFmtId="165" fontId="11" fillId="12" borderId="15" xfId="1" applyNumberFormat="1" applyFont="1" applyFill="1" applyBorder="1" applyAlignment="1" applyProtection="1">
      <alignment horizontal="left" vertical="center" wrapText="1"/>
      <protection locked="0"/>
    </xf>
    <xf numFmtId="1" fontId="11" fillId="12" borderId="15" xfId="1" applyNumberFormat="1" applyFont="1" applyFill="1" applyBorder="1" applyAlignment="1" applyProtection="1">
      <alignment horizontal="left" vertical="center" wrapText="1"/>
      <protection locked="0"/>
    </xf>
    <xf numFmtId="165" fontId="10" fillId="12" borderId="15" xfId="11" applyNumberFormat="1" applyFont="1" applyFill="1" applyBorder="1" applyAlignment="1" applyProtection="1">
      <alignment horizontal="left" vertical="center" wrapText="1"/>
      <protection locked="0"/>
    </xf>
    <xf numFmtId="14" fontId="11" fillId="12" borderId="15" xfId="1" applyNumberFormat="1" applyFont="1" applyFill="1" applyBorder="1" applyAlignment="1" applyProtection="1">
      <alignment horizontal="left" vertical="center" wrapText="1"/>
      <protection locked="0"/>
    </xf>
    <xf numFmtId="173" fontId="2" fillId="12" borderId="0" xfId="47" applyNumberFormat="1" applyFont="1" applyFill="1" applyBorder="1" applyAlignment="1" applyProtection="1">
      <alignment horizontal="center" vertical="center"/>
      <protection locked="0"/>
    </xf>
    <xf numFmtId="2" fontId="13" fillId="12" borderId="0" xfId="2" applyNumberFormat="1" applyFont="1" applyFill="1" applyBorder="1" applyAlignment="1" applyProtection="1">
      <alignment horizontal="center" vertical="center" wrapText="1"/>
      <protection locked="0"/>
    </xf>
    <xf numFmtId="0" fontId="13" fillId="12" borderId="26" xfId="1" applyFont="1" applyFill="1" applyBorder="1" applyAlignment="1" applyProtection="1">
      <alignment horizontal="center" vertical="top" wrapText="1"/>
      <protection locked="0"/>
    </xf>
    <xf numFmtId="9" fontId="11" fillId="12" borderId="0" xfId="17" applyFont="1" applyFill="1" applyBorder="1" applyAlignment="1" applyProtection="1">
      <alignment horizontal="center" vertical="center"/>
      <protection locked="0"/>
    </xf>
    <xf numFmtId="9" fontId="11" fillId="12" borderId="26" xfId="17" applyFont="1" applyFill="1" applyBorder="1" applyAlignment="1" applyProtection="1">
      <alignment horizontal="center" vertical="center"/>
      <protection locked="0"/>
    </xf>
    <xf numFmtId="0" fontId="2" fillId="11" borderId="0" xfId="5" quotePrefix="1" applyFont="1" applyFill="1" applyAlignment="1" applyProtection="1">
      <alignment horizontal="left" vertical="center"/>
    </xf>
    <xf numFmtId="0" fontId="20" fillId="11" borderId="0" xfId="3" applyFont="1" applyFill="1" applyAlignment="1" applyProtection="1">
      <alignment vertical="center"/>
    </xf>
    <xf numFmtId="0" fontId="2" fillId="11" borderId="0" xfId="1" applyFont="1" applyFill="1" applyAlignment="1" applyProtection="1">
      <alignment vertical="center"/>
    </xf>
    <xf numFmtId="0" fontId="13" fillId="11" borderId="0" xfId="5" quotePrefix="1" applyFont="1" applyFill="1" applyAlignment="1" applyProtection="1">
      <alignment horizontal="left" vertical="center"/>
    </xf>
    <xf numFmtId="0" fontId="13" fillId="12" borderId="34" xfId="1" applyFont="1" applyFill="1" applyBorder="1" applyAlignment="1" applyProtection="1">
      <alignment vertical="top" wrapText="1"/>
      <protection locked="0"/>
    </xf>
    <xf numFmtId="0" fontId="13" fillId="12" borderId="36" xfId="1" applyFont="1" applyFill="1" applyBorder="1" applyAlignment="1" applyProtection="1">
      <alignment vertical="top" wrapText="1"/>
      <protection locked="0"/>
    </xf>
    <xf numFmtId="0" fontId="26" fillId="10" borderId="0" xfId="34" quotePrefix="1" applyFont="1" applyFill="1" applyAlignment="1" applyProtection="1">
      <alignment horizontal="left" vertical="center"/>
    </xf>
    <xf numFmtId="0" fontId="41" fillId="10" borderId="0" xfId="1" applyFont="1" applyFill="1" applyAlignment="1" applyProtection="1">
      <alignment vertical="center"/>
    </xf>
    <xf numFmtId="0" fontId="41" fillId="0" borderId="0" xfId="1" applyFont="1" applyAlignment="1" applyProtection="1">
      <alignment vertical="center"/>
    </xf>
    <xf numFmtId="0" fontId="43" fillId="0" borderId="0" xfId="1" applyFont="1" applyAlignment="1" applyProtection="1">
      <alignment vertical="top" wrapText="1"/>
    </xf>
    <xf numFmtId="0" fontId="41" fillId="0" borderId="0" xfId="1" applyFont="1" applyAlignment="1" applyProtection="1">
      <alignment horizontal="center" vertical="center" wrapText="1"/>
    </xf>
    <xf numFmtId="0" fontId="43" fillId="0" borderId="0" xfId="1" applyFont="1" applyAlignment="1" applyProtection="1">
      <alignment vertical="center" wrapText="1"/>
    </xf>
    <xf numFmtId="0" fontId="41" fillId="0" borderId="0" xfId="1" applyFont="1" applyAlignment="1" applyProtection="1">
      <alignment vertical="center" wrapText="1"/>
    </xf>
    <xf numFmtId="0" fontId="26" fillId="10" borderId="0" xfId="34" quotePrefix="1" applyFont="1" applyFill="1" applyAlignment="1" applyProtection="1">
      <alignment horizontal="left" vertical="center" wrapText="1"/>
    </xf>
    <xf numFmtId="0" fontId="41" fillId="10" borderId="0" xfId="1" applyFont="1" applyFill="1" applyAlignment="1" applyProtection="1">
      <alignment vertical="center" wrapText="1"/>
    </xf>
    <xf numFmtId="0" fontId="20" fillId="11" borderId="0" xfId="3" applyFont="1" applyFill="1" applyAlignment="1" applyProtection="1">
      <alignment vertical="center" wrapText="1"/>
    </xf>
    <xf numFmtId="0" fontId="2" fillId="11" borderId="0" xfId="1" applyFont="1" applyFill="1" applyAlignment="1" applyProtection="1">
      <alignment vertical="center" wrapText="1"/>
    </xf>
    <xf numFmtId="0" fontId="13" fillId="0" borderId="0" xfId="1" applyFont="1" applyAlignment="1" applyProtection="1">
      <alignment vertical="center" wrapText="1"/>
    </xf>
    <xf numFmtId="0" fontId="9" fillId="0" borderId="0" xfId="5" quotePrefix="1" applyFont="1" applyAlignment="1" applyProtection="1">
      <alignment horizontal="left" vertical="center" wrapText="1"/>
    </xf>
    <xf numFmtId="0" fontId="7" fillId="0" borderId="0" xfId="3" applyFont="1" applyAlignment="1" applyProtection="1">
      <alignment vertical="center" wrapText="1"/>
    </xf>
    <xf numFmtId="0" fontId="9" fillId="0" borderId="0" xfId="1" applyFont="1" applyAlignment="1" applyProtection="1">
      <alignment vertical="center" wrapText="1"/>
    </xf>
    <xf numFmtId="0" fontId="11" fillId="0" borderId="0" xfId="1" applyFont="1" applyAlignment="1" applyProtection="1">
      <alignment vertical="top" wrapText="1"/>
    </xf>
    <xf numFmtId="0" fontId="13" fillId="0" borderId="0" xfId="1" applyFont="1" applyAlignment="1" applyProtection="1">
      <alignment horizontal="center" vertical="center" wrapText="1"/>
    </xf>
    <xf numFmtId="0" fontId="11" fillId="0" borderId="0" xfId="1" applyFont="1" applyAlignment="1" applyProtection="1">
      <alignment vertical="center" wrapText="1"/>
    </xf>
    <xf numFmtId="9" fontId="26" fillId="10" borderId="0" xfId="2" applyFont="1" applyFill="1" applyBorder="1" applyAlignment="1" applyProtection="1">
      <alignment horizontal="left" vertical="center" wrapText="1"/>
    </xf>
    <xf numFmtId="1" fontId="43" fillId="0" borderId="0" xfId="3" applyNumberFormat="1" applyFont="1" applyAlignment="1" applyProtection="1">
      <alignment horizontal="center" vertical="center" wrapText="1"/>
    </xf>
    <xf numFmtId="3" fontId="43" fillId="0" borderId="0" xfId="1" applyNumberFormat="1" applyFont="1" applyAlignment="1" applyProtection="1">
      <alignment horizontal="center" wrapText="1"/>
    </xf>
    <xf numFmtId="3" fontId="41" fillId="0" borderId="0" xfId="1" applyNumberFormat="1" applyFont="1" applyAlignment="1" applyProtection="1">
      <alignment horizontal="center" wrapText="1"/>
    </xf>
    <xf numFmtId="49" fontId="41" fillId="0" borderId="0" xfId="1" applyNumberFormat="1" applyFont="1" applyAlignment="1" applyProtection="1">
      <alignment horizontal="centerContinuous" wrapText="1"/>
    </xf>
    <xf numFmtId="0" fontId="41" fillId="0" borderId="0" xfId="1" applyFont="1" applyAlignment="1" applyProtection="1">
      <alignment wrapText="1"/>
    </xf>
    <xf numFmtId="0" fontId="11" fillId="0" borderId="0" xfId="1" applyFont="1" applyAlignment="1" applyProtection="1">
      <alignment horizontal="left" wrapText="1"/>
    </xf>
    <xf numFmtId="9" fontId="7" fillId="10" borderId="0" xfId="2" applyFont="1" applyFill="1" applyBorder="1" applyAlignment="1" applyProtection="1">
      <alignment horizontal="center" vertical="center" wrapText="1"/>
    </xf>
    <xf numFmtId="3" fontId="11" fillId="0" borderId="0" xfId="1" applyNumberFormat="1" applyFont="1" applyAlignment="1" applyProtection="1">
      <alignment horizontal="center" wrapText="1"/>
    </xf>
    <xf numFmtId="3" fontId="13" fillId="0" borderId="0" xfId="1" applyNumberFormat="1" applyFont="1" applyAlignment="1" applyProtection="1">
      <alignment horizontal="center" wrapText="1"/>
    </xf>
    <xf numFmtId="0" fontId="13" fillId="0" borderId="0" xfId="1" applyFont="1" applyAlignment="1" applyProtection="1">
      <alignment horizontal="center" wrapText="1"/>
    </xf>
    <xf numFmtId="0" fontId="13" fillId="0" borderId="0" xfId="1" applyFont="1" applyAlignment="1" applyProtection="1">
      <alignment wrapText="1"/>
    </xf>
    <xf numFmtId="0" fontId="13" fillId="0" borderId="0" xfId="1" applyFont="1" applyAlignment="1" applyProtection="1">
      <alignment horizontal="centerContinuous" wrapText="1"/>
    </xf>
    <xf numFmtId="0" fontId="11" fillId="0" borderId="0" xfId="1" applyFont="1" applyAlignment="1" applyProtection="1">
      <alignment horizontal="centerContinuous" wrapText="1"/>
    </xf>
    <xf numFmtId="9" fontId="7" fillId="10" borderId="0" xfId="2" applyFont="1" applyFill="1" applyBorder="1" applyAlignment="1" applyProtection="1">
      <alignment horizontal="left" vertical="center" wrapText="1"/>
    </xf>
    <xf numFmtId="166" fontId="20" fillId="11" borderId="0" xfId="16" applyFont="1" applyFill="1" applyBorder="1" applyAlignment="1" applyProtection="1">
      <alignment horizontal="center" vertical="center" wrapText="1"/>
    </xf>
    <xf numFmtId="174" fontId="20" fillId="11" borderId="0" xfId="47" applyNumberFormat="1" applyFont="1" applyFill="1" applyBorder="1" applyAlignment="1" applyProtection="1">
      <alignment horizontal="center" vertical="center" wrapText="1"/>
    </xf>
    <xf numFmtId="0" fontId="8" fillId="0" borderId="0" xfId="1" applyFont="1" applyAlignment="1" applyProtection="1">
      <alignment wrapText="1"/>
    </xf>
    <xf numFmtId="9" fontId="20" fillId="11" borderId="0" xfId="17" applyFont="1" applyFill="1" applyBorder="1" applyAlignment="1" applyProtection="1">
      <alignment horizontal="center" vertical="center" wrapText="1"/>
    </xf>
    <xf numFmtId="3" fontId="13" fillId="2" borderId="0" xfId="1" applyNumberFormat="1" applyFont="1" applyFill="1" applyAlignment="1" applyProtection="1">
      <alignment horizontal="center" wrapText="1"/>
    </xf>
    <xf numFmtId="0" fontId="13" fillId="2" borderId="0" xfId="1" applyFont="1" applyFill="1" applyAlignment="1" applyProtection="1">
      <alignment wrapText="1"/>
    </xf>
    <xf numFmtId="9" fontId="20" fillId="11" borderId="0" xfId="2" applyFont="1" applyFill="1" applyBorder="1" applyAlignment="1" applyProtection="1">
      <alignment horizontal="left" vertical="center" wrapText="1"/>
    </xf>
    <xf numFmtId="169" fontId="20" fillId="11" borderId="0" xfId="13" applyNumberFormat="1" applyFont="1" applyFill="1" applyBorder="1" applyAlignment="1" applyProtection="1">
      <alignment horizontal="center" vertical="center" wrapText="1"/>
    </xf>
    <xf numFmtId="0" fontId="32" fillId="2" borderId="0" xfId="1" applyFont="1" applyFill="1" applyAlignment="1" applyProtection="1">
      <alignment vertical="center" wrapText="1"/>
    </xf>
    <xf numFmtId="9" fontId="22" fillId="10" borderId="0" xfId="2" applyFont="1" applyFill="1" applyBorder="1" applyAlignment="1" applyProtection="1">
      <alignment horizontal="left" vertical="center" wrapText="1"/>
    </xf>
    <xf numFmtId="0" fontId="13" fillId="2" borderId="0" xfId="1" applyFont="1" applyFill="1" applyAlignment="1" applyProtection="1">
      <alignment horizontal="centerContinuous" wrapText="1"/>
    </xf>
    <xf numFmtId="0" fontId="26" fillId="10" borderId="32" xfId="20" applyFont="1" applyFill="1" applyBorder="1" applyAlignment="1" applyProtection="1">
      <alignment horizontal="left" wrapText="1"/>
    </xf>
    <xf numFmtId="0" fontId="26" fillId="10" borderId="0" xfId="20" applyFont="1" applyFill="1" applyAlignment="1" applyProtection="1">
      <alignment horizontal="left" wrapText="1"/>
    </xf>
    <xf numFmtId="0" fontId="41" fillId="0" borderId="33" xfId="3" applyFont="1" applyBorder="1" applyAlignment="1" applyProtection="1">
      <alignment horizontal="left" wrapText="1"/>
    </xf>
    <xf numFmtId="0" fontId="41" fillId="0" borderId="37" xfId="3" applyFont="1" applyBorder="1" applyAlignment="1" applyProtection="1">
      <alignment horizontal="left" wrapText="1"/>
    </xf>
    <xf numFmtId="0" fontId="2" fillId="11" borderId="32" xfId="21" applyFont="1" applyFill="1" applyBorder="1" applyAlignment="1" applyProtection="1">
      <alignment vertical="center"/>
    </xf>
    <xf numFmtId="0" fontId="20" fillId="11" borderId="0" xfId="3" applyFont="1" applyFill="1" applyAlignment="1" applyProtection="1">
      <alignment horizontal="right" vertical="center" wrapText="1"/>
    </xf>
    <xf numFmtId="0" fontId="13" fillId="0" borderId="0" xfId="3" applyFont="1" applyAlignment="1" applyProtection="1">
      <alignment horizontal="left" wrapText="1"/>
    </xf>
    <xf numFmtId="0" fontId="13" fillId="0" borderId="26" xfId="3" applyFont="1" applyBorder="1" applyAlignment="1" applyProtection="1">
      <alignment horizontal="left" wrapText="1"/>
    </xf>
    <xf numFmtId="0" fontId="13" fillId="0" borderId="32" xfId="21" applyFont="1" applyBorder="1" applyAlignment="1" applyProtection="1">
      <alignment vertical="center" wrapText="1"/>
    </xf>
    <xf numFmtId="3" fontId="28" fillId="10" borderId="0" xfId="22" applyFont="1" applyFill="1" applyAlignment="1" applyProtection="1">
      <alignment horizontal="center" vertical="center" wrapText="1"/>
    </xf>
    <xf numFmtId="0" fontId="7" fillId="10" borderId="26" xfId="1" applyFont="1" applyFill="1" applyBorder="1" applyAlignment="1" applyProtection="1">
      <alignment horizontal="center" wrapText="1"/>
    </xf>
    <xf numFmtId="3" fontId="20" fillId="11" borderId="0" xfId="22" quotePrefix="1" applyFont="1" applyFill="1" applyAlignment="1" applyProtection="1">
      <alignment horizontal="center" vertical="center" wrapText="1"/>
    </xf>
    <xf numFmtId="3" fontId="20" fillId="11" borderId="0" xfId="22" applyFont="1" applyFill="1" applyAlignment="1" applyProtection="1">
      <alignment horizontal="center" vertical="center" wrapText="1"/>
    </xf>
    <xf numFmtId="0" fontId="7" fillId="10" borderId="32" xfId="2" applyNumberFormat="1" applyFont="1" applyFill="1" applyBorder="1" applyAlignment="1" applyProtection="1">
      <alignment horizontal="left" vertical="center" wrapText="1"/>
    </xf>
    <xf numFmtId="0" fontId="13" fillId="0" borderId="32" xfId="1" applyFont="1" applyBorder="1" applyAlignment="1" applyProtection="1">
      <alignment wrapText="1"/>
    </xf>
    <xf numFmtId="0" fontId="13" fillId="0" borderId="26" xfId="1" applyFont="1" applyBorder="1" applyAlignment="1" applyProtection="1">
      <alignment wrapText="1"/>
    </xf>
    <xf numFmtId="2" fontId="2" fillId="11" borderId="0" xfId="2" applyNumberFormat="1" applyFont="1" applyFill="1" applyBorder="1" applyAlignment="1" applyProtection="1">
      <alignment horizontal="center" vertical="center" wrapText="1"/>
    </xf>
    <xf numFmtId="2" fontId="13" fillId="2" borderId="0" xfId="2" applyNumberFormat="1" applyFont="1" applyFill="1" applyBorder="1" applyAlignment="1" applyProtection="1">
      <alignment horizontal="center" vertical="center" wrapText="1"/>
    </xf>
    <xf numFmtId="2" fontId="13" fillId="2" borderId="26" xfId="2" applyNumberFormat="1" applyFont="1" applyFill="1" applyBorder="1" applyAlignment="1" applyProtection="1">
      <alignment horizontal="center" vertical="center" wrapText="1"/>
    </xf>
    <xf numFmtId="0" fontId="2" fillId="11" borderId="0" xfId="1" applyFont="1" applyFill="1" applyAlignment="1" applyProtection="1">
      <alignment wrapText="1"/>
    </xf>
    <xf numFmtId="0" fontId="20" fillId="11" borderId="32" xfId="2" applyNumberFormat="1" applyFont="1" applyFill="1" applyBorder="1" applyAlignment="1" applyProtection="1">
      <alignment horizontal="left" vertical="center" wrapText="1"/>
    </xf>
    <xf numFmtId="0" fontId="11" fillId="15" borderId="22" xfId="1" applyFont="1" applyFill="1" applyBorder="1" applyAlignment="1" applyProtection="1">
      <alignment horizontal="left"/>
    </xf>
    <xf numFmtId="0" fontId="11" fillId="15" borderId="34" xfId="1" applyFont="1" applyFill="1" applyBorder="1" applyAlignment="1" applyProtection="1">
      <alignment horizontal="center" wrapText="1"/>
    </xf>
    <xf numFmtId="0" fontId="11" fillId="15" borderId="34" xfId="1" applyFont="1" applyFill="1" applyBorder="1" applyAlignment="1" applyProtection="1">
      <alignment wrapText="1"/>
    </xf>
    <xf numFmtId="0" fontId="13" fillId="0" borderId="34" xfId="1" applyFont="1" applyBorder="1" applyAlignment="1" applyProtection="1">
      <alignment wrapText="1"/>
    </xf>
    <xf numFmtId="0" fontId="13" fillId="0" borderId="34" xfId="1" applyFont="1" applyBorder="1" applyAlignment="1" applyProtection="1">
      <alignment horizontal="center" wrapText="1"/>
    </xf>
    <xf numFmtId="0" fontId="13" fillId="0" borderId="36" xfId="1" applyFont="1" applyBorder="1" applyAlignment="1" applyProtection="1">
      <alignment horizontal="center" wrapText="1"/>
    </xf>
    <xf numFmtId="0" fontId="26" fillId="10" borderId="25" xfId="20" applyFont="1" applyFill="1" applyBorder="1" applyAlignment="1" applyProtection="1">
      <alignment horizontal="left" wrapText="1"/>
    </xf>
    <xf numFmtId="0" fontId="26" fillId="10" borderId="33" xfId="20" applyFont="1" applyFill="1" applyBorder="1" applyAlignment="1" applyProtection="1">
      <alignment horizontal="left" wrapText="1"/>
    </xf>
    <xf numFmtId="0" fontId="41" fillId="2" borderId="33" xfId="1" applyFont="1" applyFill="1" applyBorder="1" applyAlignment="1" applyProtection="1">
      <alignment horizontal="center" wrapText="1"/>
    </xf>
    <xf numFmtId="0" fontId="41" fillId="2" borderId="33" xfId="1" applyFont="1" applyFill="1" applyBorder="1" applyAlignment="1" applyProtection="1">
      <alignment wrapText="1"/>
    </xf>
    <xf numFmtId="0" fontId="41" fillId="0" borderId="37" xfId="1" applyFont="1" applyBorder="1" applyAlignment="1" applyProtection="1">
      <alignment horizontal="center" wrapText="1"/>
    </xf>
    <xf numFmtId="0" fontId="41" fillId="0" borderId="0" xfId="1" applyFont="1" applyAlignment="1" applyProtection="1">
      <alignment horizontal="center" wrapText="1"/>
    </xf>
    <xf numFmtId="0" fontId="13" fillId="2" borderId="32" xfId="1" applyFont="1" applyFill="1" applyBorder="1" applyAlignment="1" applyProtection="1">
      <alignment horizontal="left" wrapText="1"/>
    </xf>
    <xf numFmtId="0" fontId="13" fillId="2" borderId="0" xfId="1" applyFont="1" applyFill="1" applyAlignment="1" applyProtection="1">
      <alignment horizontal="center" wrapText="1"/>
    </xf>
    <xf numFmtId="0" fontId="13" fillId="0" borderId="26" xfId="1" applyFont="1" applyBorder="1" applyAlignment="1" applyProtection="1">
      <alignment horizontal="center" wrapText="1"/>
    </xf>
    <xf numFmtId="0" fontId="2" fillId="11" borderId="32" xfId="1" applyFont="1" applyFill="1" applyBorder="1" applyAlignment="1" applyProtection="1">
      <alignment horizontal="left" vertical="center" wrapText="1"/>
    </xf>
    <xf numFmtId="0" fontId="2" fillId="11" borderId="0" xfId="1" applyFont="1" applyFill="1" applyAlignment="1" applyProtection="1">
      <alignment horizontal="left" vertical="center" wrapText="1"/>
    </xf>
    <xf numFmtId="0" fontId="7" fillId="10" borderId="32" xfId="1" applyFont="1" applyFill="1" applyBorder="1" applyAlignment="1" applyProtection="1">
      <alignment horizontal="left" wrapText="1"/>
    </xf>
    <xf numFmtId="0" fontId="7" fillId="10" borderId="0" xfId="1" applyFont="1" applyFill="1" applyAlignment="1" applyProtection="1">
      <alignment horizontal="left" wrapText="1"/>
    </xf>
    <xf numFmtId="0" fontId="20" fillId="11" borderId="0" xfId="19" applyFont="1" applyFill="1" applyAlignment="1" applyProtection="1">
      <alignment horizontal="center" vertical="center" wrapText="1"/>
    </xf>
    <xf numFmtId="0" fontId="20" fillId="11" borderId="26" xfId="19" applyFont="1" applyFill="1" applyBorder="1" applyAlignment="1" applyProtection="1">
      <alignment horizontal="center" vertical="center" wrapText="1"/>
    </xf>
    <xf numFmtId="9" fontId="20" fillId="11" borderId="32" xfId="2" applyFont="1" applyFill="1" applyBorder="1" applyAlignment="1" applyProtection="1">
      <alignment horizontal="left" vertical="center" wrapText="1"/>
    </xf>
    <xf numFmtId="9" fontId="20" fillId="11" borderId="0" xfId="2" applyFont="1" applyFill="1" applyBorder="1" applyAlignment="1" applyProtection="1">
      <alignment horizontal="left" vertical="center" wrapText="1"/>
    </xf>
    <xf numFmtId="0" fontId="8" fillId="0" borderId="0" xfId="1" applyFont="1" applyAlignment="1" applyProtection="1">
      <alignment horizontal="center" wrapText="1"/>
    </xf>
    <xf numFmtId="9" fontId="20" fillId="11" borderId="14" xfId="2" applyFont="1" applyFill="1" applyBorder="1" applyAlignment="1" applyProtection="1">
      <alignment horizontal="left" vertical="center" wrapText="1"/>
    </xf>
    <xf numFmtId="9" fontId="20" fillId="11" borderId="15" xfId="2" applyFont="1" applyFill="1" applyBorder="1" applyAlignment="1" applyProtection="1">
      <alignment horizontal="left" vertical="center" wrapText="1"/>
    </xf>
    <xf numFmtId="0" fontId="13" fillId="2" borderId="0" xfId="1" applyFont="1" applyFill="1" applyAlignment="1" applyProtection="1">
      <alignment horizontal="left" wrapText="1"/>
    </xf>
    <xf numFmtId="169" fontId="13" fillId="12" borderId="0" xfId="13" applyNumberFormat="1" applyFont="1" applyFill="1" applyBorder="1" applyAlignment="1" applyProtection="1">
      <alignment horizontal="center" vertical="center" wrapText="1"/>
      <protection locked="0"/>
    </xf>
    <xf numFmtId="0" fontId="13" fillId="12" borderId="0" xfId="1" applyFont="1" applyFill="1" applyAlignment="1" applyProtection="1">
      <alignment vertical="top" wrapText="1"/>
      <protection locked="0"/>
    </xf>
    <xf numFmtId="0" fontId="13" fillId="12" borderId="26" xfId="1" applyFont="1" applyFill="1" applyBorder="1" applyAlignment="1" applyProtection="1">
      <alignment vertical="top" wrapText="1"/>
      <protection locked="0"/>
    </xf>
    <xf numFmtId="0" fontId="13" fillId="12" borderId="0" xfId="1" applyFont="1" applyFill="1" applyBorder="1" applyAlignment="1" applyProtection="1">
      <alignment vertical="top" wrapText="1"/>
      <protection locked="0"/>
    </xf>
    <xf numFmtId="9" fontId="11" fillId="12" borderId="26" xfId="17" applyFont="1" applyFill="1" applyBorder="1" applyAlignment="1" applyProtection="1">
      <alignment horizontal="center" vertical="center" wrapText="1"/>
      <protection locked="0"/>
    </xf>
    <xf numFmtId="9" fontId="11" fillId="12" borderId="0" xfId="17" applyFont="1" applyFill="1" applyBorder="1" applyAlignment="1" applyProtection="1">
      <alignment horizontal="center" vertical="center" wrapText="1"/>
      <protection locked="0"/>
    </xf>
    <xf numFmtId="0" fontId="26" fillId="10" borderId="0" xfId="0" applyFont="1" applyFill="1" applyAlignment="1" applyProtection="1">
      <alignment wrapText="1"/>
    </xf>
    <xf numFmtId="0" fontId="1" fillId="0" borderId="0" xfId="0" applyFont="1" applyAlignment="1" applyProtection="1">
      <alignment wrapText="1"/>
    </xf>
    <xf numFmtId="0" fontId="0" fillId="11" borderId="0" xfId="0" applyFill="1" applyAlignment="1" applyProtection="1">
      <alignment horizontal="left" vertical="center" wrapText="1"/>
    </xf>
    <xf numFmtId="0" fontId="0" fillId="0" borderId="0" xfId="0" applyAlignment="1" applyProtection="1">
      <alignment wrapText="1"/>
    </xf>
    <xf numFmtId="0" fontId="0" fillId="0" borderId="0" xfId="0" applyAlignment="1" applyProtection="1">
      <alignment horizontal="left" wrapText="1"/>
    </xf>
    <xf numFmtId="0" fontId="27" fillId="10" borderId="0" xfId="0" applyFont="1" applyFill="1" applyAlignment="1" applyProtection="1">
      <alignment wrapText="1"/>
    </xf>
    <xf numFmtId="0" fontId="0" fillId="0" borderId="25" xfId="0" applyBorder="1" applyAlignment="1" applyProtection="1">
      <alignment wrapText="1"/>
    </xf>
    <xf numFmtId="0" fontId="7" fillId="10" borderId="33" xfId="0" applyFont="1" applyFill="1" applyBorder="1" applyAlignment="1" applyProtection="1">
      <alignment horizontal="center" wrapText="1"/>
    </xf>
    <xf numFmtId="0" fontId="7" fillId="10" borderId="37" xfId="0" applyFont="1" applyFill="1" applyBorder="1" applyAlignment="1" applyProtection="1">
      <alignment horizontal="center" wrapText="1"/>
    </xf>
    <xf numFmtId="0" fontId="7" fillId="10" borderId="32" xfId="0" applyFont="1" applyFill="1" applyBorder="1" applyAlignment="1" applyProtection="1">
      <alignment wrapText="1"/>
    </xf>
    <xf numFmtId="173" fontId="20" fillId="11" borderId="0" xfId="14" applyNumberFormat="1" applyFont="1" applyFill="1" applyBorder="1" applyAlignment="1" applyProtection="1">
      <alignment horizontal="center" vertical="center" wrapText="1"/>
    </xf>
    <xf numFmtId="169" fontId="20" fillId="11" borderId="0" xfId="14" applyNumberFormat="1" applyFont="1" applyFill="1" applyBorder="1" applyAlignment="1" applyProtection="1">
      <alignment horizontal="center" vertical="center" wrapText="1"/>
    </xf>
    <xf numFmtId="173" fontId="20" fillId="11" borderId="26" xfId="14" applyNumberFormat="1" applyFont="1" applyFill="1" applyBorder="1" applyAlignment="1" applyProtection="1">
      <alignment horizontal="center" vertical="center" wrapText="1"/>
    </xf>
    <xf numFmtId="0" fontId="9" fillId="10" borderId="32" xfId="0" applyFont="1" applyFill="1" applyBorder="1" applyAlignment="1" applyProtection="1">
      <alignment wrapText="1"/>
    </xf>
    <xf numFmtId="169" fontId="20" fillId="11" borderId="26" xfId="14" applyNumberFormat="1" applyFont="1" applyFill="1" applyBorder="1" applyAlignment="1" applyProtection="1">
      <alignment horizontal="center" vertical="center" wrapText="1"/>
    </xf>
    <xf numFmtId="0" fontId="8" fillId="0" borderId="0" xfId="0" applyFont="1" applyAlignment="1" applyProtection="1">
      <alignment wrapText="1"/>
    </xf>
    <xf numFmtId="0" fontId="32" fillId="2" borderId="0" xfId="0" applyFont="1" applyFill="1" applyAlignment="1" applyProtection="1">
      <alignment wrapText="1"/>
    </xf>
    <xf numFmtId="0" fontId="0" fillId="2" borderId="0" xfId="0" applyFill="1" applyAlignment="1" applyProtection="1">
      <alignment wrapText="1"/>
    </xf>
    <xf numFmtId="9" fontId="20" fillId="11" borderId="26" xfId="14" applyFont="1" applyFill="1" applyBorder="1" applyAlignment="1" applyProtection="1">
      <alignment horizontal="center" vertical="center" wrapText="1"/>
    </xf>
    <xf numFmtId="0" fontId="7" fillId="10" borderId="22" xfId="0" applyFont="1" applyFill="1" applyBorder="1" applyAlignment="1" applyProtection="1">
      <alignment wrapText="1"/>
    </xf>
    <xf numFmtId="169" fontId="7" fillId="10" borderId="34" xfId="0" applyNumberFormat="1" applyFont="1" applyFill="1" applyBorder="1" applyAlignment="1" applyProtection="1">
      <alignment horizontal="center" wrapText="1"/>
    </xf>
    <xf numFmtId="169" fontId="7" fillId="10" borderId="36" xfId="0" applyNumberFormat="1" applyFont="1" applyFill="1" applyBorder="1" applyAlignment="1" applyProtection="1">
      <alignment horizontal="center" wrapText="1"/>
    </xf>
    <xf numFmtId="0" fontId="45" fillId="2" borderId="0" xfId="0" applyFont="1" applyFill="1" applyProtection="1"/>
    <xf numFmtId="0" fontId="45" fillId="2" borderId="0" xfId="0" applyFont="1" applyFill="1" applyAlignment="1" applyProtection="1">
      <alignment wrapText="1"/>
    </xf>
    <xf numFmtId="0" fontId="0" fillId="0" borderId="0" xfId="0" applyAlignment="1" applyProtection="1">
      <alignment horizontal="center" wrapText="1"/>
    </xf>
    <xf numFmtId="0" fontId="8" fillId="0" borderId="0" xfId="3" applyFont="1" applyAlignment="1" applyProtection="1">
      <alignment horizontal="left" vertical="center" wrapText="1"/>
    </xf>
    <xf numFmtId="0" fontId="13" fillId="0" borderId="0" xfId="3" applyFont="1" applyAlignment="1" applyProtection="1">
      <alignment horizontal="left" vertical="center" wrapText="1"/>
    </xf>
    <xf numFmtId="0" fontId="30" fillId="11" borderId="0" xfId="0" applyFont="1" applyFill="1" applyAlignment="1" applyProtection="1">
      <alignment horizontal="left" vertical="center" wrapText="1"/>
    </xf>
    <xf numFmtId="0" fontId="11" fillId="0" borderId="0" xfId="3" applyFont="1" applyAlignment="1" applyProtection="1">
      <alignment wrapText="1"/>
    </xf>
    <xf numFmtId="0" fontId="13" fillId="0" borderId="0" xfId="3" applyFont="1" applyAlignment="1" applyProtection="1">
      <alignment horizontal="center" vertical="center" wrapText="1"/>
    </xf>
    <xf numFmtId="0" fontId="26" fillId="10" borderId="0" xfId="0" applyFont="1" applyFill="1" applyAlignment="1" applyProtection="1">
      <alignment horizontal="left" vertical="center" wrapText="1"/>
    </xf>
    <xf numFmtId="0" fontId="26" fillId="10" borderId="0" xfId="0" applyFont="1" applyFill="1" applyAlignment="1" applyProtection="1">
      <alignment horizontal="center" wrapText="1"/>
    </xf>
    <xf numFmtId="0" fontId="43" fillId="10" borderId="0" xfId="3" applyFont="1" applyFill="1" applyAlignment="1" applyProtection="1">
      <alignment wrapText="1"/>
    </xf>
    <xf numFmtId="0" fontId="26" fillId="10" borderId="0" xfId="24" applyFont="1" applyFill="1" applyAlignment="1" applyProtection="1">
      <alignment horizontal="left" vertical="center" wrapText="1"/>
    </xf>
    <xf numFmtId="0" fontId="26" fillId="10" borderId="0" xfId="24" applyFont="1" applyFill="1" applyAlignment="1" applyProtection="1">
      <alignment horizontal="center" vertical="center" wrapText="1"/>
    </xf>
    <xf numFmtId="0" fontId="26" fillId="10" borderId="0" xfId="3" applyFont="1" applyFill="1" applyAlignment="1" applyProtection="1">
      <alignment horizontal="center" vertical="center" wrapText="1"/>
    </xf>
    <xf numFmtId="3" fontId="7" fillId="10" borderId="0" xfId="24" applyNumberFormat="1" applyFont="1" applyFill="1" applyAlignment="1" applyProtection="1">
      <alignment horizontal="left" vertical="center" wrapText="1"/>
    </xf>
    <xf numFmtId="173" fontId="7" fillId="10" borderId="0" xfId="14" applyNumberFormat="1" applyFont="1" applyFill="1" applyBorder="1" applyAlignment="1" applyProtection="1">
      <alignment horizontal="center" vertical="center" wrapText="1"/>
    </xf>
    <xf numFmtId="173" fontId="13" fillId="10" borderId="0" xfId="14" applyNumberFormat="1" applyFont="1" applyFill="1" applyBorder="1" applyAlignment="1" applyProtection="1">
      <alignment horizontal="center" vertical="center" wrapText="1"/>
    </xf>
    <xf numFmtId="2" fontId="13" fillId="10" borderId="0" xfId="14" applyNumberFormat="1" applyFont="1" applyFill="1" applyBorder="1" applyAlignment="1" applyProtection="1">
      <alignment horizontal="center" vertical="center" wrapText="1"/>
    </xf>
    <xf numFmtId="169" fontId="9" fillId="10" borderId="0" xfId="24" applyNumberFormat="1" applyFont="1" applyFill="1" applyAlignment="1" applyProtection="1">
      <alignment horizontal="center" vertical="center" wrapText="1"/>
    </xf>
    <xf numFmtId="3" fontId="20" fillId="11" borderId="0" xfId="24" applyNumberFormat="1" applyFont="1" applyFill="1" applyAlignment="1" applyProtection="1">
      <alignment horizontal="left" vertical="center" wrapText="1"/>
    </xf>
    <xf numFmtId="3" fontId="20" fillId="11" borderId="36" xfId="24" applyNumberFormat="1" applyFont="1" applyFill="1" applyBorder="1" applyAlignment="1" applyProtection="1">
      <alignment horizontal="left" vertical="center" wrapText="1"/>
    </xf>
    <xf numFmtId="173" fontId="20" fillId="11" borderId="8" xfId="14" applyNumberFormat="1" applyFont="1" applyFill="1" applyBorder="1" applyAlignment="1" applyProtection="1">
      <alignment horizontal="center" vertical="center" wrapText="1"/>
    </xf>
    <xf numFmtId="1" fontId="20" fillId="11" borderId="22" xfId="14" applyNumberFormat="1" applyFont="1" applyFill="1" applyBorder="1" applyAlignment="1" applyProtection="1">
      <alignment horizontal="center" vertical="center" wrapText="1"/>
    </xf>
    <xf numFmtId="169" fontId="2" fillId="11" borderId="22" xfId="24" applyNumberFormat="1" applyFont="1" applyFill="1" applyBorder="1" applyAlignment="1" applyProtection="1">
      <alignment horizontal="center" vertical="center" wrapText="1"/>
    </xf>
    <xf numFmtId="169" fontId="2" fillId="11" borderId="14" xfId="24" applyNumberFormat="1" applyFont="1" applyFill="1" applyBorder="1" applyAlignment="1" applyProtection="1">
      <alignment horizontal="center" vertical="center" wrapText="1"/>
    </xf>
    <xf numFmtId="169" fontId="2" fillId="11" borderId="25" xfId="24" applyNumberFormat="1" applyFont="1" applyFill="1" applyBorder="1" applyAlignment="1" applyProtection="1">
      <alignment horizontal="center" vertical="center" wrapText="1"/>
    </xf>
    <xf numFmtId="3" fontId="20" fillId="11" borderId="26" xfId="24" applyNumberFormat="1" applyFont="1" applyFill="1" applyBorder="1" applyAlignment="1" applyProtection="1">
      <alignment horizontal="left" vertical="center" wrapText="1"/>
    </xf>
    <xf numFmtId="173" fontId="20" fillId="11" borderId="9" xfId="14" applyNumberFormat="1" applyFont="1" applyFill="1" applyBorder="1" applyAlignment="1" applyProtection="1">
      <alignment horizontal="center" vertical="center" wrapText="1"/>
    </xf>
    <xf numFmtId="1" fontId="20" fillId="11" borderId="32" xfId="14" applyNumberFormat="1" applyFont="1" applyFill="1" applyBorder="1" applyAlignment="1" applyProtection="1">
      <alignment horizontal="center" vertical="center" wrapText="1"/>
    </xf>
    <xf numFmtId="3" fontId="7" fillId="10" borderId="4" xfId="24" applyNumberFormat="1" applyFont="1" applyFill="1" applyBorder="1" applyAlignment="1" applyProtection="1">
      <alignment horizontal="left" vertical="center" wrapText="1"/>
    </xf>
    <xf numFmtId="3" fontId="20" fillId="14" borderId="0" xfId="0" applyNumberFormat="1" applyFont="1" applyFill="1" applyAlignment="1" applyProtection="1">
      <alignment horizontal="left" vertical="center" wrapText="1"/>
    </xf>
    <xf numFmtId="173" fontId="20" fillId="11" borderId="12" xfId="14" applyNumberFormat="1" applyFont="1" applyFill="1" applyBorder="1" applyAlignment="1" applyProtection="1">
      <alignment horizontal="center" vertical="center" wrapText="1"/>
    </xf>
    <xf numFmtId="173" fontId="20" fillId="11" borderId="7" xfId="14" applyNumberFormat="1" applyFont="1" applyFill="1" applyBorder="1" applyAlignment="1" applyProtection="1">
      <alignment horizontal="center" vertical="center" wrapText="1"/>
    </xf>
    <xf numFmtId="3" fontId="28" fillId="0" borderId="0" xfId="0" applyNumberFormat="1" applyFont="1" applyAlignment="1" applyProtection="1">
      <alignment horizontal="left" vertical="center" wrapText="1"/>
    </xf>
    <xf numFmtId="3" fontId="7" fillId="0" borderId="0" xfId="24" applyNumberFormat="1" applyFont="1" applyAlignment="1" applyProtection="1">
      <alignment horizontal="left" vertical="center" wrapText="1"/>
    </xf>
    <xf numFmtId="173" fontId="7" fillId="0" borderId="0" xfId="14" applyNumberFormat="1" applyFont="1" applyFill="1" applyBorder="1" applyAlignment="1" applyProtection="1">
      <alignment horizontal="center" vertical="center" wrapText="1"/>
    </xf>
    <xf numFmtId="173" fontId="13" fillId="0" borderId="0" xfId="0" applyNumberFormat="1" applyFont="1" applyAlignment="1" applyProtection="1">
      <alignment horizontal="center" vertical="center" wrapText="1"/>
    </xf>
    <xf numFmtId="173" fontId="20" fillId="0" borderId="0" xfId="14" applyNumberFormat="1" applyFont="1" applyFill="1" applyBorder="1" applyAlignment="1" applyProtection="1">
      <alignment horizontal="center" vertical="center" wrapText="1"/>
    </xf>
    <xf numFmtId="169" fontId="29" fillId="0" borderId="0" xfId="0" applyNumberFormat="1" applyFont="1" applyAlignment="1" applyProtection="1">
      <alignment horizontal="center" vertical="center" wrapText="1"/>
    </xf>
    <xf numFmtId="168" fontId="20" fillId="11" borderId="22" xfId="14" applyNumberFormat="1" applyFont="1" applyFill="1" applyBorder="1" applyAlignment="1" applyProtection="1">
      <alignment horizontal="center" vertical="center" wrapText="1"/>
    </xf>
    <xf numFmtId="9" fontId="20" fillId="11" borderId="22" xfId="14" quotePrefix="1" applyFont="1" applyFill="1" applyBorder="1" applyAlignment="1" applyProtection="1">
      <alignment horizontal="center" vertical="center" wrapText="1"/>
    </xf>
    <xf numFmtId="173" fontId="2" fillId="11" borderId="14" xfId="24" applyNumberFormat="1" applyFont="1" applyFill="1" applyBorder="1" applyAlignment="1" applyProtection="1">
      <alignment horizontal="center" vertical="center" wrapText="1"/>
    </xf>
    <xf numFmtId="3" fontId="20" fillId="11" borderId="13" xfId="24" applyNumberFormat="1" applyFont="1" applyFill="1" applyBorder="1" applyAlignment="1" applyProtection="1">
      <alignment horizontal="left" vertical="center" wrapText="1"/>
    </xf>
    <xf numFmtId="168" fontId="20" fillId="11" borderId="12" xfId="14" applyNumberFormat="1" applyFont="1" applyFill="1" applyBorder="1" applyAlignment="1" applyProtection="1">
      <alignment horizontal="center" vertical="center" wrapText="1"/>
    </xf>
    <xf numFmtId="9" fontId="20" fillId="11" borderId="12" xfId="14" quotePrefix="1" applyFont="1" applyFill="1" applyBorder="1" applyAlignment="1" applyProtection="1">
      <alignment horizontal="center" vertical="center" wrapText="1"/>
    </xf>
    <xf numFmtId="173" fontId="20" fillId="11" borderId="0" xfId="14" quotePrefix="1" applyNumberFormat="1" applyFont="1" applyFill="1" applyBorder="1" applyAlignment="1" applyProtection="1">
      <alignment horizontal="left" vertical="center" wrapText="1"/>
    </xf>
    <xf numFmtId="3" fontId="20" fillId="11" borderId="15" xfId="24" applyNumberFormat="1" applyFont="1" applyFill="1" applyBorder="1" applyAlignment="1" applyProtection="1">
      <alignment horizontal="left" vertical="center" wrapText="1"/>
    </xf>
    <xf numFmtId="168" fontId="20" fillId="11" borderId="15" xfId="14" applyNumberFormat="1" applyFont="1" applyFill="1" applyBorder="1" applyAlignment="1" applyProtection="1">
      <alignment horizontal="center" vertical="center" wrapText="1"/>
    </xf>
    <xf numFmtId="168" fontId="2" fillId="11" borderId="15" xfId="14" applyNumberFormat="1" applyFont="1" applyFill="1" applyBorder="1" applyAlignment="1" applyProtection="1">
      <alignment horizontal="center" vertical="center" wrapText="1"/>
    </xf>
    <xf numFmtId="173" fontId="20" fillId="11" borderId="15" xfId="14" quotePrefix="1" applyNumberFormat="1" applyFont="1" applyFill="1" applyBorder="1" applyAlignment="1" applyProtection="1">
      <alignment horizontal="center" vertical="center" wrapText="1"/>
    </xf>
    <xf numFmtId="169" fontId="20" fillId="11" borderId="15" xfId="0" applyNumberFormat="1" applyFont="1" applyFill="1" applyBorder="1" applyAlignment="1" applyProtection="1">
      <alignment horizontal="center" vertical="center" wrapText="1"/>
    </xf>
    <xf numFmtId="0" fontId="11" fillId="0" borderId="0" xfId="1" applyFont="1" applyProtection="1"/>
    <xf numFmtId="0" fontId="26" fillId="10" borderId="0" xfId="31" applyFont="1" applyFill="1" applyAlignment="1" applyProtection="1">
      <alignment horizontal="left" vertical="center" wrapText="1"/>
    </xf>
    <xf numFmtId="0" fontId="26" fillId="10" borderId="9" xfId="31" applyFont="1" applyFill="1" applyBorder="1" applyAlignment="1" applyProtection="1">
      <alignment horizontal="center" vertical="center" wrapText="1"/>
    </xf>
    <xf numFmtId="0" fontId="26" fillId="10" borderId="32" xfId="31" applyFont="1" applyFill="1" applyBorder="1" applyAlignment="1" applyProtection="1">
      <alignment horizontal="center" vertical="center" wrapText="1"/>
    </xf>
    <xf numFmtId="0" fontId="20" fillId="11" borderId="0" xfId="39" applyFont="1" applyFill="1" applyAlignment="1" applyProtection="1">
      <alignment wrapText="1"/>
    </xf>
    <xf numFmtId="0" fontId="2" fillId="11" borderId="0" xfId="39" applyFont="1" applyFill="1" applyAlignment="1" applyProtection="1">
      <alignment wrapText="1"/>
    </xf>
    <xf numFmtId="0" fontId="13" fillId="0" borderId="0" xfId="39" applyFont="1" applyAlignment="1" applyProtection="1">
      <alignment wrapText="1"/>
    </xf>
    <xf numFmtId="0" fontId="20" fillId="0" borderId="0" xfId="39" applyFont="1" applyAlignment="1" applyProtection="1">
      <alignment wrapText="1"/>
    </xf>
    <xf numFmtId="0" fontId="9" fillId="0" borderId="0" xfId="39" applyFont="1" applyAlignment="1" applyProtection="1">
      <alignment wrapText="1"/>
    </xf>
    <xf numFmtId="0" fontId="50" fillId="10" borderId="0" xfId="39" applyFont="1" applyFill="1" applyAlignment="1" applyProtection="1">
      <alignment vertical="top" wrapText="1" shrinkToFit="1"/>
    </xf>
    <xf numFmtId="0" fontId="26" fillId="10" borderId="0" xfId="39" applyFont="1" applyFill="1" applyAlignment="1" applyProtection="1">
      <alignment vertical="top" wrapText="1"/>
    </xf>
    <xf numFmtId="0" fontId="50" fillId="10" borderId="0" xfId="3" applyFont="1" applyFill="1" applyAlignment="1" applyProtection="1">
      <alignment horizontal="center" vertical="center" wrapText="1"/>
    </xf>
    <xf numFmtId="0" fontId="27" fillId="10" borderId="0" xfId="39" applyFont="1" applyFill="1" applyAlignment="1" applyProtection="1">
      <alignment vertical="top" wrapText="1" shrinkToFit="1"/>
    </xf>
    <xf numFmtId="0" fontId="27" fillId="10" borderId="0" xfId="39" applyFont="1" applyFill="1" applyAlignment="1" applyProtection="1">
      <alignment wrapText="1"/>
    </xf>
    <xf numFmtId="0" fontId="41" fillId="10" borderId="0" xfId="39" applyFont="1" applyFill="1" applyAlignment="1" applyProtection="1">
      <alignment horizontal="center" vertical="top" wrapText="1"/>
    </xf>
    <xf numFmtId="0" fontId="0" fillId="18" borderId="0" xfId="39" applyFont="1" applyFill="1" applyAlignment="1" applyProtection="1">
      <alignment vertical="top" wrapText="1"/>
    </xf>
    <xf numFmtId="0" fontId="13" fillId="18" borderId="15" xfId="39" applyFont="1" applyFill="1" applyBorder="1" applyAlignment="1" applyProtection="1">
      <alignment horizontal="right" wrapText="1"/>
    </xf>
    <xf numFmtId="10" fontId="0" fillId="18" borderId="15" xfId="14" applyNumberFormat="1" applyFont="1" applyFill="1" applyBorder="1" applyAlignment="1" applyProtection="1">
      <alignment horizontal="center" wrapText="1"/>
    </xf>
    <xf numFmtId="0" fontId="20" fillId="0" borderId="0" xfId="0" applyFont="1" applyAlignment="1" applyProtection="1">
      <alignment horizontal="center" vertical="center" wrapText="1"/>
    </xf>
    <xf numFmtId="169" fontId="25" fillId="18" borderId="0" xfId="39" applyNumberFormat="1" applyFont="1" applyFill="1" applyAlignment="1" applyProtection="1">
      <alignment horizontal="left" vertical="center" wrapText="1"/>
    </xf>
    <xf numFmtId="9" fontId="13" fillId="18" borderId="15" xfId="39" applyNumberFormat="1" applyFont="1" applyFill="1" applyBorder="1" applyAlignment="1" applyProtection="1">
      <alignment wrapText="1"/>
    </xf>
    <xf numFmtId="169" fontId="48" fillId="11" borderId="0" xfId="39" applyNumberFormat="1" applyFont="1" applyFill="1" applyAlignment="1" applyProtection="1">
      <alignment horizontal="left" vertical="center" wrapText="1"/>
    </xf>
    <xf numFmtId="0" fontId="20" fillId="11" borderId="0" xfId="39" applyFont="1" applyFill="1" applyAlignment="1" applyProtection="1">
      <alignment horizontal="right" wrapText="1"/>
    </xf>
    <xf numFmtId="10" fontId="20" fillId="11" borderId="0" xfId="14" applyNumberFormat="1" applyFont="1" applyFill="1" applyBorder="1" applyAlignment="1" applyProtection="1">
      <alignment horizontal="center" wrapText="1"/>
    </xf>
    <xf numFmtId="10" fontId="13" fillId="18" borderId="15" xfId="14" applyNumberFormat="1" applyFont="1" applyFill="1" applyBorder="1" applyAlignment="1" applyProtection="1">
      <alignment horizontal="center" wrapText="1"/>
    </xf>
    <xf numFmtId="173" fontId="25" fillId="18" borderId="0" xfId="39" applyNumberFormat="1" applyFont="1" applyFill="1" applyAlignment="1" applyProtection="1">
      <alignment horizontal="left" vertical="center" wrapText="1"/>
    </xf>
    <xf numFmtId="0" fontId="0" fillId="15" borderId="1" xfId="0" applyFill="1" applyBorder="1" applyAlignment="1" applyProtection="1">
      <alignment wrapText="1"/>
    </xf>
    <xf numFmtId="0" fontId="0" fillId="0" borderId="2" xfId="0" applyBorder="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0" fillId="0" borderId="5" xfId="0" applyBorder="1" applyAlignment="1" applyProtection="1">
      <alignment wrapText="1"/>
    </xf>
    <xf numFmtId="0" fontId="0" fillId="0" borderId="19" xfId="0" applyBorder="1" applyAlignment="1" applyProtection="1">
      <alignment horizontal="right" wrapText="1"/>
    </xf>
    <xf numFmtId="175" fontId="33" fillId="5" borderId="12" xfId="0" applyNumberFormat="1" applyFont="1" applyFill="1" applyBorder="1" applyAlignment="1" applyProtection="1">
      <alignment horizontal="left" vertical="center" wrapText="1"/>
    </xf>
    <xf numFmtId="175" fontId="33" fillId="5" borderId="20" xfId="0" applyNumberFormat="1" applyFont="1" applyFill="1" applyBorder="1" applyAlignment="1" applyProtection="1">
      <alignment horizontal="left" vertical="center" wrapText="1"/>
    </xf>
    <xf numFmtId="0" fontId="0" fillId="0" borderId="16" xfId="0" applyBorder="1" applyAlignment="1" applyProtection="1">
      <alignment horizontal="right" wrapText="1"/>
    </xf>
    <xf numFmtId="175" fontId="33" fillId="5" borderId="17" xfId="0" applyNumberFormat="1" applyFont="1" applyFill="1" applyBorder="1" applyAlignment="1" applyProtection="1">
      <alignment horizontal="left" vertical="center" wrapText="1"/>
    </xf>
    <xf numFmtId="175" fontId="33" fillId="5" borderId="21" xfId="0" applyNumberFormat="1" applyFont="1" applyFill="1" applyBorder="1" applyAlignment="1" applyProtection="1">
      <alignment horizontal="left" vertical="center" wrapText="1"/>
    </xf>
    <xf numFmtId="173" fontId="13" fillId="12" borderId="22" xfId="14" applyNumberFormat="1" applyFont="1" applyFill="1" applyBorder="1" applyAlignment="1" applyProtection="1">
      <alignment horizontal="center" vertical="center" wrapText="1"/>
      <protection locked="0"/>
    </xf>
    <xf numFmtId="10" fontId="13" fillId="12" borderId="22" xfId="14" applyNumberFormat="1" applyFont="1" applyFill="1" applyBorder="1" applyAlignment="1" applyProtection="1">
      <alignment horizontal="center" vertical="center" wrapText="1"/>
      <protection locked="0"/>
    </xf>
    <xf numFmtId="10" fontId="13" fillId="12" borderId="12" xfId="14" applyNumberFormat="1" applyFont="1" applyFill="1" applyBorder="1" applyAlignment="1" applyProtection="1">
      <alignment horizontal="center" vertical="center" wrapText="1"/>
      <protection locked="0"/>
    </xf>
    <xf numFmtId="0" fontId="20" fillId="12" borderId="15" xfId="0" applyFont="1" applyFill="1" applyBorder="1" applyAlignment="1" applyProtection="1">
      <alignment wrapText="1"/>
      <protection locked="0"/>
    </xf>
    <xf numFmtId="169" fontId="13" fillId="12" borderId="8" xfId="2" applyNumberFormat="1" applyFont="1" applyFill="1" applyBorder="1" applyAlignment="1" applyProtection="1">
      <alignment horizontal="left" vertical="center" wrapText="1"/>
      <protection locked="0"/>
    </xf>
    <xf numFmtId="3" fontId="13" fillId="12" borderId="8" xfId="2" applyNumberFormat="1" applyFont="1" applyFill="1" applyBorder="1" applyAlignment="1" applyProtection="1">
      <alignment horizontal="left" vertical="center" wrapText="1"/>
      <protection locked="0"/>
    </xf>
    <xf numFmtId="3" fontId="13" fillId="12" borderId="22" xfId="2" applyNumberFormat="1" applyFont="1" applyFill="1" applyBorder="1" applyAlignment="1" applyProtection="1">
      <alignment horizontal="left" vertical="center" wrapText="1"/>
      <protection locked="0"/>
    </xf>
    <xf numFmtId="169" fontId="13" fillId="12" borderId="12" xfId="2" applyNumberFormat="1" applyFont="1" applyFill="1" applyBorder="1" applyAlignment="1" applyProtection="1">
      <alignment horizontal="left" vertical="center" wrapText="1"/>
      <protection locked="0"/>
    </xf>
    <xf numFmtId="3" fontId="13" fillId="12" borderId="12" xfId="2" applyNumberFormat="1" applyFont="1" applyFill="1" applyBorder="1" applyAlignment="1" applyProtection="1">
      <alignment horizontal="left" vertical="center" wrapText="1"/>
      <protection locked="0"/>
    </xf>
    <xf numFmtId="3" fontId="13" fillId="12" borderId="14" xfId="2" applyNumberFormat="1" applyFont="1" applyFill="1" applyBorder="1" applyAlignment="1" applyProtection="1">
      <alignment horizontal="left" vertical="center" wrapText="1"/>
      <protection locked="0"/>
    </xf>
    <xf numFmtId="0" fontId="11" fillId="18" borderId="14" xfId="1" applyFont="1" applyFill="1" applyBorder="1" applyAlignment="1" applyProtection="1">
      <alignment horizontal="left" vertical="center" wrapText="1"/>
    </xf>
    <xf numFmtId="0" fontId="11" fillId="18" borderId="13" xfId="1" applyFont="1" applyFill="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center" vertical="center" wrapText="1"/>
    </xf>
    <xf numFmtId="0" fontId="11" fillId="0" borderId="0" xfId="0" applyFont="1" applyProtection="1"/>
    <xf numFmtId="0" fontId="11" fillId="0" borderId="0" xfId="0" applyFont="1" applyAlignment="1" applyProtection="1">
      <alignment wrapText="1"/>
    </xf>
    <xf numFmtId="0" fontId="26" fillId="10" borderId="0" xfId="31" applyFont="1" applyFill="1" applyAlignment="1" applyProtection="1">
      <alignment horizontal="center" vertical="center" wrapText="1"/>
    </xf>
    <xf numFmtId="0" fontId="26" fillId="10" borderId="0" xfId="31" applyFont="1" applyFill="1" applyAlignment="1" applyProtection="1">
      <alignment horizontal="center" vertical="center" wrapText="1"/>
    </xf>
    <xf numFmtId="0" fontId="20" fillId="11" borderId="0" xfId="31" applyFont="1" applyFill="1" applyAlignment="1" applyProtection="1">
      <alignment horizontal="left" vertical="top" wrapText="1"/>
    </xf>
    <xf numFmtId="0" fontId="20" fillId="11" borderId="32" xfId="31" applyFont="1" applyFill="1" applyBorder="1" applyAlignment="1" applyProtection="1">
      <alignment horizontal="left" vertical="top" wrapText="1"/>
    </xf>
    <xf numFmtId="0" fontId="20" fillId="11" borderId="0" xfId="31" applyFont="1" applyFill="1" applyAlignment="1" applyProtection="1">
      <alignment horizontal="left" vertical="top" wrapText="1"/>
    </xf>
    <xf numFmtId="0" fontId="20" fillId="11" borderId="32" xfId="31" applyFont="1" applyFill="1" applyBorder="1" applyAlignment="1" applyProtection="1">
      <alignment horizontal="left" vertical="top" wrapText="1"/>
    </xf>
    <xf numFmtId="49" fontId="7" fillId="0" borderId="0" xfId="25" applyNumberFormat="1" applyFont="1" applyAlignment="1" applyProtection="1">
      <alignment horizontal="center" vertical="center" wrapText="1"/>
    </xf>
    <xf numFmtId="0" fontId="13" fillId="0" borderId="0" xfId="24" applyFont="1" applyAlignment="1" applyProtection="1">
      <alignment vertical="center" wrapText="1"/>
    </xf>
    <xf numFmtId="0" fontId="0" fillId="0" borderId="0" xfId="32" applyFont="1" applyAlignment="1" applyProtection="1">
      <alignment vertical="center" wrapText="1"/>
    </xf>
    <xf numFmtId="0" fontId="11" fillId="0" borderId="0" xfId="31" applyFont="1" applyAlignment="1" applyProtection="1">
      <alignment horizontal="left" vertical="top"/>
    </xf>
    <xf numFmtId="0" fontId="11" fillId="0" borderId="0" xfId="31" applyFont="1" applyAlignment="1" applyProtection="1">
      <alignment horizontal="left" vertical="top" wrapText="1"/>
    </xf>
    <xf numFmtId="0" fontId="26" fillId="10" borderId="26" xfId="31" applyFont="1" applyFill="1" applyBorder="1" applyAlignment="1" applyProtection="1">
      <alignment horizontal="center" vertical="center" wrapText="1"/>
    </xf>
    <xf numFmtId="0" fontId="1" fillId="0" borderId="0" xfId="32" applyFont="1" applyAlignment="1" applyProtection="1">
      <alignment vertical="center" wrapText="1"/>
    </xf>
    <xf numFmtId="0" fontId="20" fillId="11" borderId="34" xfId="31" applyFont="1" applyFill="1" applyBorder="1" applyAlignment="1" applyProtection="1">
      <alignment horizontal="left" vertical="top" wrapText="1"/>
    </xf>
    <xf numFmtId="0" fontId="11" fillId="11" borderId="38" xfId="31" applyFont="1" applyFill="1" applyBorder="1" applyAlignment="1" applyProtection="1">
      <alignment vertical="top" wrapText="1"/>
    </xf>
    <xf numFmtId="0" fontId="13" fillId="2" borderId="0" xfId="31" applyFont="1" applyFill="1" applyAlignment="1" applyProtection="1">
      <alignment wrapText="1"/>
    </xf>
    <xf numFmtId="0" fontId="13" fillId="0" borderId="0" xfId="31" applyFont="1" applyAlignment="1" applyProtection="1">
      <alignment wrapText="1"/>
    </xf>
    <xf numFmtId="0" fontId="26" fillId="10" borderId="39" xfId="31" applyFont="1" applyFill="1" applyBorder="1" applyAlignment="1" applyProtection="1">
      <alignment horizontal="center" vertical="center" wrapText="1"/>
    </xf>
    <xf numFmtId="0" fontId="26" fillId="10" borderId="38" xfId="31" applyFont="1" applyFill="1" applyBorder="1" applyAlignment="1" applyProtection="1">
      <alignment horizontal="center" vertical="center" wrapText="1"/>
    </xf>
    <xf numFmtId="0" fontId="26" fillId="10" borderId="41" xfId="31" applyFont="1" applyFill="1" applyBorder="1" applyAlignment="1" applyProtection="1">
      <alignment horizontal="center" vertical="center" wrapText="1"/>
    </xf>
    <xf numFmtId="0" fontId="26" fillId="10" borderId="42" xfId="31" applyFont="1" applyFill="1" applyBorder="1" applyAlignment="1" applyProtection="1">
      <alignment horizontal="center" vertical="center" wrapText="1"/>
    </xf>
    <xf numFmtId="0" fontId="41" fillId="0" borderId="0" xfId="31" applyFont="1" applyAlignment="1" applyProtection="1">
      <alignment wrapText="1"/>
    </xf>
    <xf numFmtId="0" fontId="11" fillId="12" borderId="36" xfId="31" applyFont="1" applyFill="1" applyBorder="1" applyAlignment="1" applyProtection="1">
      <alignment horizontal="left" vertical="top" wrapText="1"/>
      <protection locked="0"/>
    </xf>
    <xf numFmtId="0" fontId="11" fillId="12" borderId="36" xfId="31" applyFont="1" applyFill="1" applyBorder="1" applyAlignment="1" applyProtection="1">
      <alignment horizontal="left" vertical="top" wrapText="1"/>
      <protection locked="0"/>
    </xf>
    <xf numFmtId="0" fontId="11" fillId="12" borderId="8" xfId="31" applyFont="1" applyFill="1" applyBorder="1" applyAlignment="1" applyProtection="1">
      <alignment horizontal="left" vertical="top" wrapText="1"/>
      <protection locked="0"/>
    </xf>
    <xf numFmtId="0" fontId="11" fillId="12" borderId="22" xfId="31" applyFont="1" applyFill="1" applyBorder="1" applyAlignment="1" applyProtection="1">
      <alignment horizontal="left" vertical="top" wrapText="1"/>
      <protection locked="0"/>
    </xf>
    <xf numFmtId="0" fontId="11" fillId="12" borderId="13" xfId="31" applyFont="1" applyFill="1" applyBorder="1" applyAlignment="1" applyProtection="1">
      <alignment horizontal="left" vertical="top" wrapText="1"/>
      <protection locked="0"/>
    </xf>
    <xf numFmtId="0" fontId="11" fillId="12" borderId="12" xfId="31" applyFont="1" applyFill="1" applyBorder="1" applyAlignment="1" applyProtection="1">
      <alignment horizontal="left" vertical="top" wrapText="1"/>
      <protection locked="0"/>
    </xf>
    <xf numFmtId="0" fontId="11" fillId="12" borderId="14" xfId="31" applyFont="1" applyFill="1" applyBorder="1" applyAlignment="1" applyProtection="1">
      <alignment horizontal="left" vertical="top" wrapText="1"/>
      <protection locked="0"/>
    </xf>
    <xf numFmtId="0" fontId="11" fillId="12" borderId="13" xfId="31" applyFont="1" applyFill="1" applyBorder="1" applyAlignment="1" applyProtection="1">
      <alignment horizontal="left" vertical="top" wrapText="1"/>
      <protection locked="0"/>
    </xf>
    <xf numFmtId="0" fontId="20" fillId="12" borderId="13" xfId="32" applyFont="1" applyFill="1" applyBorder="1" applyAlignment="1" applyProtection="1">
      <alignment horizontal="left" vertical="center" wrapText="1"/>
      <protection locked="0"/>
    </xf>
    <xf numFmtId="0" fontId="13" fillId="12" borderId="13" xfId="31" applyFont="1" applyFill="1" applyBorder="1" applyAlignment="1" applyProtection="1">
      <alignment horizontal="left" vertical="top" wrapText="1"/>
      <protection locked="0"/>
    </xf>
    <xf numFmtId="0" fontId="13" fillId="12" borderId="12" xfId="31" applyFont="1" applyFill="1" applyBorder="1" applyAlignment="1" applyProtection="1">
      <alignment horizontal="left" vertical="top" wrapText="1"/>
      <protection locked="0"/>
    </xf>
    <xf numFmtId="0" fontId="13" fillId="12" borderId="14" xfId="32" applyFont="1" applyFill="1" applyBorder="1" applyAlignment="1" applyProtection="1">
      <alignment vertical="center" wrapText="1"/>
      <protection locked="0"/>
    </xf>
    <xf numFmtId="0" fontId="11" fillId="12" borderId="24" xfId="31" applyFont="1" applyFill="1" applyBorder="1" applyAlignment="1" applyProtection="1">
      <alignment vertical="top" wrapText="1"/>
      <protection locked="0"/>
    </xf>
    <xf numFmtId="0" fontId="11" fillId="12" borderId="18" xfId="31" applyFont="1" applyFill="1" applyBorder="1" applyAlignment="1" applyProtection="1">
      <alignment vertical="top" wrapText="1"/>
      <protection locked="0"/>
    </xf>
    <xf numFmtId="0" fontId="13" fillId="12" borderId="24" xfId="31" applyFont="1" applyFill="1" applyBorder="1" applyAlignment="1" applyProtection="1">
      <alignment wrapText="1"/>
      <protection locked="0"/>
    </xf>
    <xf numFmtId="0" fontId="13" fillId="12" borderId="18" xfId="31" applyFont="1" applyFill="1" applyBorder="1" applyAlignment="1" applyProtection="1">
      <alignment wrapText="1"/>
      <protection locked="0"/>
    </xf>
    <xf numFmtId="0" fontId="13" fillId="12" borderId="47" xfId="31" applyFont="1" applyFill="1" applyBorder="1" applyAlignment="1" applyProtection="1">
      <alignment wrapText="1"/>
      <protection locked="0"/>
    </xf>
    <xf numFmtId="0" fontId="13" fillId="12" borderId="48" xfId="31" applyFont="1" applyFill="1" applyBorder="1" applyAlignment="1" applyProtection="1">
      <alignment wrapText="1"/>
      <protection locked="0"/>
    </xf>
    <xf numFmtId="0" fontId="11" fillId="12" borderId="40" xfId="31" applyFont="1" applyFill="1" applyBorder="1" applyAlignment="1" applyProtection="1">
      <alignment vertical="top" wrapText="1"/>
      <protection locked="0"/>
    </xf>
    <xf numFmtId="0" fontId="11" fillId="12" borderId="23" xfId="31" applyFont="1" applyFill="1" applyBorder="1" applyAlignment="1" applyProtection="1">
      <alignment horizontal="left" vertical="top" wrapText="1"/>
      <protection locked="0"/>
    </xf>
    <xf numFmtId="0" fontId="11" fillId="12" borderId="24" xfId="31" applyFont="1" applyFill="1" applyBorder="1" applyAlignment="1" applyProtection="1">
      <alignment horizontal="left" vertical="top" wrapText="1"/>
      <protection locked="0"/>
    </xf>
    <xf numFmtId="0" fontId="13" fillId="12" borderId="40" xfId="31" applyFont="1" applyFill="1" applyBorder="1" applyAlignment="1" applyProtection="1">
      <alignment wrapText="1"/>
      <protection locked="0"/>
    </xf>
    <xf numFmtId="0" fontId="13" fillId="12" borderId="43" xfId="31" applyFont="1" applyFill="1" applyBorder="1" applyAlignment="1" applyProtection="1">
      <alignment wrapText="1"/>
      <protection locked="0"/>
    </xf>
    <xf numFmtId="0" fontId="13" fillId="12" borderId="44" xfId="31" applyFont="1" applyFill="1" applyBorder="1" applyAlignment="1" applyProtection="1">
      <alignment wrapText="1"/>
      <protection locked="0"/>
    </xf>
    <xf numFmtId="0" fontId="11" fillId="12" borderId="45" xfId="31" applyFont="1" applyFill="1" applyBorder="1" applyAlignment="1" applyProtection="1">
      <alignment horizontal="left" vertical="top" wrapText="1"/>
      <protection locked="0"/>
    </xf>
    <xf numFmtId="0" fontId="11" fillId="12" borderId="46" xfId="31" applyFont="1" applyFill="1" applyBorder="1" applyAlignment="1" applyProtection="1">
      <alignment horizontal="left" vertical="top" wrapText="1"/>
      <protection locked="0"/>
    </xf>
    <xf numFmtId="0" fontId="13" fillId="0" borderId="0" xfId="42" applyFont="1" applyAlignment="1" applyProtection="1">
      <alignment wrapText="1"/>
    </xf>
    <xf numFmtId="0" fontId="2" fillId="18" borderId="13" xfId="0" applyFont="1" applyFill="1" applyBorder="1" applyAlignment="1" applyProtection="1">
      <alignment horizontal="left" wrapText="1"/>
    </xf>
    <xf numFmtId="0" fontId="11" fillId="2" borderId="0" xfId="1" applyFont="1" applyFill="1" applyAlignment="1" applyProtection="1">
      <alignment horizontal="left" wrapText="1"/>
    </xf>
    <xf numFmtId="0" fontId="13" fillId="2" borderId="0" xfId="42" applyFont="1" applyFill="1" applyAlignment="1" applyProtection="1">
      <alignment wrapText="1"/>
    </xf>
    <xf numFmtId="0" fontId="11" fillId="2" borderId="0" xfId="42" applyFont="1" applyFill="1" applyAlignment="1" applyProtection="1">
      <alignment horizontal="center" vertical="center" wrapText="1"/>
    </xf>
    <xf numFmtId="0" fontId="30" fillId="0" borderId="0" xfId="42" applyFont="1" applyAlignment="1" applyProtection="1">
      <alignment wrapText="1"/>
    </xf>
    <xf numFmtId="0" fontId="30" fillId="2" borderId="0" xfId="42" applyFont="1" applyFill="1" applyAlignment="1" applyProtection="1">
      <alignment wrapText="1"/>
    </xf>
    <xf numFmtId="0" fontId="41" fillId="0" borderId="0" xfId="42" applyFont="1" applyAlignment="1" applyProtection="1">
      <alignment wrapText="1"/>
    </xf>
    <xf numFmtId="0" fontId="26" fillId="10" borderId="0" xfId="42" applyFont="1" applyFill="1" applyAlignment="1" applyProtection="1">
      <alignment vertical="center" wrapText="1"/>
    </xf>
    <xf numFmtId="0" fontId="1" fillId="0" borderId="0" xfId="42" applyFont="1" applyAlignment="1" applyProtection="1">
      <alignment wrapText="1"/>
    </xf>
    <xf numFmtId="0" fontId="41" fillId="0" borderId="0" xfId="42" applyFont="1" applyAlignment="1" applyProtection="1">
      <alignment horizontal="center" wrapText="1"/>
    </xf>
    <xf numFmtId="0" fontId="2" fillId="0" borderId="0" xfId="41" applyFont="1" applyAlignment="1" applyProtection="1">
      <alignment wrapText="1"/>
    </xf>
    <xf numFmtId="0" fontId="13" fillId="0" borderId="0" xfId="42" applyFont="1" applyAlignment="1" applyProtection="1">
      <alignment horizontal="center" wrapText="1"/>
    </xf>
    <xf numFmtId="171" fontId="7" fillId="10" borderId="0" xfId="42" applyNumberFormat="1" applyFont="1" applyFill="1" applyAlignment="1" applyProtection="1">
      <alignment horizontal="center" wrapText="1"/>
    </xf>
    <xf numFmtId="0" fontId="7" fillId="10" borderId="22" xfId="42" applyFont="1" applyFill="1" applyBorder="1" applyAlignment="1" applyProtection="1">
      <alignment horizontal="center" wrapText="1"/>
    </xf>
    <xf numFmtId="0" fontId="7" fillId="10" borderId="34" xfId="42" applyFont="1" applyFill="1" applyBorder="1" applyAlignment="1" applyProtection="1">
      <alignment horizontal="center" wrapText="1"/>
    </xf>
    <xf numFmtId="171" fontId="7" fillId="10" borderId="34" xfId="42" applyNumberFormat="1" applyFont="1" applyFill="1" applyBorder="1" applyAlignment="1" applyProtection="1">
      <alignment horizontal="center" wrapText="1"/>
    </xf>
    <xf numFmtId="9" fontId="7" fillId="10" borderId="9" xfId="2" applyFont="1" applyFill="1" applyBorder="1" applyAlignment="1" applyProtection="1">
      <alignment horizontal="center" vertical="center" wrapText="1"/>
    </xf>
    <xf numFmtId="9" fontId="7" fillId="10" borderId="15" xfId="2" applyFont="1" applyFill="1" applyBorder="1" applyAlignment="1" applyProtection="1">
      <alignment horizontal="center" vertical="center" wrapText="1"/>
    </xf>
    <xf numFmtId="9" fontId="7" fillId="10" borderId="8" xfId="2" applyFont="1" applyFill="1" applyBorder="1" applyAlignment="1" applyProtection="1">
      <alignment horizontal="center" vertical="center" wrapText="1"/>
    </xf>
    <xf numFmtId="9" fontId="7" fillId="10" borderId="34" xfId="2" applyFont="1" applyFill="1" applyBorder="1" applyAlignment="1" applyProtection="1">
      <alignment horizontal="center" vertical="center" wrapText="1"/>
    </xf>
    <xf numFmtId="0" fontId="20" fillId="11" borderId="36" xfId="46" applyFont="1" applyFill="1" applyBorder="1" applyAlignment="1" applyProtection="1">
      <alignment horizontal="left" vertical="center" wrapText="1"/>
    </xf>
    <xf numFmtId="0" fontId="20" fillId="11" borderId="8" xfId="46" applyFont="1" applyFill="1" applyBorder="1" applyAlignment="1" applyProtection="1">
      <alignment horizontal="center" vertical="center" wrapText="1"/>
    </xf>
    <xf numFmtId="0" fontId="20" fillId="11" borderId="13" xfId="46" applyFont="1" applyFill="1" applyBorder="1" applyAlignment="1" applyProtection="1">
      <alignment horizontal="left" vertical="center" wrapText="1"/>
    </xf>
    <xf numFmtId="0" fontId="20" fillId="11" borderId="12" xfId="46" applyFont="1" applyFill="1" applyBorder="1" applyAlignment="1" applyProtection="1">
      <alignment horizontal="center" vertical="center" wrapText="1"/>
    </xf>
    <xf numFmtId="0" fontId="20" fillId="11" borderId="13" xfId="46" applyFont="1" applyFill="1" applyBorder="1" applyAlignment="1" applyProtection="1">
      <alignment horizontal="left" vertical="center" wrapText="1"/>
    </xf>
    <xf numFmtId="0" fontId="20" fillId="11" borderId="12" xfId="46" applyFont="1" applyFill="1" applyBorder="1" applyAlignment="1" applyProtection="1">
      <alignment horizontal="left" vertical="center" wrapText="1"/>
    </xf>
    <xf numFmtId="0" fontId="2" fillId="0" borderId="0" xfId="42" applyFont="1" applyAlignment="1" applyProtection="1">
      <alignment wrapText="1"/>
    </xf>
    <xf numFmtId="0" fontId="7" fillId="10" borderId="25" xfId="42" applyFont="1" applyFill="1" applyBorder="1" applyAlignment="1" applyProtection="1">
      <alignment horizontal="center" wrapText="1"/>
    </xf>
    <xf numFmtId="0" fontId="7" fillId="10" borderId="37" xfId="42" applyFont="1" applyFill="1" applyBorder="1" applyAlignment="1" applyProtection="1">
      <alignment horizontal="center" wrapText="1"/>
    </xf>
    <xf numFmtId="9" fontId="20" fillId="11" borderId="36" xfId="2" applyFont="1" applyFill="1" applyBorder="1" applyAlignment="1" applyProtection="1">
      <alignment horizontal="center" vertical="center" wrapText="1"/>
    </xf>
    <xf numFmtId="9" fontId="20" fillId="11" borderId="22" xfId="2" applyFont="1" applyFill="1" applyBorder="1" applyAlignment="1" applyProtection="1">
      <alignment horizontal="center" vertical="center" wrapText="1"/>
    </xf>
    <xf numFmtId="9" fontId="20" fillId="11" borderId="34" xfId="2" applyFont="1" applyFill="1" applyBorder="1" applyAlignment="1" applyProtection="1">
      <alignment horizontal="center" vertical="center" wrapText="1"/>
    </xf>
    <xf numFmtId="172" fontId="13" fillId="0" borderId="0" xfId="45" applyNumberFormat="1" applyFont="1" applyFill="1" applyBorder="1" applyAlignment="1" applyProtection="1">
      <alignment horizontal="center" wrapText="1"/>
    </xf>
    <xf numFmtId="0" fontId="20" fillId="11" borderId="15" xfId="36" applyFont="1" applyFill="1" applyBorder="1" applyAlignment="1" applyProtection="1">
      <alignment wrapText="1"/>
    </xf>
    <xf numFmtId="0" fontId="2" fillId="18" borderId="15" xfId="42" applyFont="1" applyFill="1" applyBorder="1" applyAlignment="1" applyProtection="1">
      <alignment horizontal="left" vertical="center" wrapText="1"/>
    </xf>
    <xf numFmtId="0" fontId="2" fillId="0" borderId="0" xfId="42" applyFont="1" applyAlignment="1" applyProtection="1">
      <alignment horizontal="center" wrapText="1"/>
    </xf>
    <xf numFmtId="0" fontId="26" fillId="10" borderId="0" xfId="42" applyFont="1" applyFill="1" applyAlignment="1" applyProtection="1">
      <alignment wrapText="1"/>
    </xf>
    <xf numFmtId="0" fontId="20" fillId="0" borderId="0" xfId="42" applyFont="1" applyAlignment="1" applyProtection="1">
      <alignment wrapText="1"/>
    </xf>
    <xf numFmtId="0" fontId="7" fillId="10" borderId="34" xfId="42" applyFont="1" applyFill="1" applyBorder="1" applyAlignment="1" applyProtection="1">
      <alignment vertical="center" wrapText="1"/>
    </xf>
    <xf numFmtId="0" fontId="7" fillId="10" borderId="8" xfId="42" applyFont="1" applyFill="1" applyBorder="1" applyAlignment="1" applyProtection="1">
      <alignment horizontal="center" vertical="center" wrapText="1"/>
    </xf>
    <xf numFmtId="0" fontId="7" fillId="10" borderId="34" xfId="44" applyFont="1" applyFill="1" applyBorder="1" applyAlignment="1" applyProtection="1">
      <alignment horizontal="center" vertical="center" wrapText="1"/>
    </xf>
    <xf numFmtId="0" fontId="7" fillId="10" borderId="22" xfId="44" applyFont="1" applyFill="1" applyBorder="1" applyAlignment="1" applyProtection="1">
      <alignment horizontal="center" vertical="center" wrapText="1"/>
    </xf>
    <xf numFmtId="0" fontId="20" fillId="11" borderId="13" xfId="42" applyFont="1" applyFill="1" applyBorder="1" applyAlignment="1" applyProtection="1">
      <alignment wrapText="1"/>
    </xf>
    <xf numFmtId="168" fontId="13" fillId="2" borderId="8" xfId="43" applyNumberFormat="1" applyFont="1" applyFill="1" applyBorder="1" applyAlignment="1" applyProtection="1">
      <alignment horizontal="center" wrapText="1"/>
    </xf>
    <xf numFmtId="168" fontId="13" fillId="2" borderId="8" xfId="43" applyNumberFormat="1" applyFont="1" applyFill="1" applyBorder="1" applyAlignment="1" applyProtection="1">
      <alignment horizontal="center" wrapText="1"/>
    </xf>
    <xf numFmtId="168" fontId="13" fillId="2" borderId="22" xfId="43" applyNumberFormat="1" applyFont="1" applyFill="1" applyBorder="1" applyAlignment="1" applyProtection="1">
      <alignment horizontal="center" wrapText="1"/>
    </xf>
    <xf numFmtId="168" fontId="13" fillId="2" borderId="12" xfId="43" applyNumberFormat="1" applyFont="1" applyFill="1" applyBorder="1" applyAlignment="1" applyProtection="1">
      <alignment horizontal="center" wrapText="1"/>
    </xf>
    <xf numFmtId="168" fontId="13" fillId="2" borderId="14" xfId="43" applyNumberFormat="1" applyFont="1" applyFill="1" applyBorder="1" applyAlignment="1" applyProtection="1">
      <alignment horizontal="center" wrapText="1"/>
    </xf>
    <xf numFmtId="0" fontId="7" fillId="10" borderId="0" xfId="42" applyFont="1" applyFill="1" applyAlignment="1" applyProtection="1">
      <alignment wrapText="1"/>
    </xf>
    <xf numFmtId="0" fontId="7" fillId="10" borderId="0" xfId="42" applyFont="1" applyFill="1" applyAlignment="1" applyProtection="1">
      <alignment horizontal="center" wrapText="1"/>
    </xf>
    <xf numFmtId="0" fontId="20" fillId="11" borderId="37" xfId="42" applyFont="1" applyFill="1" applyBorder="1" applyAlignment="1" applyProtection="1">
      <alignment wrapText="1"/>
    </xf>
    <xf numFmtId="0" fontId="7" fillId="10" borderId="12" xfId="36" applyFont="1" applyFill="1" applyBorder="1" applyAlignment="1" applyProtection="1">
      <alignment wrapText="1"/>
    </xf>
    <xf numFmtId="0" fontId="13" fillId="4" borderId="15" xfId="42" applyFont="1" applyFill="1" applyBorder="1" applyAlignment="1" applyProtection="1">
      <alignment horizontal="left" vertical="center" wrapText="1"/>
    </xf>
    <xf numFmtId="0" fontId="7" fillId="10" borderId="22" xfId="42" applyFont="1" applyFill="1" applyBorder="1" applyAlignment="1" applyProtection="1">
      <alignment horizontal="center" vertical="center" wrapText="1"/>
    </xf>
    <xf numFmtId="0" fontId="7" fillId="10" borderId="34" xfId="42" applyFont="1" applyFill="1" applyBorder="1" applyAlignment="1" applyProtection="1">
      <alignment horizontal="center" vertical="center" wrapText="1"/>
    </xf>
    <xf numFmtId="0" fontId="20" fillId="11" borderId="15" xfId="42" applyFont="1" applyFill="1" applyBorder="1" applyAlignment="1" applyProtection="1">
      <alignment wrapText="1"/>
    </xf>
    <xf numFmtId="0" fontId="7" fillId="10" borderId="12" xfId="36" applyFont="1" applyFill="1" applyBorder="1" applyAlignment="1" applyProtection="1">
      <alignment vertical="center" wrapText="1"/>
    </xf>
    <xf numFmtId="0" fontId="13" fillId="18" borderId="15" xfId="42" applyFont="1" applyFill="1" applyBorder="1" applyAlignment="1" applyProtection="1">
      <alignment horizontal="left" vertical="center" wrapText="1"/>
    </xf>
    <xf numFmtId="0" fontId="7" fillId="10" borderId="36" xfId="42" applyFont="1" applyFill="1" applyBorder="1" applyAlignment="1" applyProtection="1">
      <alignment wrapText="1"/>
    </xf>
    <xf numFmtId="0" fontId="7" fillId="10" borderId="34" xfId="42" applyFont="1" applyFill="1" applyBorder="1" applyAlignment="1" applyProtection="1">
      <alignment horizontal="center" vertical="center" wrapText="1"/>
    </xf>
    <xf numFmtId="0" fontId="7" fillId="10" borderId="8" xfId="42" applyFont="1" applyFill="1" applyBorder="1" applyAlignment="1" applyProtection="1">
      <alignment vertical="center" wrapText="1"/>
    </xf>
    <xf numFmtId="0" fontId="2" fillId="11" borderId="13" xfId="42" applyFont="1" applyFill="1" applyBorder="1" applyAlignment="1" applyProtection="1">
      <alignment wrapText="1"/>
    </xf>
    <xf numFmtId="171" fontId="2" fillId="11" borderId="13" xfId="42" applyNumberFormat="1" applyFont="1" applyFill="1" applyBorder="1" applyAlignment="1" applyProtection="1">
      <alignment horizontal="left" wrapText="1"/>
    </xf>
    <xf numFmtId="0" fontId="7" fillId="10" borderId="34" xfId="36" applyFont="1" applyFill="1" applyBorder="1" applyAlignment="1" applyProtection="1">
      <alignment wrapText="1"/>
    </xf>
    <xf numFmtId="172" fontId="13" fillId="12" borderId="0" xfId="45" applyNumberFormat="1" applyFont="1" applyFill="1" applyBorder="1" applyAlignment="1" applyProtection="1">
      <alignment horizontal="center" wrapText="1"/>
      <protection locked="0"/>
    </xf>
    <xf numFmtId="172" fontId="13" fillId="12" borderId="14" xfId="45" applyNumberFormat="1" applyFont="1" applyFill="1" applyBorder="1" applyAlignment="1" applyProtection="1">
      <alignment horizontal="center" wrapText="1"/>
      <protection locked="0"/>
    </xf>
    <xf numFmtId="172" fontId="13" fillId="12" borderId="15" xfId="45" applyNumberFormat="1" applyFont="1" applyFill="1" applyBorder="1" applyAlignment="1" applyProtection="1">
      <alignment horizontal="center" wrapText="1"/>
      <protection locked="0"/>
    </xf>
    <xf numFmtId="171" fontId="46" fillId="18" borderId="15" xfId="42" applyNumberFormat="1" applyFont="1" applyFill="1" applyBorder="1" applyAlignment="1" applyProtection="1">
      <alignment horizontal="left" wrapText="1"/>
      <protection locked="0"/>
    </xf>
  </cellXfs>
  <cellStyles count="53">
    <cellStyle name="% 2" xfId="34" xr:uid="{0E40D4C4-AA05-4A49-A82E-686A8792DBBB}"/>
    <cellStyle name="%2" xfId="6" xr:uid="{BACB648E-EB08-4C01-AA31-369E55D95B18}"/>
    <cellStyle name="Comma 10" xfId="40" xr:uid="{AE2783C4-52E0-42F0-B397-1D0FD1874B4F}"/>
    <cellStyle name="Comma 19" xfId="26" xr:uid="{8F5E5586-DF4C-4886-9415-A2ADCAB89D31}"/>
    <cellStyle name="Comma 2 6" xfId="29" xr:uid="{98CCD177-5ABB-4D5E-9672-D27EAB6AE253}"/>
    <cellStyle name="Comma 2 6 4" xfId="30" xr:uid="{EAF07BCC-096A-4D25-8854-A53C06FE2998}"/>
    <cellStyle name="Comma_Ubisoft Pitch Template Stage 2_Germany#1 3" xfId="12" xr:uid="{A1344381-E0E0-494D-B758-C0A5DFFC43C2}"/>
    <cellStyle name="Hyperlink 2" xfId="11" xr:uid="{A45F459B-B998-493F-A3D2-1AC870DE4625}"/>
    <cellStyle name="Hyperlink 3" xfId="15" xr:uid="{4BB8B0AE-1C26-4CC4-A0B7-5C79692773A3}"/>
    <cellStyle name="Komma" xfId="13" builtinId="3"/>
    <cellStyle name="Komma 2" xfId="16" xr:uid="{4D842A77-E020-4863-AE6C-F7A46B102F43}"/>
    <cellStyle name="Normal 10" xfId="1" xr:uid="{958ADE72-A173-424B-AF50-414A51776AAE}"/>
    <cellStyle name="Normal 10 4" xfId="31" xr:uid="{D7E31938-4BD4-49AE-B862-16D99D11BF37}"/>
    <cellStyle name="Normal 2 10" xfId="39" xr:uid="{B6451EC4-46C2-40B6-B67D-CD5722223F1F}"/>
    <cellStyle name="Normal 2 2" xfId="3" xr:uid="{0D2031D0-06D4-420A-88D8-2AE789463BF0}"/>
    <cellStyle name="Normal 2 2 2" xfId="24" xr:uid="{AB4E2E0F-71EE-41E3-96A5-156F48D46E17}"/>
    <cellStyle name="Normal 2 2 8" xfId="35" xr:uid="{FAE40D59-ECB2-499A-92F7-106FF63B488D}"/>
    <cellStyle name="Normal 2 3 5" xfId="21" xr:uid="{D19D40BE-A4D1-4D5C-A521-BEED55BBBFBE}"/>
    <cellStyle name="Normal 2 4" xfId="33" xr:uid="{0B1C3DE6-B617-4398-9AD9-F3AFE1ED2A8F}"/>
    <cellStyle name="Normal 22 2" xfId="8" xr:uid="{B74B8F3D-84AA-4A87-8D32-6BA752C41E58}"/>
    <cellStyle name="Normal 3 2" xfId="27" xr:uid="{CC8F60FF-0730-4AE2-8B54-3EF44EEBA949}"/>
    <cellStyle name="Normal 3 2 3" xfId="46" xr:uid="{94359C71-054B-468A-9F08-98176A85F22B}"/>
    <cellStyle name="Normal 3 4" xfId="5" xr:uid="{214CA5BB-5218-4565-9528-06480A668658}"/>
    <cellStyle name="Normal 3 4 3" xfId="32" xr:uid="{540817A4-2419-4A22-BF78-AFEF62BEEFB1}"/>
    <cellStyle name="Normal 35" xfId="37" xr:uid="{B8A9F8A7-E78D-4D1A-8825-59F19D9010D7}"/>
    <cellStyle name="Normal 35 2" xfId="44" xr:uid="{8CF04C20-1ECD-4EE3-9CAE-31A9C2AD6CB1}"/>
    <cellStyle name="Normal 36" xfId="23" xr:uid="{18BA62A0-9552-4D94-9980-747E6CE747CF}"/>
    <cellStyle name="Normal 4 5" xfId="22" xr:uid="{78ADEE50-577B-4E30-A118-D2C1C205B5F7}"/>
    <cellStyle name="Normal 53" xfId="36" xr:uid="{2391236A-4C32-41CF-8C0D-9122BEE01248}"/>
    <cellStyle name="Normal 8 2" xfId="4" xr:uid="{806EF684-0CBC-45BD-BEC5-81D9A42C9191}"/>
    <cellStyle name="Normal 91" xfId="19" xr:uid="{42708185-77E3-42A1-85D4-ED905FA33E4F}"/>
    <cellStyle name="Normal_Buying Guarantees Template - explainations 2 2" xfId="9" xr:uid="{50214416-2D62-4FD2-A6BD-CF5C48FE64E3}"/>
    <cellStyle name="Normale 2 2" xfId="20" xr:uid="{A51EB4CF-0ABA-4F9F-921F-10BAE893864C}"/>
    <cellStyle name="Percent 2 2" xfId="2" xr:uid="{986A89C5-34D4-49B0-BD27-8C70D355C6D1}"/>
    <cellStyle name="Percent 2 2 2" xfId="25" xr:uid="{9C15A92C-9CE9-4D08-97E3-DEF48F5DD675}"/>
    <cellStyle name="Percent 3 2" xfId="10" xr:uid="{3A2DF997-24E9-4A67-A8B8-2EAA529C9873}"/>
    <cellStyle name="Percent 36" xfId="28" xr:uid="{306092B5-9C76-4FD8-AA26-4A162A181ABD}"/>
    <cellStyle name="Procent" xfId="14" builtinId="5"/>
    <cellStyle name="Procent 2" xfId="17" xr:uid="{048064C0-ABE0-44D5-B41C-7739CFB7B1CF}"/>
    <cellStyle name="Procent 2 2" xfId="43" xr:uid="{2FBD5AAC-617E-40E3-BA75-A7AFB1435C08}"/>
    <cellStyle name="Signaal Groen" xfId="52" xr:uid="{0662E7AB-2836-4704-AE44-09DC9EA21F8D}"/>
    <cellStyle name="Signaal Oranje" xfId="51" xr:uid="{AD5442B6-C7D0-4578-880F-F10CC43EF508}"/>
    <cellStyle name="Signaal Rood" xfId="50" xr:uid="{601E3F68-591E-4F2B-94D5-D47D589EBE2E}"/>
    <cellStyle name="Standaard" xfId="0" builtinId="0"/>
    <cellStyle name="Standaard 2" xfId="7" xr:uid="{92306E7A-C8D8-422A-981A-509EAE6FCD63}"/>
    <cellStyle name="Standaard 2 2" xfId="42" xr:uid="{30E996AB-F149-4DC5-9194-98AE4E8DF9AB}"/>
    <cellStyle name="Standaard 3" xfId="41" xr:uid="{5386F30F-9655-4478-8C83-6424432B9264}"/>
    <cellStyle name="Style 1" xfId="18" xr:uid="{0B17297E-D1C4-4DAC-BAF8-939293945A49}"/>
    <cellStyle name="UWV lichtgrijs" xfId="49" xr:uid="{B8C624B8-AAE0-42C2-BA6A-F2501EF09086}"/>
    <cellStyle name="UWV Standaard" xfId="48" xr:uid="{31940E68-8F45-422A-8770-95E26DA688C6}"/>
    <cellStyle name="Valuta" xfId="47" builtinId="4"/>
    <cellStyle name="Valuta 2" xfId="38" xr:uid="{97CEC216-F454-4370-AFD3-30623E7D6267}"/>
    <cellStyle name="Valuta 2 2" xfId="45" xr:uid="{70DC179C-A478-4CB0-9BFC-0A7DF2A787C1}"/>
  </cellStyles>
  <dxfs count="1">
    <dxf>
      <fill>
        <patternFill>
          <bgColor indexed="10"/>
        </patternFill>
      </fill>
    </dxf>
  </dxfs>
  <tableStyles count="0" defaultTableStyle="TableStyleMedium2" defaultPivotStyle="PivotStyleLight16"/>
  <colors>
    <mruColors>
      <color rgb="FFE5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customXml" Target="../customXml/item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customXml" Target="../customXml/item1.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oneCellAnchor>
    <xdr:from>
      <xdr:col>2</xdr:col>
      <xdr:colOff>571500</xdr:colOff>
      <xdr:row>10</xdr:row>
      <xdr:rowOff>0</xdr:rowOff>
    </xdr:from>
    <xdr:ext cx="0" cy="177574"/>
    <xdr:sp macro="" textlink="">
      <xdr:nvSpPr>
        <xdr:cNvPr id="2" name="Text Box 2">
          <a:extLst>
            <a:ext uri="{FF2B5EF4-FFF2-40B4-BE49-F238E27FC236}">
              <a16:creationId xmlns:a16="http://schemas.microsoft.com/office/drawing/2014/main" id="{C45E7806-99BA-4D35-913D-803D74FF3590}"/>
            </a:ext>
          </a:extLst>
        </xdr:cNvPr>
        <xdr:cNvSpPr txBox="1">
          <a:spLocks noChangeArrowheads="1"/>
        </xdr:cNvSpPr>
      </xdr:nvSpPr>
      <xdr:spPr bwMode="auto">
        <a:xfrm>
          <a:off x="5791200" y="1935480"/>
          <a:ext cx="0" cy="1775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10</xdr:row>
      <xdr:rowOff>0</xdr:rowOff>
    </xdr:from>
    <xdr:ext cx="0" cy="177574"/>
    <xdr:sp macro="" textlink="">
      <xdr:nvSpPr>
        <xdr:cNvPr id="3" name="Text Box 2">
          <a:extLst>
            <a:ext uri="{FF2B5EF4-FFF2-40B4-BE49-F238E27FC236}">
              <a16:creationId xmlns:a16="http://schemas.microsoft.com/office/drawing/2014/main" id="{DA44DCA4-5BD7-4A98-AE0F-4AFDEBF2DC79}"/>
            </a:ext>
          </a:extLst>
        </xdr:cNvPr>
        <xdr:cNvSpPr txBox="1">
          <a:spLocks noChangeArrowheads="1"/>
        </xdr:cNvSpPr>
      </xdr:nvSpPr>
      <xdr:spPr bwMode="auto">
        <a:xfrm>
          <a:off x="5791200" y="1935480"/>
          <a:ext cx="0" cy="1775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10</xdr:row>
      <xdr:rowOff>0</xdr:rowOff>
    </xdr:from>
    <xdr:ext cx="0" cy="177574"/>
    <xdr:sp macro="" textlink="">
      <xdr:nvSpPr>
        <xdr:cNvPr id="4" name="Text Box 2">
          <a:extLst>
            <a:ext uri="{FF2B5EF4-FFF2-40B4-BE49-F238E27FC236}">
              <a16:creationId xmlns:a16="http://schemas.microsoft.com/office/drawing/2014/main" id="{5A62F11F-50DB-4CC0-B243-3A142A3A2940}"/>
            </a:ext>
          </a:extLst>
        </xdr:cNvPr>
        <xdr:cNvSpPr txBox="1">
          <a:spLocks noChangeArrowheads="1"/>
        </xdr:cNvSpPr>
      </xdr:nvSpPr>
      <xdr:spPr bwMode="auto">
        <a:xfrm>
          <a:off x="5791200" y="1935480"/>
          <a:ext cx="0" cy="1775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10</xdr:row>
      <xdr:rowOff>0</xdr:rowOff>
    </xdr:from>
    <xdr:ext cx="0" cy="177574"/>
    <xdr:sp macro="" textlink="">
      <xdr:nvSpPr>
        <xdr:cNvPr id="5" name="Text Box 2">
          <a:extLst>
            <a:ext uri="{FF2B5EF4-FFF2-40B4-BE49-F238E27FC236}">
              <a16:creationId xmlns:a16="http://schemas.microsoft.com/office/drawing/2014/main" id="{946F31F6-CC25-4C4D-9A12-37D2A8494E82}"/>
            </a:ext>
          </a:extLst>
        </xdr:cNvPr>
        <xdr:cNvSpPr txBox="1">
          <a:spLocks noChangeArrowheads="1"/>
        </xdr:cNvSpPr>
      </xdr:nvSpPr>
      <xdr:spPr bwMode="auto">
        <a:xfrm>
          <a:off x="5791200" y="1935480"/>
          <a:ext cx="0" cy="1775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571500</xdr:colOff>
      <xdr:row>19</xdr:row>
      <xdr:rowOff>0</xdr:rowOff>
    </xdr:from>
    <xdr:to>
      <xdr:col>2</xdr:col>
      <xdr:colOff>571500</xdr:colOff>
      <xdr:row>19</xdr:row>
      <xdr:rowOff>172324</xdr:rowOff>
    </xdr:to>
    <xdr:sp macro="" textlink="">
      <xdr:nvSpPr>
        <xdr:cNvPr id="2" name="Text Box 2">
          <a:extLst>
            <a:ext uri="{FF2B5EF4-FFF2-40B4-BE49-F238E27FC236}">
              <a16:creationId xmlns:a16="http://schemas.microsoft.com/office/drawing/2014/main" id="{3FB962B4-FB6D-41A0-BBB9-474E10293050}"/>
            </a:ext>
          </a:extLst>
        </xdr:cNvPr>
        <xdr:cNvSpPr txBox="1">
          <a:spLocks noChangeArrowheads="1"/>
        </xdr:cNvSpPr>
      </xdr:nvSpPr>
      <xdr:spPr bwMode="auto">
        <a:xfrm>
          <a:off x="4358640" y="2999994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172324</xdr:rowOff>
    </xdr:to>
    <xdr:sp macro="" textlink="">
      <xdr:nvSpPr>
        <xdr:cNvPr id="3" name="Text Box 2">
          <a:extLst>
            <a:ext uri="{FF2B5EF4-FFF2-40B4-BE49-F238E27FC236}">
              <a16:creationId xmlns:a16="http://schemas.microsoft.com/office/drawing/2014/main" id="{6AB2DAA8-D462-4EED-AAA7-2C8FE4ADE19A}"/>
            </a:ext>
          </a:extLst>
        </xdr:cNvPr>
        <xdr:cNvSpPr txBox="1">
          <a:spLocks noChangeArrowheads="1"/>
        </xdr:cNvSpPr>
      </xdr:nvSpPr>
      <xdr:spPr bwMode="auto">
        <a:xfrm>
          <a:off x="4358640" y="2999994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172324</xdr:rowOff>
    </xdr:to>
    <xdr:sp macro="" textlink="">
      <xdr:nvSpPr>
        <xdr:cNvPr id="4" name="Text Box 2">
          <a:extLst>
            <a:ext uri="{FF2B5EF4-FFF2-40B4-BE49-F238E27FC236}">
              <a16:creationId xmlns:a16="http://schemas.microsoft.com/office/drawing/2014/main" id="{8171DA38-7F06-456D-816A-0D3BEEECDB48}"/>
            </a:ext>
          </a:extLst>
        </xdr:cNvPr>
        <xdr:cNvSpPr txBox="1">
          <a:spLocks noChangeArrowheads="1"/>
        </xdr:cNvSpPr>
      </xdr:nvSpPr>
      <xdr:spPr bwMode="auto">
        <a:xfrm>
          <a:off x="4358640" y="2999994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172324</xdr:rowOff>
    </xdr:to>
    <xdr:sp macro="" textlink="">
      <xdr:nvSpPr>
        <xdr:cNvPr id="5" name="Text Box 2">
          <a:extLst>
            <a:ext uri="{FF2B5EF4-FFF2-40B4-BE49-F238E27FC236}">
              <a16:creationId xmlns:a16="http://schemas.microsoft.com/office/drawing/2014/main" id="{50662F33-72D7-441E-A5BC-FA2D4B0CFBC7}"/>
            </a:ext>
          </a:extLst>
        </xdr:cNvPr>
        <xdr:cNvSpPr txBox="1">
          <a:spLocks noChangeArrowheads="1"/>
        </xdr:cNvSpPr>
      </xdr:nvSpPr>
      <xdr:spPr bwMode="auto">
        <a:xfrm>
          <a:off x="4358640" y="2999994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178674</xdr:rowOff>
    </xdr:to>
    <xdr:sp macro="" textlink="">
      <xdr:nvSpPr>
        <xdr:cNvPr id="6" name="Text Box 2">
          <a:extLst>
            <a:ext uri="{FF2B5EF4-FFF2-40B4-BE49-F238E27FC236}">
              <a16:creationId xmlns:a16="http://schemas.microsoft.com/office/drawing/2014/main" id="{777667A1-2CED-44BB-8C0E-D58A87830384}"/>
            </a:ext>
          </a:extLst>
        </xdr:cNvPr>
        <xdr:cNvSpPr txBox="1">
          <a:spLocks noChangeArrowheads="1"/>
        </xdr:cNvSpPr>
      </xdr:nvSpPr>
      <xdr:spPr bwMode="auto">
        <a:xfrm>
          <a:off x="4358640" y="2999994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178674</xdr:rowOff>
    </xdr:to>
    <xdr:sp macro="" textlink="">
      <xdr:nvSpPr>
        <xdr:cNvPr id="7" name="Text Box 2">
          <a:extLst>
            <a:ext uri="{FF2B5EF4-FFF2-40B4-BE49-F238E27FC236}">
              <a16:creationId xmlns:a16="http://schemas.microsoft.com/office/drawing/2014/main" id="{3E39AB4B-5330-4ACC-9B37-BEFBE7DAAFF7}"/>
            </a:ext>
          </a:extLst>
        </xdr:cNvPr>
        <xdr:cNvSpPr txBox="1">
          <a:spLocks noChangeArrowheads="1"/>
        </xdr:cNvSpPr>
      </xdr:nvSpPr>
      <xdr:spPr bwMode="auto">
        <a:xfrm>
          <a:off x="4358640" y="2999994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178674</xdr:rowOff>
    </xdr:to>
    <xdr:sp macro="" textlink="">
      <xdr:nvSpPr>
        <xdr:cNvPr id="8" name="Text Box 2">
          <a:extLst>
            <a:ext uri="{FF2B5EF4-FFF2-40B4-BE49-F238E27FC236}">
              <a16:creationId xmlns:a16="http://schemas.microsoft.com/office/drawing/2014/main" id="{20206B90-EC57-423C-8140-70B82562092A}"/>
            </a:ext>
          </a:extLst>
        </xdr:cNvPr>
        <xdr:cNvSpPr txBox="1">
          <a:spLocks noChangeArrowheads="1"/>
        </xdr:cNvSpPr>
      </xdr:nvSpPr>
      <xdr:spPr bwMode="auto">
        <a:xfrm>
          <a:off x="4358640" y="2999994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178674</xdr:rowOff>
    </xdr:to>
    <xdr:sp macro="" textlink="">
      <xdr:nvSpPr>
        <xdr:cNvPr id="9" name="Text Box 2">
          <a:extLst>
            <a:ext uri="{FF2B5EF4-FFF2-40B4-BE49-F238E27FC236}">
              <a16:creationId xmlns:a16="http://schemas.microsoft.com/office/drawing/2014/main" id="{66F1B694-F037-40B0-B016-DBAAD10CC829}"/>
            </a:ext>
          </a:extLst>
        </xdr:cNvPr>
        <xdr:cNvSpPr txBox="1">
          <a:spLocks noChangeArrowheads="1"/>
        </xdr:cNvSpPr>
      </xdr:nvSpPr>
      <xdr:spPr bwMode="auto">
        <a:xfrm>
          <a:off x="4358640" y="2999994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19</xdr:row>
      <xdr:rowOff>0</xdr:rowOff>
    </xdr:from>
    <xdr:ext cx="0" cy="163223"/>
    <xdr:sp macro="" textlink="">
      <xdr:nvSpPr>
        <xdr:cNvPr id="10" name="Text Box 2">
          <a:extLst>
            <a:ext uri="{FF2B5EF4-FFF2-40B4-BE49-F238E27FC236}">
              <a16:creationId xmlns:a16="http://schemas.microsoft.com/office/drawing/2014/main" id="{9F98DC87-E023-4E2F-910D-32446726D8AF}"/>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63223"/>
    <xdr:sp macro="" textlink="">
      <xdr:nvSpPr>
        <xdr:cNvPr id="11" name="Text Box 2">
          <a:extLst>
            <a:ext uri="{FF2B5EF4-FFF2-40B4-BE49-F238E27FC236}">
              <a16:creationId xmlns:a16="http://schemas.microsoft.com/office/drawing/2014/main" id="{6D11D0EB-FB9F-4A84-86D2-67379515A37F}"/>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63223"/>
    <xdr:sp macro="" textlink="">
      <xdr:nvSpPr>
        <xdr:cNvPr id="12" name="Text Box 2">
          <a:extLst>
            <a:ext uri="{FF2B5EF4-FFF2-40B4-BE49-F238E27FC236}">
              <a16:creationId xmlns:a16="http://schemas.microsoft.com/office/drawing/2014/main" id="{11DCC878-35CC-43B0-B4BD-F461C0C9B447}"/>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63223"/>
    <xdr:sp macro="" textlink="">
      <xdr:nvSpPr>
        <xdr:cNvPr id="13" name="Text Box 2">
          <a:extLst>
            <a:ext uri="{FF2B5EF4-FFF2-40B4-BE49-F238E27FC236}">
              <a16:creationId xmlns:a16="http://schemas.microsoft.com/office/drawing/2014/main" id="{F2AAE0B1-655E-465E-9521-107CF66D8F58}"/>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14" name="Text Box 2">
          <a:extLst>
            <a:ext uri="{FF2B5EF4-FFF2-40B4-BE49-F238E27FC236}">
              <a16:creationId xmlns:a16="http://schemas.microsoft.com/office/drawing/2014/main" id="{03AC4177-23E1-4436-BCB4-3CADE0848771}"/>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15" name="Text Box 2">
          <a:extLst>
            <a:ext uri="{FF2B5EF4-FFF2-40B4-BE49-F238E27FC236}">
              <a16:creationId xmlns:a16="http://schemas.microsoft.com/office/drawing/2014/main" id="{A790F34B-9D9B-42C5-A8B9-77D60AEEB512}"/>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16" name="Text Box 2">
          <a:extLst>
            <a:ext uri="{FF2B5EF4-FFF2-40B4-BE49-F238E27FC236}">
              <a16:creationId xmlns:a16="http://schemas.microsoft.com/office/drawing/2014/main" id="{67D6F249-9EDA-4309-88D8-F5C92A2CD957}"/>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17" name="Text Box 2">
          <a:extLst>
            <a:ext uri="{FF2B5EF4-FFF2-40B4-BE49-F238E27FC236}">
              <a16:creationId xmlns:a16="http://schemas.microsoft.com/office/drawing/2014/main" id="{1514D9BA-DDE7-4DE9-99FD-45965661549A}"/>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19</xdr:row>
      <xdr:rowOff>0</xdr:rowOff>
    </xdr:from>
    <xdr:to>
      <xdr:col>2</xdr:col>
      <xdr:colOff>571500</xdr:colOff>
      <xdr:row>20</xdr:row>
      <xdr:rowOff>21256</xdr:rowOff>
    </xdr:to>
    <xdr:sp macro="" textlink="">
      <xdr:nvSpPr>
        <xdr:cNvPr id="18" name="Text Box 2">
          <a:extLst>
            <a:ext uri="{FF2B5EF4-FFF2-40B4-BE49-F238E27FC236}">
              <a16:creationId xmlns:a16="http://schemas.microsoft.com/office/drawing/2014/main" id="{5FD2BFC3-C46A-47D2-881B-947EDF7A8B4B}"/>
            </a:ext>
          </a:extLst>
        </xdr:cNvPr>
        <xdr:cNvSpPr txBox="1">
          <a:spLocks noChangeArrowheads="1"/>
        </xdr:cNvSpPr>
      </xdr:nvSpPr>
      <xdr:spPr bwMode="auto">
        <a:xfrm>
          <a:off x="4358640" y="3254502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20</xdr:row>
      <xdr:rowOff>21256</xdr:rowOff>
    </xdr:to>
    <xdr:sp macro="" textlink="">
      <xdr:nvSpPr>
        <xdr:cNvPr id="19" name="Text Box 2">
          <a:extLst>
            <a:ext uri="{FF2B5EF4-FFF2-40B4-BE49-F238E27FC236}">
              <a16:creationId xmlns:a16="http://schemas.microsoft.com/office/drawing/2014/main" id="{C4EA44B3-9E27-4CA5-AB8A-BF29F9AEE197}"/>
            </a:ext>
          </a:extLst>
        </xdr:cNvPr>
        <xdr:cNvSpPr txBox="1">
          <a:spLocks noChangeArrowheads="1"/>
        </xdr:cNvSpPr>
      </xdr:nvSpPr>
      <xdr:spPr bwMode="auto">
        <a:xfrm>
          <a:off x="4358640" y="3254502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20</xdr:row>
      <xdr:rowOff>21256</xdr:rowOff>
    </xdr:to>
    <xdr:sp macro="" textlink="">
      <xdr:nvSpPr>
        <xdr:cNvPr id="20" name="Text Box 2">
          <a:extLst>
            <a:ext uri="{FF2B5EF4-FFF2-40B4-BE49-F238E27FC236}">
              <a16:creationId xmlns:a16="http://schemas.microsoft.com/office/drawing/2014/main" id="{2B09AE6F-D032-4109-8F6C-116C62160FB3}"/>
            </a:ext>
          </a:extLst>
        </xdr:cNvPr>
        <xdr:cNvSpPr txBox="1">
          <a:spLocks noChangeArrowheads="1"/>
        </xdr:cNvSpPr>
      </xdr:nvSpPr>
      <xdr:spPr bwMode="auto">
        <a:xfrm>
          <a:off x="4358640" y="3254502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20</xdr:row>
      <xdr:rowOff>21256</xdr:rowOff>
    </xdr:to>
    <xdr:sp macro="" textlink="">
      <xdr:nvSpPr>
        <xdr:cNvPr id="21" name="Text Box 2">
          <a:extLst>
            <a:ext uri="{FF2B5EF4-FFF2-40B4-BE49-F238E27FC236}">
              <a16:creationId xmlns:a16="http://schemas.microsoft.com/office/drawing/2014/main" id="{53B7A7B0-3251-4609-85ED-BB38DD8DFB63}"/>
            </a:ext>
          </a:extLst>
        </xdr:cNvPr>
        <xdr:cNvSpPr txBox="1">
          <a:spLocks noChangeArrowheads="1"/>
        </xdr:cNvSpPr>
      </xdr:nvSpPr>
      <xdr:spPr bwMode="auto">
        <a:xfrm>
          <a:off x="4358640" y="3254502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20</xdr:row>
      <xdr:rowOff>33956</xdr:rowOff>
    </xdr:to>
    <xdr:sp macro="" textlink="">
      <xdr:nvSpPr>
        <xdr:cNvPr id="22" name="Text Box 2">
          <a:extLst>
            <a:ext uri="{FF2B5EF4-FFF2-40B4-BE49-F238E27FC236}">
              <a16:creationId xmlns:a16="http://schemas.microsoft.com/office/drawing/2014/main" id="{18D7B458-19C4-485C-9D28-FDC6A0E379B5}"/>
            </a:ext>
          </a:extLst>
        </xdr:cNvPr>
        <xdr:cNvSpPr txBox="1">
          <a:spLocks noChangeArrowheads="1"/>
        </xdr:cNvSpPr>
      </xdr:nvSpPr>
      <xdr:spPr bwMode="auto">
        <a:xfrm>
          <a:off x="4358640" y="3254502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20</xdr:row>
      <xdr:rowOff>33956</xdr:rowOff>
    </xdr:to>
    <xdr:sp macro="" textlink="">
      <xdr:nvSpPr>
        <xdr:cNvPr id="23" name="Text Box 2">
          <a:extLst>
            <a:ext uri="{FF2B5EF4-FFF2-40B4-BE49-F238E27FC236}">
              <a16:creationId xmlns:a16="http://schemas.microsoft.com/office/drawing/2014/main" id="{D4701A56-DBB9-4445-8956-0EFE6BD8BC0F}"/>
            </a:ext>
          </a:extLst>
        </xdr:cNvPr>
        <xdr:cNvSpPr txBox="1">
          <a:spLocks noChangeArrowheads="1"/>
        </xdr:cNvSpPr>
      </xdr:nvSpPr>
      <xdr:spPr bwMode="auto">
        <a:xfrm>
          <a:off x="4358640" y="3254502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20</xdr:row>
      <xdr:rowOff>33956</xdr:rowOff>
    </xdr:to>
    <xdr:sp macro="" textlink="">
      <xdr:nvSpPr>
        <xdr:cNvPr id="24" name="Text Box 2">
          <a:extLst>
            <a:ext uri="{FF2B5EF4-FFF2-40B4-BE49-F238E27FC236}">
              <a16:creationId xmlns:a16="http://schemas.microsoft.com/office/drawing/2014/main" id="{1E3932FB-7145-44C2-A8A6-78729087B81E}"/>
            </a:ext>
          </a:extLst>
        </xdr:cNvPr>
        <xdr:cNvSpPr txBox="1">
          <a:spLocks noChangeArrowheads="1"/>
        </xdr:cNvSpPr>
      </xdr:nvSpPr>
      <xdr:spPr bwMode="auto">
        <a:xfrm>
          <a:off x="4358640" y="3254502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20</xdr:row>
      <xdr:rowOff>33956</xdr:rowOff>
    </xdr:to>
    <xdr:sp macro="" textlink="">
      <xdr:nvSpPr>
        <xdr:cNvPr id="25" name="Text Box 2">
          <a:extLst>
            <a:ext uri="{FF2B5EF4-FFF2-40B4-BE49-F238E27FC236}">
              <a16:creationId xmlns:a16="http://schemas.microsoft.com/office/drawing/2014/main" id="{38389A01-2567-4D7E-B69D-FDC1F6F35F05}"/>
            </a:ext>
          </a:extLst>
        </xdr:cNvPr>
        <xdr:cNvSpPr txBox="1">
          <a:spLocks noChangeArrowheads="1"/>
        </xdr:cNvSpPr>
      </xdr:nvSpPr>
      <xdr:spPr bwMode="auto">
        <a:xfrm>
          <a:off x="4358640" y="3254502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19</xdr:row>
      <xdr:rowOff>0</xdr:rowOff>
    </xdr:from>
    <xdr:ext cx="0" cy="163223"/>
    <xdr:sp macro="" textlink="">
      <xdr:nvSpPr>
        <xdr:cNvPr id="26" name="Text Box 2">
          <a:extLst>
            <a:ext uri="{FF2B5EF4-FFF2-40B4-BE49-F238E27FC236}">
              <a16:creationId xmlns:a16="http://schemas.microsoft.com/office/drawing/2014/main" id="{3BD91F54-C36B-4CBA-A77C-B416D345EE20}"/>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63223"/>
    <xdr:sp macro="" textlink="">
      <xdr:nvSpPr>
        <xdr:cNvPr id="27" name="Text Box 2">
          <a:extLst>
            <a:ext uri="{FF2B5EF4-FFF2-40B4-BE49-F238E27FC236}">
              <a16:creationId xmlns:a16="http://schemas.microsoft.com/office/drawing/2014/main" id="{1D519898-2A2F-444E-B2EC-B3AC58DCF26A}"/>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63223"/>
    <xdr:sp macro="" textlink="">
      <xdr:nvSpPr>
        <xdr:cNvPr id="28" name="Text Box 2">
          <a:extLst>
            <a:ext uri="{FF2B5EF4-FFF2-40B4-BE49-F238E27FC236}">
              <a16:creationId xmlns:a16="http://schemas.microsoft.com/office/drawing/2014/main" id="{46C62539-8D1A-41B9-8535-9B4BCF677465}"/>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63223"/>
    <xdr:sp macro="" textlink="">
      <xdr:nvSpPr>
        <xdr:cNvPr id="29" name="Text Box 2">
          <a:extLst>
            <a:ext uri="{FF2B5EF4-FFF2-40B4-BE49-F238E27FC236}">
              <a16:creationId xmlns:a16="http://schemas.microsoft.com/office/drawing/2014/main" id="{BA59A784-0513-4ABA-AADA-EAB5CC1CDBD5}"/>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30" name="Text Box 2">
          <a:extLst>
            <a:ext uri="{FF2B5EF4-FFF2-40B4-BE49-F238E27FC236}">
              <a16:creationId xmlns:a16="http://schemas.microsoft.com/office/drawing/2014/main" id="{678004F3-6ED5-4262-93B6-178108306123}"/>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31" name="Text Box 2">
          <a:extLst>
            <a:ext uri="{FF2B5EF4-FFF2-40B4-BE49-F238E27FC236}">
              <a16:creationId xmlns:a16="http://schemas.microsoft.com/office/drawing/2014/main" id="{E9D4895C-A707-48E2-99DB-AD295D5E9FE6}"/>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32" name="Text Box 2">
          <a:extLst>
            <a:ext uri="{FF2B5EF4-FFF2-40B4-BE49-F238E27FC236}">
              <a16:creationId xmlns:a16="http://schemas.microsoft.com/office/drawing/2014/main" id="{104A1B92-E46C-433B-9BDF-75EC47813390}"/>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33" name="Text Box 2">
          <a:extLst>
            <a:ext uri="{FF2B5EF4-FFF2-40B4-BE49-F238E27FC236}">
              <a16:creationId xmlns:a16="http://schemas.microsoft.com/office/drawing/2014/main" id="{D9F8C707-C1AA-45A9-BA33-27F41D4F1ECB}"/>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19</xdr:row>
      <xdr:rowOff>0</xdr:rowOff>
    </xdr:from>
    <xdr:to>
      <xdr:col>2</xdr:col>
      <xdr:colOff>571500</xdr:colOff>
      <xdr:row>19</xdr:row>
      <xdr:rowOff>158989</xdr:rowOff>
    </xdr:to>
    <xdr:sp macro="" textlink="">
      <xdr:nvSpPr>
        <xdr:cNvPr id="35" name="Text Box 2">
          <a:extLst>
            <a:ext uri="{FF2B5EF4-FFF2-40B4-BE49-F238E27FC236}">
              <a16:creationId xmlns:a16="http://schemas.microsoft.com/office/drawing/2014/main" id="{2580AC8D-FFDE-490E-A2DF-327167087B9E}"/>
            </a:ext>
          </a:extLst>
        </xdr:cNvPr>
        <xdr:cNvSpPr txBox="1">
          <a:spLocks noChangeArrowheads="1"/>
        </xdr:cNvSpPr>
      </xdr:nvSpPr>
      <xdr:spPr bwMode="auto">
        <a:xfrm>
          <a:off x="4358640" y="2999994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158989</xdr:rowOff>
    </xdr:to>
    <xdr:sp macro="" textlink="">
      <xdr:nvSpPr>
        <xdr:cNvPr id="36" name="Text Box 2">
          <a:extLst>
            <a:ext uri="{FF2B5EF4-FFF2-40B4-BE49-F238E27FC236}">
              <a16:creationId xmlns:a16="http://schemas.microsoft.com/office/drawing/2014/main" id="{1C2D4C6D-3808-4042-A090-024C72B42911}"/>
            </a:ext>
          </a:extLst>
        </xdr:cNvPr>
        <xdr:cNvSpPr txBox="1">
          <a:spLocks noChangeArrowheads="1"/>
        </xdr:cNvSpPr>
      </xdr:nvSpPr>
      <xdr:spPr bwMode="auto">
        <a:xfrm>
          <a:off x="4358640" y="2999994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158989</xdr:rowOff>
    </xdr:to>
    <xdr:sp macro="" textlink="">
      <xdr:nvSpPr>
        <xdr:cNvPr id="37" name="Text Box 2">
          <a:extLst>
            <a:ext uri="{FF2B5EF4-FFF2-40B4-BE49-F238E27FC236}">
              <a16:creationId xmlns:a16="http://schemas.microsoft.com/office/drawing/2014/main" id="{21896468-C0C6-4FD5-8301-8BB4FFAECCC5}"/>
            </a:ext>
          </a:extLst>
        </xdr:cNvPr>
        <xdr:cNvSpPr txBox="1">
          <a:spLocks noChangeArrowheads="1"/>
        </xdr:cNvSpPr>
      </xdr:nvSpPr>
      <xdr:spPr bwMode="auto">
        <a:xfrm>
          <a:off x="4358640" y="2999994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158989</xdr:rowOff>
    </xdr:to>
    <xdr:sp macro="" textlink="">
      <xdr:nvSpPr>
        <xdr:cNvPr id="38" name="Text Box 2">
          <a:extLst>
            <a:ext uri="{FF2B5EF4-FFF2-40B4-BE49-F238E27FC236}">
              <a16:creationId xmlns:a16="http://schemas.microsoft.com/office/drawing/2014/main" id="{3A5DCA1E-5AA3-4540-8FBF-ECCCB869747B}"/>
            </a:ext>
          </a:extLst>
        </xdr:cNvPr>
        <xdr:cNvSpPr txBox="1">
          <a:spLocks noChangeArrowheads="1"/>
        </xdr:cNvSpPr>
      </xdr:nvSpPr>
      <xdr:spPr bwMode="auto">
        <a:xfrm>
          <a:off x="4358640" y="2999994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162164</xdr:rowOff>
    </xdr:to>
    <xdr:sp macro="" textlink="">
      <xdr:nvSpPr>
        <xdr:cNvPr id="39" name="Text Box 2">
          <a:extLst>
            <a:ext uri="{FF2B5EF4-FFF2-40B4-BE49-F238E27FC236}">
              <a16:creationId xmlns:a16="http://schemas.microsoft.com/office/drawing/2014/main" id="{F8105DB5-AA0D-4B81-B5C5-1542A9F368D8}"/>
            </a:ext>
          </a:extLst>
        </xdr:cNvPr>
        <xdr:cNvSpPr txBox="1">
          <a:spLocks noChangeArrowheads="1"/>
        </xdr:cNvSpPr>
      </xdr:nvSpPr>
      <xdr:spPr bwMode="auto">
        <a:xfrm>
          <a:off x="4358640" y="2999994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162164</xdr:rowOff>
    </xdr:to>
    <xdr:sp macro="" textlink="">
      <xdr:nvSpPr>
        <xdr:cNvPr id="40" name="Text Box 2">
          <a:extLst>
            <a:ext uri="{FF2B5EF4-FFF2-40B4-BE49-F238E27FC236}">
              <a16:creationId xmlns:a16="http://schemas.microsoft.com/office/drawing/2014/main" id="{7FFEA6B7-6B92-41F8-9BFF-E6E82D356385}"/>
            </a:ext>
          </a:extLst>
        </xdr:cNvPr>
        <xdr:cNvSpPr txBox="1">
          <a:spLocks noChangeArrowheads="1"/>
        </xdr:cNvSpPr>
      </xdr:nvSpPr>
      <xdr:spPr bwMode="auto">
        <a:xfrm>
          <a:off x="4358640" y="2999994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162164</xdr:rowOff>
    </xdr:to>
    <xdr:sp macro="" textlink="">
      <xdr:nvSpPr>
        <xdr:cNvPr id="41" name="Text Box 2">
          <a:extLst>
            <a:ext uri="{FF2B5EF4-FFF2-40B4-BE49-F238E27FC236}">
              <a16:creationId xmlns:a16="http://schemas.microsoft.com/office/drawing/2014/main" id="{2D41C802-843E-4EA7-A7CA-72B1AD7BA7C4}"/>
            </a:ext>
          </a:extLst>
        </xdr:cNvPr>
        <xdr:cNvSpPr txBox="1">
          <a:spLocks noChangeArrowheads="1"/>
        </xdr:cNvSpPr>
      </xdr:nvSpPr>
      <xdr:spPr bwMode="auto">
        <a:xfrm>
          <a:off x="4358640" y="2999994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162164</xdr:rowOff>
    </xdr:to>
    <xdr:sp macro="" textlink="">
      <xdr:nvSpPr>
        <xdr:cNvPr id="42" name="Text Box 2">
          <a:extLst>
            <a:ext uri="{FF2B5EF4-FFF2-40B4-BE49-F238E27FC236}">
              <a16:creationId xmlns:a16="http://schemas.microsoft.com/office/drawing/2014/main" id="{59F8A676-567C-4798-B13D-8DE7DF04F258}"/>
            </a:ext>
          </a:extLst>
        </xdr:cNvPr>
        <xdr:cNvSpPr txBox="1">
          <a:spLocks noChangeArrowheads="1"/>
        </xdr:cNvSpPr>
      </xdr:nvSpPr>
      <xdr:spPr bwMode="auto">
        <a:xfrm>
          <a:off x="4358640" y="2999994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19</xdr:row>
      <xdr:rowOff>0</xdr:rowOff>
    </xdr:from>
    <xdr:ext cx="0" cy="163223"/>
    <xdr:sp macro="" textlink="">
      <xdr:nvSpPr>
        <xdr:cNvPr id="43" name="Text Box 2">
          <a:extLst>
            <a:ext uri="{FF2B5EF4-FFF2-40B4-BE49-F238E27FC236}">
              <a16:creationId xmlns:a16="http://schemas.microsoft.com/office/drawing/2014/main" id="{C79BBA41-D24F-4AD9-A2E5-3486EEE27A18}"/>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63223"/>
    <xdr:sp macro="" textlink="">
      <xdr:nvSpPr>
        <xdr:cNvPr id="44" name="Text Box 2">
          <a:extLst>
            <a:ext uri="{FF2B5EF4-FFF2-40B4-BE49-F238E27FC236}">
              <a16:creationId xmlns:a16="http://schemas.microsoft.com/office/drawing/2014/main" id="{76267F39-81C8-424E-B3BB-662F6A4249E2}"/>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63223"/>
    <xdr:sp macro="" textlink="">
      <xdr:nvSpPr>
        <xdr:cNvPr id="45" name="Text Box 2">
          <a:extLst>
            <a:ext uri="{FF2B5EF4-FFF2-40B4-BE49-F238E27FC236}">
              <a16:creationId xmlns:a16="http://schemas.microsoft.com/office/drawing/2014/main" id="{1BF36EFF-D3E8-4A77-910E-68F33D80842E}"/>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63223"/>
    <xdr:sp macro="" textlink="">
      <xdr:nvSpPr>
        <xdr:cNvPr id="46" name="Text Box 2">
          <a:extLst>
            <a:ext uri="{FF2B5EF4-FFF2-40B4-BE49-F238E27FC236}">
              <a16:creationId xmlns:a16="http://schemas.microsoft.com/office/drawing/2014/main" id="{C81B2389-E1AD-45E2-8515-AC7562357F68}"/>
            </a:ext>
          </a:extLst>
        </xdr:cNvPr>
        <xdr:cNvSpPr txBox="1">
          <a:spLocks noChangeArrowheads="1"/>
        </xdr:cNvSpPr>
      </xdr:nvSpPr>
      <xdr:spPr bwMode="auto">
        <a:xfrm>
          <a:off x="4358640" y="2999994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47" name="Text Box 2">
          <a:extLst>
            <a:ext uri="{FF2B5EF4-FFF2-40B4-BE49-F238E27FC236}">
              <a16:creationId xmlns:a16="http://schemas.microsoft.com/office/drawing/2014/main" id="{A95F0A8E-2674-4B7E-B8C6-63C77047B3AE}"/>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48" name="Text Box 2">
          <a:extLst>
            <a:ext uri="{FF2B5EF4-FFF2-40B4-BE49-F238E27FC236}">
              <a16:creationId xmlns:a16="http://schemas.microsoft.com/office/drawing/2014/main" id="{88F0FDDA-556B-4E99-ACB0-E746E0F7566B}"/>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49" name="Text Box 2">
          <a:extLst>
            <a:ext uri="{FF2B5EF4-FFF2-40B4-BE49-F238E27FC236}">
              <a16:creationId xmlns:a16="http://schemas.microsoft.com/office/drawing/2014/main" id="{ECCE4ACE-7AE2-4173-9ED4-DE82A1F68E50}"/>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50" name="Text Box 2">
          <a:extLst>
            <a:ext uri="{FF2B5EF4-FFF2-40B4-BE49-F238E27FC236}">
              <a16:creationId xmlns:a16="http://schemas.microsoft.com/office/drawing/2014/main" id="{A31E986D-3476-4411-9E73-576EF73C15BF}"/>
            </a:ext>
          </a:extLst>
        </xdr:cNvPr>
        <xdr:cNvSpPr txBox="1">
          <a:spLocks noChangeArrowheads="1"/>
        </xdr:cNvSpPr>
      </xdr:nvSpPr>
      <xdr:spPr bwMode="auto">
        <a:xfrm>
          <a:off x="4358640" y="299999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19</xdr:row>
      <xdr:rowOff>0</xdr:rowOff>
    </xdr:from>
    <xdr:to>
      <xdr:col>2</xdr:col>
      <xdr:colOff>571500</xdr:colOff>
      <xdr:row>19</xdr:row>
      <xdr:rowOff>175473</xdr:rowOff>
    </xdr:to>
    <xdr:sp macro="" textlink="">
      <xdr:nvSpPr>
        <xdr:cNvPr id="51" name="Text Box 2">
          <a:extLst>
            <a:ext uri="{FF2B5EF4-FFF2-40B4-BE49-F238E27FC236}">
              <a16:creationId xmlns:a16="http://schemas.microsoft.com/office/drawing/2014/main" id="{9BD255DB-42C1-41AC-B283-9E6CD14C1AFD}"/>
            </a:ext>
          </a:extLst>
        </xdr:cNvPr>
        <xdr:cNvSpPr txBox="1">
          <a:spLocks noChangeArrowheads="1"/>
        </xdr:cNvSpPr>
      </xdr:nvSpPr>
      <xdr:spPr bwMode="auto">
        <a:xfrm>
          <a:off x="4358640" y="30190440"/>
          <a:ext cx="0" cy="17656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175473</xdr:rowOff>
    </xdr:to>
    <xdr:sp macro="" textlink="">
      <xdr:nvSpPr>
        <xdr:cNvPr id="52" name="Text Box 2">
          <a:extLst>
            <a:ext uri="{FF2B5EF4-FFF2-40B4-BE49-F238E27FC236}">
              <a16:creationId xmlns:a16="http://schemas.microsoft.com/office/drawing/2014/main" id="{494D5072-03C7-482D-850B-8075CAEA8A50}"/>
            </a:ext>
          </a:extLst>
        </xdr:cNvPr>
        <xdr:cNvSpPr txBox="1">
          <a:spLocks noChangeArrowheads="1"/>
        </xdr:cNvSpPr>
      </xdr:nvSpPr>
      <xdr:spPr bwMode="auto">
        <a:xfrm>
          <a:off x="4358640" y="30190440"/>
          <a:ext cx="0" cy="17656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175473</xdr:rowOff>
    </xdr:to>
    <xdr:sp macro="" textlink="">
      <xdr:nvSpPr>
        <xdr:cNvPr id="53" name="Text Box 2">
          <a:extLst>
            <a:ext uri="{FF2B5EF4-FFF2-40B4-BE49-F238E27FC236}">
              <a16:creationId xmlns:a16="http://schemas.microsoft.com/office/drawing/2014/main" id="{3466EEFF-1EA1-426B-AF25-EBF6A689A2D3}"/>
            </a:ext>
          </a:extLst>
        </xdr:cNvPr>
        <xdr:cNvSpPr txBox="1">
          <a:spLocks noChangeArrowheads="1"/>
        </xdr:cNvSpPr>
      </xdr:nvSpPr>
      <xdr:spPr bwMode="auto">
        <a:xfrm>
          <a:off x="4358640" y="30190440"/>
          <a:ext cx="0" cy="17656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19</xdr:row>
      <xdr:rowOff>0</xdr:rowOff>
    </xdr:from>
    <xdr:to>
      <xdr:col>2</xdr:col>
      <xdr:colOff>571500</xdr:colOff>
      <xdr:row>19</xdr:row>
      <xdr:rowOff>175473</xdr:rowOff>
    </xdr:to>
    <xdr:sp macro="" textlink="">
      <xdr:nvSpPr>
        <xdr:cNvPr id="54" name="Text Box 2">
          <a:extLst>
            <a:ext uri="{FF2B5EF4-FFF2-40B4-BE49-F238E27FC236}">
              <a16:creationId xmlns:a16="http://schemas.microsoft.com/office/drawing/2014/main" id="{5E3632C7-4548-41AD-9F56-A92B9F282EF1}"/>
            </a:ext>
          </a:extLst>
        </xdr:cNvPr>
        <xdr:cNvSpPr txBox="1">
          <a:spLocks noChangeArrowheads="1"/>
        </xdr:cNvSpPr>
      </xdr:nvSpPr>
      <xdr:spPr bwMode="auto">
        <a:xfrm>
          <a:off x="4358640" y="30190440"/>
          <a:ext cx="0" cy="17656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19</xdr:row>
      <xdr:rowOff>0</xdr:rowOff>
    </xdr:from>
    <xdr:ext cx="0" cy="172748"/>
    <xdr:sp macro="" textlink="">
      <xdr:nvSpPr>
        <xdr:cNvPr id="55" name="Text Box 2">
          <a:extLst>
            <a:ext uri="{FF2B5EF4-FFF2-40B4-BE49-F238E27FC236}">
              <a16:creationId xmlns:a16="http://schemas.microsoft.com/office/drawing/2014/main" id="{DCD2C766-4DFD-4709-B10D-44E104A75B9B}"/>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56" name="Text Box 2">
          <a:extLst>
            <a:ext uri="{FF2B5EF4-FFF2-40B4-BE49-F238E27FC236}">
              <a16:creationId xmlns:a16="http://schemas.microsoft.com/office/drawing/2014/main" id="{BB9AFA7B-B7DD-42A0-B439-17F6BD35DFDA}"/>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57" name="Text Box 2">
          <a:extLst>
            <a:ext uri="{FF2B5EF4-FFF2-40B4-BE49-F238E27FC236}">
              <a16:creationId xmlns:a16="http://schemas.microsoft.com/office/drawing/2014/main" id="{3DAEE98C-E6D6-434C-B108-4843DA5486B2}"/>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58" name="Text Box 2">
          <a:extLst>
            <a:ext uri="{FF2B5EF4-FFF2-40B4-BE49-F238E27FC236}">
              <a16:creationId xmlns:a16="http://schemas.microsoft.com/office/drawing/2014/main" id="{CAF0381F-C766-4CFA-9AE1-FB1BF13BC766}"/>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59" name="Text Box 2">
          <a:extLst>
            <a:ext uri="{FF2B5EF4-FFF2-40B4-BE49-F238E27FC236}">
              <a16:creationId xmlns:a16="http://schemas.microsoft.com/office/drawing/2014/main" id="{2D24AA7C-1D08-4DEE-BA86-63CA41A9CDBA}"/>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60" name="Text Box 2">
          <a:extLst>
            <a:ext uri="{FF2B5EF4-FFF2-40B4-BE49-F238E27FC236}">
              <a16:creationId xmlns:a16="http://schemas.microsoft.com/office/drawing/2014/main" id="{F2D0BF88-72D4-4A79-AE7D-327A8159ABE8}"/>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61" name="Text Box 2">
          <a:extLst>
            <a:ext uri="{FF2B5EF4-FFF2-40B4-BE49-F238E27FC236}">
              <a16:creationId xmlns:a16="http://schemas.microsoft.com/office/drawing/2014/main" id="{0303BB9E-0C16-4E3E-AD74-9033D37AD5A1}"/>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62" name="Text Box 2">
          <a:extLst>
            <a:ext uri="{FF2B5EF4-FFF2-40B4-BE49-F238E27FC236}">
              <a16:creationId xmlns:a16="http://schemas.microsoft.com/office/drawing/2014/main" id="{53ACE526-D253-4801-A37E-7F529E098C77}"/>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63" name="Text Box 2">
          <a:extLst>
            <a:ext uri="{FF2B5EF4-FFF2-40B4-BE49-F238E27FC236}">
              <a16:creationId xmlns:a16="http://schemas.microsoft.com/office/drawing/2014/main" id="{5D367812-CE75-4733-95D9-F88B244E5840}"/>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64" name="Text Box 2">
          <a:extLst>
            <a:ext uri="{FF2B5EF4-FFF2-40B4-BE49-F238E27FC236}">
              <a16:creationId xmlns:a16="http://schemas.microsoft.com/office/drawing/2014/main" id="{D80658FD-F580-4989-99E9-8062A3DB72F3}"/>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65" name="Text Box 2">
          <a:extLst>
            <a:ext uri="{FF2B5EF4-FFF2-40B4-BE49-F238E27FC236}">
              <a16:creationId xmlns:a16="http://schemas.microsoft.com/office/drawing/2014/main" id="{B705FF7B-3C3D-4216-A067-6B528F639663}"/>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19</xdr:row>
      <xdr:rowOff>0</xdr:rowOff>
    </xdr:from>
    <xdr:ext cx="0" cy="172748"/>
    <xdr:sp macro="" textlink="">
      <xdr:nvSpPr>
        <xdr:cNvPr id="66" name="Text Box 2">
          <a:extLst>
            <a:ext uri="{FF2B5EF4-FFF2-40B4-BE49-F238E27FC236}">
              <a16:creationId xmlns:a16="http://schemas.microsoft.com/office/drawing/2014/main" id="{624B6EFA-27DA-4486-99F2-6C08ADBE6FBE}"/>
            </a:ext>
          </a:extLst>
        </xdr:cNvPr>
        <xdr:cNvSpPr txBox="1">
          <a:spLocks noChangeArrowheads="1"/>
        </xdr:cNvSpPr>
      </xdr:nvSpPr>
      <xdr:spPr bwMode="auto">
        <a:xfrm>
          <a:off x="4358640" y="3019044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324"/>
    <xdr:sp macro="" textlink="">
      <xdr:nvSpPr>
        <xdr:cNvPr id="130" name="Text Box 2">
          <a:extLst>
            <a:ext uri="{FF2B5EF4-FFF2-40B4-BE49-F238E27FC236}">
              <a16:creationId xmlns:a16="http://schemas.microsoft.com/office/drawing/2014/main" id="{5E9FE497-ABF2-994D-A5B8-DCE23BAFE9E6}"/>
            </a:ext>
          </a:extLst>
        </xdr:cNvPr>
        <xdr:cNvSpPr txBox="1">
          <a:spLocks noChangeArrowheads="1"/>
        </xdr:cNvSpPr>
      </xdr:nvSpPr>
      <xdr:spPr bwMode="auto">
        <a:xfrm>
          <a:off x="3401786" y="4590143"/>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324"/>
    <xdr:sp macro="" textlink="">
      <xdr:nvSpPr>
        <xdr:cNvPr id="131" name="Text Box 2">
          <a:extLst>
            <a:ext uri="{FF2B5EF4-FFF2-40B4-BE49-F238E27FC236}">
              <a16:creationId xmlns:a16="http://schemas.microsoft.com/office/drawing/2014/main" id="{0D509E3F-701D-7048-881E-2B48882F071B}"/>
            </a:ext>
          </a:extLst>
        </xdr:cNvPr>
        <xdr:cNvSpPr txBox="1">
          <a:spLocks noChangeArrowheads="1"/>
        </xdr:cNvSpPr>
      </xdr:nvSpPr>
      <xdr:spPr bwMode="auto">
        <a:xfrm>
          <a:off x="3401786" y="4590143"/>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324"/>
    <xdr:sp macro="" textlink="">
      <xdr:nvSpPr>
        <xdr:cNvPr id="132" name="Text Box 2">
          <a:extLst>
            <a:ext uri="{FF2B5EF4-FFF2-40B4-BE49-F238E27FC236}">
              <a16:creationId xmlns:a16="http://schemas.microsoft.com/office/drawing/2014/main" id="{7ABE86A5-D214-1E4C-8498-20DF68B1573E}"/>
            </a:ext>
          </a:extLst>
        </xdr:cNvPr>
        <xdr:cNvSpPr txBox="1">
          <a:spLocks noChangeArrowheads="1"/>
        </xdr:cNvSpPr>
      </xdr:nvSpPr>
      <xdr:spPr bwMode="auto">
        <a:xfrm>
          <a:off x="3401786" y="4590143"/>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324"/>
    <xdr:sp macro="" textlink="">
      <xdr:nvSpPr>
        <xdr:cNvPr id="133" name="Text Box 2">
          <a:extLst>
            <a:ext uri="{FF2B5EF4-FFF2-40B4-BE49-F238E27FC236}">
              <a16:creationId xmlns:a16="http://schemas.microsoft.com/office/drawing/2014/main" id="{51E22D55-9D0F-B147-8F7E-4550C74318C9}"/>
            </a:ext>
          </a:extLst>
        </xdr:cNvPr>
        <xdr:cNvSpPr txBox="1">
          <a:spLocks noChangeArrowheads="1"/>
        </xdr:cNvSpPr>
      </xdr:nvSpPr>
      <xdr:spPr bwMode="auto">
        <a:xfrm>
          <a:off x="3401786" y="4590143"/>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8674"/>
    <xdr:sp macro="" textlink="">
      <xdr:nvSpPr>
        <xdr:cNvPr id="134" name="Text Box 2">
          <a:extLst>
            <a:ext uri="{FF2B5EF4-FFF2-40B4-BE49-F238E27FC236}">
              <a16:creationId xmlns:a16="http://schemas.microsoft.com/office/drawing/2014/main" id="{26FCEE20-D766-7348-98AA-B47A46412617}"/>
            </a:ext>
          </a:extLst>
        </xdr:cNvPr>
        <xdr:cNvSpPr txBox="1">
          <a:spLocks noChangeArrowheads="1"/>
        </xdr:cNvSpPr>
      </xdr:nvSpPr>
      <xdr:spPr bwMode="auto">
        <a:xfrm>
          <a:off x="3401786" y="4590143"/>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8674"/>
    <xdr:sp macro="" textlink="">
      <xdr:nvSpPr>
        <xdr:cNvPr id="135" name="Text Box 2">
          <a:extLst>
            <a:ext uri="{FF2B5EF4-FFF2-40B4-BE49-F238E27FC236}">
              <a16:creationId xmlns:a16="http://schemas.microsoft.com/office/drawing/2014/main" id="{9100C446-564B-1740-B4A6-DFFF5CAF51A7}"/>
            </a:ext>
          </a:extLst>
        </xdr:cNvPr>
        <xdr:cNvSpPr txBox="1">
          <a:spLocks noChangeArrowheads="1"/>
        </xdr:cNvSpPr>
      </xdr:nvSpPr>
      <xdr:spPr bwMode="auto">
        <a:xfrm>
          <a:off x="3401786" y="4590143"/>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8674"/>
    <xdr:sp macro="" textlink="">
      <xdr:nvSpPr>
        <xdr:cNvPr id="136" name="Text Box 2">
          <a:extLst>
            <a:ext uri="{FF2B5EF4-FFF2-40B4-BE49-F238E27FC236}">
              <a16:creationId xmlns:a16="http://schemas.microsoft.com/office/drawing/2014/main" id="{D06DDA6C-D934-7040-882E-22062B3F272E}"/>
            </a:ext>
          </a:extLst>
        </xdr:cNvPr>
        <xdr:cNvSpPr txBox="1">
          <a:spLocks noChangeArrowheads="1"/>
        </xdr:cNvSpPr>
      </xdr:nvSpPr>
      <xdr:spPr bwMode="auto">
        <a:xfrm>
          <a:off x="3401786" y="4590143"/>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8674"/>
    <xdr:sp macro="" textlink="">
      <xdr:nvSpPr>
        <xdr:cNvPr id="137" name="Text Box 2">
          <a:extLst>
            <a:ext uri="{FF2B5EF4-FFF2-40B4-BE49-F238E27FC236}">
              <a16:creationId xmlns:a16="http://schemas.microsoft.com/office/drawing/2014/main" id="{4B9DE8A7-FB41-E44E-BDD2-AFA608E5926A}"/>
            </a:ext>
          </a:extLst>
        </xdr:cNvPr>
        <xdr:cNvSpPr txBox="1">
          <a:spLocks noChangeArrowheads="1"/>
        </xdr:cNvSpPr>
      </xdr:nvSpPr>
      <xdr:spPr bwMode="auto">
        <a:xfrm>
          <a:off x="3401786" y="4590143"/>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38" name="Text Box 2">
          <a:extLst>
            <a:ext uri="{FF2B5EF4-FFF2-40B4-BE49-F238E27FC236}">
              <a16:creationId xmlns:a16="http://schemas.microsoft.com/office/drawing/2014/main" id="{680E1D06-9BF3-BE49-ABCE-8B7D348FB00E}"/>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39" name="Text Box 2">
          <a:extLst>
            <a:ext uri="{FF2B5EF4-FFF2-40B4-BE49-F238E27FC236}">
              <a16:creationId xmlns:a16="http://schemas.microsoft.com/office/drawing/2014/main" id="{B7B63E88-F31E-DA4B-AF0F-3992B35244E3}"/>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40" name="Text Box 2">
          <a:extLst>
            <a:ext uri="{FF2B5EF4-FFF2-40B4-BE49-F238E27FC236}">
              <a16:creationId xmlns:a16="http://schemas.microsoft.com/office/drawing/2014/main" id="{CBF8240E-4D83-EA40-9CA5-841D72C759D1}"/>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41" name="Text Box 2">
          <a:extLst>
            <a:ext uri="{FF2B5EF4-FFF2-40B4-BE49-F238E27FC236}">
              <a16:creationId xmlns:a16="http://schemas.microsoft.com/office/drawing/2014/main" id="{7B9AEF0B-4D33-4D4B-A701-A3D02BA2B2AC}"/>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42" name="Text Box 2">
          <a:extLst>
            <a:ext uri="{FF2B5EF4-FFF2-40B4-BE49-F238E27FC236}">
              <a16:creationId xmlns:a16="http://schemas.microsoft.com/office/drawing/2014/main" id="{D414207F-5249-3348-BFE0-079B13A12A0B}"/>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43" name="Text Box 2">
          <a:extLst>
            <a:ext uri="{FF2B5EF4-FFF2-40B4-BE49-F238E27FC236}">
              <a16:creationId xmlns:a16="http://schemas.microsoft.com/office/drawing/2014/main" id="{1C0D68C9-344E-D746-B51C-6B8270A669AF}"/>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44" name="Text Box 2">
          <a:extLst>
            <a:ext uri="{FF2B5EF4-FFF2-40B4-BE49-F238E27FC236}">
              <a16:creationId xmlns:a16="http://schemas.microsoft.com/office/drawing/2014/main" id="{2EAA5ED7-9CF4-8E4F-A2F8-84075FB16FCB}"/>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45" name="Text Box 2">
          <a:extLst>
            <a:ext uri="{FF2B5EF4-FFF2-40B4-BE49-F238E27FC236}">
              <a16:creationId xmlns:a16="http://schemas.microsoft.com/office/drawing/2014/main" id="{DE59E71C-2F35-3C4C-B307-9E455D72C50C}"/>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07220"/>
    <xdr:sp macro="" textlink="">
      <xdr:nvSpPr>
        <xdr:cNvPr id="146" name="Text Box 2">
          <a:extLst>
            <a:ext uri="{FF2B5EF4-FFF2-40B4-BE49-F238E27FC236}">
              <a16:creationId xmlns:a16="http://schemas.microsoft.com/office/drawing/2014/main" id="{8B9977D0-261A-B949-AD71-20DB214FE2FA}"/>
            </a:ext>
          </a:extLst>
        </xdr:cNvPr>
        <xdr:cNvSpPr txBox="1">
          <a:spLocks noChangeArrowheads="1"/>
        </xdr:cNvSpPr>
      </xdr:nvSpPr>
      <xdr:spPr bwMode="auto">
        <a:xfrm>
          <a:off x="3401786" y="4590143"/>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07220"/>
    <xdr:sp macro="" textlink="">
      <xdr:nvSpPr>
        <xdr:cNvPr id="147" name="Text Box 2">
          <a:extLst>
            <a:ext uri="{FF2B5EF4-FFF2-40B4-BE49-F238E27FC236}">
              <a16:creationId xmlns:a16="http://schemas.microsoft.com/office/drawing/2014/main" id="{C0CB077B-71DF-034E-B0A4-C03A6273D7E6}"/>
            </a:ext>
          </a:extLst>
        </xdr:cNvPr>
        <xdr:cNvSpPr txBox="1">
          <a:spLocks noChangeArrowheads="1"/>
        </xdr:cNvSpPr>
      </xdr:nvSpPr>
      <xdr:spPr bwMode="auto">
        <a:xfrm>
          <a:off x="3401786" y="4590143"/>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07220"/>
    <xdr:sp macro="" textlink="">
      <xdr:nvSpPr>
        <xdr:cNvPr id="148" name="Text Box 2">
          <a:extLst>
            <a:ext uri="{FF2B5EF4-FFF2-40B4-BE49-F238E27FC236}">
              <a16:creationId xmlns:a16="http://schemas.microsoft.com/office/drawing/2014/main" id="{50D3BA39-2E3B-3942-8CF7-46ED657B1599}"/>
            </a:ext>
          </a:extLst>
        </xdr:cNvPr>
        <xdr:cNvSpPr txBox="1">
          <a:spLocks noChangeArrowheads="1"/>
        </xdr:cNvSpPr>
      </xdr:nvSpPr>
      <xdr:spPr bwMode="auto">
        <a:xfrm>
          <a:off x="3401786" y="4590143"/>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07220"/>
    <xdr:sp macro="" textlink="">
      <xdr:nvSpPr>
        <xdr:cNvPr id="149" name="Text Box 2">
          <a:extLst>
            <a:ext uri="{FF2B5EF4-FFF2-40B4-BE49-F238E27FC236}">
              <a16:creationId xmlns:a16="http://schemas.microsoft.com/office/drawing/2014/main" id="{B76AD85B-FD69-1044-ADB7-3385D4C82C53}"/>
            </a:ext>
          </a:extLst>
        </xdr:cNvPr>
        <xdr:cNvSpPr txBox="1">
          <a:spLocks noChangeArrowheads="1"/>
        </xdr:cNvSpPr>
      </xdr:nvSpPr>
      <xdr:spPr bwMode="auto">
        <a:xfrm>
          <a:off x="3401786" y="4590143"/>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19920"/>
    <xdr:sp macro="" textlink="">
      <xdr:nvSpPr>
        <xdr:cNvPr id="150" name="Text Box 2">
          <a:extLst>
            <a:ext uri="{FF2B5EF4-FFF2-40B4-BE49-F238E27FC236}">
              <a16:creationId xmlns:a16="http://schemas.microsoft.com/office/drawing/2014/main" id="{4CE0AB5D-06D6-864B-B6C2-2E57ADD4A4B2}"/>
            </a:ext>
          </a:extLst>
        </xdr:cNvPr>
        <xdr:cNvSpPr txBox="1">
          <a:spLocks noChangeArrowheads="1"/>
        </xdr:cNvSpPr>
      </xdr:nvSpPr>
      <xdr:spPr bwMode="auto">
        <a:xfrm>
          <a:off x="3401786" y="4590143"/>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19920"/>
    <xdr:sp macro="" textlink="">
      <xdr:nvSpPr>
        <xdr:cNvPr id="151" name="Text Box 2">
          <a:extLst>
            <a:ext uri="{FF2B5EF4-FFF2-40B4-BE49-F238E27FC236}">
              <a16:creationId xmlns:a16="http://schemas.microsoft.com/office/drawing/2014/main" id="{DFD41427-AF5E-AE43-BFC1-E7EF8672318A}"/>
            </a:ext>
          </a:extLst>
        </xdr:cNvPr>
        <xdr:cNvSpPr txBox="1">
          <a:spLocks noChangeArrowheads="1"/>
        </xdr:cNvSpPr>
      </xdr:nvSpPr>
      <xdr:spPr bwMode="auto">
        <a:xfrm>
          <a:off x="3401786" y="4590143"/>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19920"/>
    <xdr:sp macro="" textlink="">
      <xdr:nvSpPr>
        <xdr:cNvPr id="152" name="Text Box 2">
          <a:extLst>
            <a:ext uri="{FF2B5EF4-FFF2-40B4-BE49-F238E27FC236}">
              <a16:creationId xmlns:a16="http://schemas.microsoft.com/office/drawing/2014/main" id="{64C957C0-3390-0047-877A-607D7E827325}"/>
            </a:ext>
          </a:extLst>
        </xdr:cNvPr>
        <xdr:cNvSpPr txBox="1">
          <a:spLocks noChangeArrowheads="1"/>
        </xdr:cNvSpPr>
      </xdr:nvSpPr>
      <xdr:spPr bwMode="auto">
        <a:xfrm>
          <a:off x="3401786" y="4590143"/>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19920"/>
    <xdr:sp macro="" textlink="">
      <xdr:nvSpPr>
        <xdr:cNvPr id="153" name="Text Box 2">
          <a:extLst>
            <a:ext uri="{FF2B5EF4-FFF2-40B4-BE49-F238E27FC236}">
              <a16:creationId xmlns:a16="http://schemas.microsoft.com/office/drawing/2014/main" id="{3B558580-4A60-584C-90C3-A6F9C57FF637}"/>
            </a:ext>
          </a:extLst>
        </xdr:cNvPr>
        <xdr:cNvSpPr txBox="1">
          <a:spLocks noChangeArrowheads="1"/>
        </xdr:cNvSpPr>
      </xdr:nvSpPr>
      <xdr:spPr bwMode="auto">
        <a:xfrm>
          <a:off x="3401786" y="4590143"/>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54" name="Text Box 2">
          <a:extLst>
            <a:ext uri="{FF2B5EF4-FFF2-40B4-BE49-F238E27FC236}">
              <a16:creationId xmlns:a16="http://schemas.microsoft.com/office/drawing/2014/main" id="{4B107FC3-2FF9-0946-A99F-A55177A7FB9B}"/>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55" name="Text Box 2">
          <a:extLst>
            <a:ext uri="{FF2B5EF4-FFF2-40B4-BE49-F238E27FC236}">
              <a16:creationId xmlns:a16="http://schemas.microsoft.com/office/drawing/2014/main" id="{3E8A9D7B-DA12-AB42-81BD-343CBCBFEFBD}"/>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56" name="Text Box 2">
          <a:extLst>
            <a:ext uri="{FF2B5EF4-FFF2-40B4-BE49-F238E27FC236}">
              <a16:creationId xmlns:a16="http://schemas.microsoft.com/office/drawing/2014/main" id="{500CBD7E-8E53-044A-BC11-2C83671F46C8}"/>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57" name="Text Box 2">
          <a:extLst>
            <a:ext uri="{FF2B5EF4-FFF2-40B4-BE49-F238E27FC236}">
              <a16:creationId xmlns:a16="http://schemas.microsoft.com/office/drawing/2014/main" id="{75325523-F323-7D4E-BD71-562D6DA85026}"/>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58" name="Text Box 2">
          <a:extLst>
            <a:ext uri="{FF2B5EF4-FFF2-40B4-BE49-F238E27FC236}">
              <a16:creationId xmlns:a16="http://schemas.microsoft.com/office/drawing/2014/main" id="{6C79B16E-90E7-8545-A193-F779053DD78C}"/>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59" name="Text Box 2">
          <a:extLst>
            <a:ext uri="{FF2B5EF4-FFF2-40B4-BE49-F238E27FC236}">
              <a16:creationId xmlns:a16="http://schemas.microsoft.com/office/drawing/2014/main" id="{977841E3-4237-0849-B070-584F922DE2CF}"/>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60" name="Text Box 2">
          <a:extLst>
            <a:ext uri="{FF2B5EF4-FFF2-40B4-BE49-F238E27FC236}">
              <a16:creationId xmlns:a16="http://schemas.microsoft.com/office/drawing/2014/main" id="{31335854-2BA8-AF41-A2F4-BEA2AD870751}"/>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61" name="Text Box 2">
          <a:extLst>
            <a:ext uri="{FF2B5EF4-FFF2-40B4-BE49-F238E27FC236}">
              <a16:creationId xmlns:a16="http://schemas.microsoft.com/office/drawing/2014/main" id="{5F3CE15A-08FA-4E46-8D66-B6F35F31CC92}"/>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58989"/>
    <xdr:sp macro="" textlink="">
      <xdr:nvSpPr>
        <xdr:cNvPr id="162" name="Text Box 2">
          <a:extLst>
            <a:ext uri="{FF2B5EF4-FFF2-40B4-BE49-F238E27FC236}">
              <a16:creationId xmlns:a16="http://schemas.microsoft.com/office/drawing/2014/main" id="{68A6739D-DD8A-C542-B640-96BE1E250B44}"/>
            </a:ext>
          </a:extLst>
        </xdr:cNvPr>
        <xdr:cNvSpPr txBox="1">
          <a:spLocks noChangeArrowheads="1"/>
        </xdr:cNvSpPr>
      </xdr:nvSpPr>
      <xdr:spPr bwMode="auto">
        <a:xfrm>
          <a:off x="3401786" y="4590143"/>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58989"/>
    <xdr:sp macro="" textlink="">
      <xdr:nvSpPr>
        <xdr:cNvPr id="163" name="Text Box 2">
          <a:extLst>
            <a:ext uri="{FF2B5EF4-FFF2-40B4-BE49-F238E27FC236}">
              <a16:creationId xmlns:a16="http://schemas.microsoft.com/office/drawing/2014/main" id="{467EFD9B-1521-D146-9962-B135C40C1B12}"/>
            </a:ext>
          </a:extLst>
        </xdr:cNvPr>
        <xdr:cNvSpPr txBox="1">
          <a:spLocks noChangeArrowheads="1"/>
        </xdr:cNvSpPr>
      </xdr:nvSpPr>
      <xdr:spPr bwMode="auto">
        <a:xfrm>
          <a:off x="3401786" y="4590143"/>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58989"/>
    <xdr:sp macro="" textlink="">
      <xdr:nvSpPr>
        <xdr:cNvPr id="164" name="Text Box 2">
          <a:extLst>
            <a:ext uri="{FF2B5EF4-FFF2-40B4-BE49-F238E27FC236}">
              <a16:creationId xmlns:a16="http://schemas.microsoft.com/office/drawing/2014/main" id="{CD5BF6A1-DBE9-224D-AA79-97A8DB55992D}"/>
            </a:ext>
          </a:extLst>
        </xdr:cNvPr>
        <xdr:cNvSpPr txBox="1">
          <a:spLocks noChangeArrowheads="1"/>
        </xdr:cNvSpPr>
      </xdr:nvSpPr>
      <xdr:spPr bwMode="auto">
        <a:xfrm>
          <a:off x="3401786" y="4590143"/>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58989"/>
    <xdr:sp macro="" textlink="">
      <xdr:nvSpPr>
        <xdr:cNvPr id="165" name="Text Box 2">
          <a:extLst>
            <a:ext uri="{FF2B5EF4-FFF2-40B4-BE49-F238E27FC236}">
              <a16:creationId xmlns:a16="http://schemas.microsoft.com/office/drawing/2014/main" id="{F7FFE744-817B-DA4B-84F2-874C6BAF7FF7}"/>
            </a:ext>
          </a:extLst>
        </xdr:cNvPr>
        <xdr:cNvSpPr txBox="1">
          <a:spLocks noChangeArrowheads="1"/>
        </xdr:cNvSpPr>
      </xdr:nvSpPr>
      <xdr:spPr bwMode="auto">
        <a:xfrm>
          <a:off x="3401786" y="4590143"/>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2164"/>
    <xdr:sp macro="" textlink="">
      <xdr:nvSpPr>
        <xdr:cNvPr id="166" name="Text Box 2">
          <a:extLst>
            <a:ext uri="{FF2B5EF4-FFF2-40B4-BE49-F238E27FC236}">
              <a16:creationId xmlns:a16="http://schemas.microsoft.com/office/drawing/2014/main" id="{DF5CC74D-31DF-2741-92A1-A98DD46C0738}"/>
            </a:ext>
          </a:extLst>
        </xdr:cNvPr>
        <xdr:cNvSpPr txBox="1">
          <a:spLocks noChangeArrowheads="1"/>
        </xdr:cNvSpPr>
      </xdr:nvSpPr>
      <xdr:spPr bwMode="auto">
        <a:xfrm>
          <a:off x="3401786" y="4590143"/>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2164"/>
    <xdr:sp macro="" textlink="">
      <xdr:nvSpPr>
        <xdr:cNvPr id="167" name="Text Box 2">
          <a:extLst>
            <a:ext uri="{FF2B5EF4-FFF2-40B4-BE49-F238E27FC236}">
              <a16:creationId xmlns:a16="http://schemas.microsoft.com/office/drawing/2014/main" id="{476C9E25-E2DA-3E41-838E-34306E840C5E}"/>
            </a:ext>
          </a:extLst>
        </xdr:cNvPr>
        <xdr:cNvSpPr txBox="1">
          <a:spLocks noChangeArrowheads="1"/>
        </xdr:cNvSpPr>
      </xdr:nvSpPr>
      <xdr:spPr bwMode="auto">
        <a:xfrm>
          <a:off x="3401786" y="4590143"/>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2164"/>
    <xdr:sp macro="" textlink="">
      <xdr:nvSpPr>
        <xdr:cNvPr id="168" name="Text Box 2">
          <a:extLst>
            <a:ext uri="{FF2B5EF4-FFF2-40B4-BE49-F238E27FC236}">
              <a16:creationId xmlns:a16="http://schemas.microsoft.com/office/drawing/2014/main" id="{A4D36647-7F75-C24D-A7C1-F200EBAA9381}"/>
            </a:ext>
          </a:extLst>
        </xdr:cNvPr>
        <xdr:cNvSpPr txBox="1">
          <a:spLocks noChangeArrowheads="1"/>
        </xdr:cNvSpPr>
      </xdr:nvSpPr>
      <xdr:spPr bwMode="auto">
        <a:xfrm>
          <a:off x="3401786" y="4590143"/>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2164"/>
    <xdr:sp macro="" textlink="">
      <xdr:nvSpPr>
        <xdr:cNvPr id="169" name="Text Box 2">
          <a:extLst>
            <a:ext uri="{FF2B5EF4-FFF2-40B4-BE49-F238E27FC236}">
              <a16:creationId xmlns:a16="http://schemas.microsoft.com/office/drawing/2014/main" id="{34DAB74B-0B8A-EE4B-921A-7420CFB1DF6B}"/>
            </a:ext>
          </a:extLst>
        </xdr:cNvPr>
        <xdr:cNvSpPr txBox="1">
          <a:spLocks noChangeArrowheads="1"/>
        </xdr:cNvSpPr>
      </xdr:nvSpPr>
      <xdr:spPr bwMode="auto">
        <a:xfrm>
          <a:off x="3401786" y="4590143"/>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70" name="Text Box 2">
          <a:extLst>
            <a:ext uri="{FF2B5EF4-FFF2-40B4-BE49-F238E27FC236}">
              <a16:creationId xmlns:a16="http://schemas.microsoft.com/office/drawing/2014/main" id="{C33A7A64-F9BD-BF47-B3EE-3DABF00E3869}"/>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71" name="Text Box 2">
          <a:extLst>
            <a:ext uri="{FF2B5EF4-FFF2-40B4-BE49-F238E27FC236}">
              <a16:creationId xmlns:a16="http://schemas.microsoft.com/office/drawing/2014/main" id="{6B5C3688-EEAC-3042-8514-44A0E2B5CD47}"/>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72" name="Text Box 2">
          <a:extLst>
            <a:ext uri="{FF2B5EF4-FFF2-40B4-BE49-F238E27FC236}">
              <a16:creationId xmlns:a16="http://schemas.microsoft.com/office/drawing/2014/main" id="{31D4EB06-4A74-D345-9FD0-1F8AA76C4661}"/>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173" name="Text Box 2">
          <a:extLst>
            <a:ext uri="{FF2B5EF4-FFF2-40B4-BE49-F238E27FC236}">
              <a16:creationId xmlns:a16="http://schemas.microsoft.com/office/drawing/2014/main" id="{0752DB36-7C91-A34A-BBCA-4C3147468F10}"/>
            </a:ext>
          </a:extLst>
        </xdr:cNvPr>
        <xdr:cNvSpPr txBox="1">
          <a:spLocks noChangeArrowheads="1"/>
        </xdr:cNvSpPr>
      </xdr:nvSpPr>
      <xdr:spPr bwMode="auto">
        <a:xfrm>
          <a:off x="3401786" y="4590143"/>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74" name="Text Box 2">
          <a:extLst>
            <a:ext uri="{FF2B5EF4-FFF2-40B4-BE49-F238E27FC236}">
              <a16:creationId xmlns:a16="http://schemas.microsoft.com/office/drawing/2014/main" id="{3F3D3444-8CC0-F644-8985-D7E11B738187}"/>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75" name="Text Box 2">
          <a:extLst>
            <a:ext uri="{FF2B5EF4-FFF2-40B4-BE49-F238E27FC236}">
              <a16:creationId xmlns:a16="http://schemas.microsoft.com/office/drawing/2014/main" id="{2F5E5FA6-1B56-D24D-AEBC-989ED1C50399}"/>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76" name="Text Box 2">
          <a:extLst>
            <a:ext uri="{FF2B5EF4-FFF2-40B4-BE49-F238E27FC236}">
              <a16:creationId xmlns:a16="http://schemas.microsoft.com/office/drawing/2014/main" id="{B27D898F-C021-F343-9872-5784E46641DC}"/>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77" name="Text Box 2">
          <a:extLst>
            <a:ext uri="{FF2B5EF4-FFF2-40B4-BE49-F238E27FC236}">
              <a16:creationId xmlns:a16="http://schemas.microsoft.com/office/drawing/2014/main" id="{4D2DD2FF-223D-E544-BF8E-36BA87E0CD4C}"/>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5473"/>
    <xdr:sp macro="" textlink="">
      <xdr:nvSpPr>
        <xdr:cNvPr id="178" name="Text Box 2">
          <a:extLst>
            <a:ext uri="{FF2B5EF4-FFF2-40B4-BE49-F238E27FC236}">
              <a16:creationId xmlns:a16="http://schemas.microsoft.com/office/drawing/2014/main" id="{61BC27C0-6266-9E43-8ACC-113B8168509C}"/>
            </a:ext>
          </a:extLst>
        </xdr:cNvPr>
        <xdr:cNvSpPr txBox="1">
          <a:spLocks noChangeArrowheads="1"/>
        </xdr:cNvSpPr>
      </xdr:nvSpPr>
      <xdr:spPr bwMode="auto">
        <a:xfrm>
          <a:off x="3401786" y="4590143"/>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5473"/>
    <xdr:sp macro="" textlink="">
      <xdr:nvSpPr>
        <xdr:cNvPr id="179" name="Text Box 2">
          <a:extLst>
            <a:ext uri="{FF2B5EF4-FFF2-40B4-BE49-F238E27FC236}">
              <a16:creationId xmlns:a16="http://schemas.microsoft.com/office/drawing/2014/main" id="{54CA1D7B-35B4-E842-AC94-EDD38A77890D}"/>
            </a:ext>
          </a:extLst>
        </xdr:cNvPr>
        <xdr:cNvSpPr txBox="1">
          <a:spLocks noChangeArrowheads="1"/>
        </xdr:cNvSpPr>
      </xdr:nvSpPr>
      <xdr:spPr bwMode="auto">
        <a:xfrm>
          <a:off x="3401786" y="4590143"/>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5473"/>
    <xdr:sp macro="" textlink="">
      <xdr:nvSpPr>
        <xdr:cNvPr id="180" name="Text Box 2">
          <a:extLst>
            <a:ext uri="{FF2B5EF4-FFF2-40B4-BE49-F238E27FC236}">
              <a16:creationId xmlns:a16="http://schemas.microsoft.com/office/drawing/2014/main" id="{3E919988-DD59-FC4F-AD23-73B4A3DE6A10}"/>
            </a:ext>
          </a:extLst>
        </xdr:cNvPr>
        <xdr:cNvSpPr txBox="1">
          <a:spLocks noChangeArrowheads="1"/>
        </xdr:cNvSpPr>
      </xdr:nvSpPr>
      <xdr:spPr bwMode="auto">
        <a:xfrm>
          <a:off x="3401786" y="4590143"/>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5473"/>
    <xdr:sp macro="" textlink="">
      <xdr:nvSpPr>
        <xdr:cNvPr id="181" name="Text Box 2">
          <a:extLst>
            <a:ext uri="{FF2B5EF4-FFF2-40B4-BE49-F238E27FC236}">
              <a16:creationId xmlns:a16="http://schemas.microsoft.com/office/drawing/2014/main" id="{851571DD-C168-B741-AE29-F2B45BA9DFD6}"/>
            </a:ext>
          </a:extLst>
        </xdr:cNvPr>
        <xdr:cNvSpPr txBox="1">
          <a:spLocks noChangeArrowheads="1"/>
        </xdr:cNvSpPr>
      </xdr:nvSpPr>
      <xdr:spPr bwMode="auto">
        <a:xfrm>
          <a:off x="3401786" y="4590143"/>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82" name="Text Box 2">
          <a:extLst>
            <a:ext uri="{FF2B5EF4-FFF2-40B4-BE49-F238E27FC236}">
              <a16:creationId xmlns:a16="http://schemas.microsoft.com/office/drawing/2014/main" id="{208A6190-9ADC-6F45-A2DB-80FA177841B1}"/>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83" name="Text Box 2">
          <a:extLst>
            <a:ext uri="{FF2B5EF4-FFF2-40B4-BE49-F238E27FC236}">
              <a16:creationId xmlns:a16="http://schemas.microsoft.com/office/drawing/2014/main" id="{E23DA293-82C3-A049-A1C4-4DE4E3CA0549}"/>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84" name="Text Box 2">
          <a:extLst>
            <a:ext uri="{FF2B5EF4-FFF2-40B4-BE49-F238E27FC236}">
              <a16:creationId xmlns:a16="http://schemas.microsoft.com/office/drawing/2014/main" id="{863D591D-34B6-AF44-9E6F-67C3A6E3DCB3}"/>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85" name="Text Box 2">
          <a:extLst>
            <a:ext uri="{FF2B5EF4-FFF2-40B4-BE49-F238E27FC236}">
              <a16:creationId xmlns:a16="http://schemas.microsoft.com/office/drawing/2014/main" id="{3036AFF3-B8AD-844A-A29E-065A0C98157E}"/>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86" name="Text Box 2">
          <a:extLst>
            <a:ext uri="{FF2B5EF4-FFF2-40B4-BE49-F238E27FC236}">
              <a16:creationId xmlns:a16="http://schemas.microsoft.com/office/drawing/2014/main" id="{F63E4304-6CD6-5F4F-8DF7-DE803A53F0C8}"/>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87" name="Text Box 2">
          <a:extLst>
            <a:ext uri="{FF2B5EF4-FFF2-40B4-BE49-F238E27FC236}">
              <a16:creationId xmlns:a16="http://schemas.microsoft.com/office/drawing/2014/main" id="{A8C9F5C4-B05B-0D4E-B54D-FA5AAC9EC235}"/>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88" name="Text Box 2">
          <a:extLst>
            <a:ext uri="{FF2B5EF4-FFF2-40B4-BE49-F238E27FC236}">
              <a16:creationId xmlns:a16="http://schemas.microsoft.com/office/drawing/2014/main" id="{5C75D148-29DE-A440-97BD-383B5CBEB604}"/>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89" name="Text Box 2">
          <a:extLst>
            <a:ext uri="{FF2B5EF4-FFF2-40B4-BE49-F238E27FC236}">
              <a16:creationId xmlns:a16="http://schemas.microsoft.com/office/drawing/2014/main" id="{7FAF8C07-2670-BD4C-AF11-4903D2D5B7B8}"/>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90" name="Text Box 2">
          <a:extLst>
            <a:ext uri="{FF2B5EF4-FFF2-40B4-BE49-F238E27FC236}">
              <a16:creationId xmlns:a16="http://schemas.microsoft.com/office/drawing/2014/main" id="{CB81384C-EBBD-4640-9A48-26F7CD559061}"/>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91" name="Text Box 2">
          <a:extLst>
            <a:ext uri="{FF2B5EF4-FFF2-40B4-BE49-F238E27FC236}">
              <a16:creationId xmlns:a16="http://schemas.microsoft.com/office/drawing/2014/main" id="{08E5B2BF-4EED-284F-B406-6771029F827A}"/>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92" name="Text Box 2">
          <a:extLst>
            <a:ext uri="{FF2B5EF4-FFF2-40B4-BE49-F238E27FC236}">
              <a16:creationId xmlns:a16="http://schemas.microsoft.com/office/drawing/2014/main" id="{6FCE7590-376A-0C4E-9931-2C282B73DE78}"/>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193" name="Text Box 2">
          <a:extLst>
            <a:ext uri="{FF2B5EF4-FFF2-40B4-BE49-F238E27FC236}">
              <a16:creationId xmlns:a16="http://schemas.microsoft.com/office/drawing/2014/main" id="{C6597A4B-55D5-234E-ABD0-A5CA6DE2443E}"/>
            </a:ext>
          </a:extLst>
        </xdr:cNvPr>
        <xdr:cNvSpPr txBox="1">
          <a:spLocks noChangeArrowheads="1"/>
        </xdr:cNvSpPr>
      </xdr:nvSpPr>
      <xdr:spPr bwMode="auto">
        <a:xfrm>
          <a:off x="3401786" y="4590143"/>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51</xdr:row>
      <xdr:rowOff>0</xdr:rowOff>
    </xdr:from>
    <xdr:to>
      <xdr:col>2</xdr:col>
      <xdr:colOff>571500</xdr:colOff>
      <xdr:row>52</xdr:row>
      <xdr:rowOff>9756</xdr:rowOff>
    </xdr:to>
    <xdr:sp macro="" textlink="">
      <xdr:nvSpPr>
        <xdr:cNvPr id="194" name="Text Box 2">
          <a:extLst>
            <a:ext uri="{FF2B5EF4-FFF2-40B4-BE49-F238E27FC236}">
              <a16:creationId xmlns:a16="http://schemas.microsoft.com/office/drawing/2014/main" id="{6000E01B-E3B9-9648-8430-BB2AA1D25217}"/>
            </a:ext>
          </a:extLst>
        </xdr:cNvPr>
        <xdr:cNvSpPr txBox="1">
          <a:spLocks noChangeArrowheads="1"/>
        </xdr:cNvSpPr>
      </xdr:nvSpPr>
      <xdr:spPr bwMode="auto">
        <a:xfrm>
          <a:off x="4787900" y="4470400"/>
          <a:ext cx="0" cy="1981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51</xdr:row>
      <xdr:rowOff>0</xdr:rowOff>
    </xdr:from>
    <xdr:to>
      <xdr:col>2</xdr:col>
      <xdr:colOff>571500</xdr:colOff>
      <xdr:row>52</xdr:row>
      <xdr:rowOff>9756</xdr:rowOff>
    </xdr:to>
    <xdr:sp macro="" textlink="">
      <xdr:nvSpPr>
        <xdr:cNvPr id="195" name="Text Box 2">
          <a:extLst>
            <a:ext uri="{FF2B5EF4-FFF2-40B4-BE49-F238E27FC236}">
              <a16:creationId xmlns:a16="http://schemas.microsoft.com/office/drawing/2014/main" id="{44152C7C-80E3-DB4E-AB68-B81B95A0805A}"/>
            </a:ext>
          </a:extLst>
        </xdr:cNvPr>
        <xdr:cNvSpPr txBox="1">
          <a:spLocks noChangeArrowheads="1"/>
        </xdr:cNvSpPr>
      </xdr:nvSpPr>
      <xdr:spPr bwMode="auto">
        <a:xfrm>
          <a:off x="4787900" y="4470400"/>
          <a:ext cx="0" cy="1981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51</xdr:row>
      <xdr:rowOff>0</xdr:rowOff>
    </xdr:from>
    <xdr:to>
      <xdr:col>2</xdr:col>
      <xdr:colOff>571500</xdr:colOff>
      <xdr:row>52</xdr:row>
      <xdr:rowOff>9756</xdr:rowOff>
    </xdr:to>
    <xdr:sp macro="" textlink="">
      <xdr:nvSpPr>
        <xdr:cNvPr id="196" name="Text Box 2">
          <a:extLst>
            <a:ext uri="{FF2B5EF4-FFF2-40B4-BE49-F238E27FC236}">
              <a16:creationId xmlns:a16="http://schemas.microsoft.com/office/drawing/2014/main" id="{38CA0380-4ECC-9346-A78E-5FA35CFB22E7}"/>
            </a:ext>
          </a:extLst>
        </xdr:cNvPr>
        <xdr:cNvSpPr txBox="1">
          <a:spLocks noChangeArrowheads="1"/>
        </xdr:cNvSpPr>
      </xdr:nvSpPr>
      <xdr:spPr bwMode="auto">
        <a:xfrm>
          <a:off x="4787900" y="4470400"/>
          <a:ext cx="0" cy="1981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51</xdr:row>
      <xdr:rowOff>0</xdr:rowOff>
    </xdr:from>
    <xdr:to>
      <xdr:col>2</xdr:col>
      <xdr:colOff>571500</xdr:colOff>
      <xdr:row>52</xdr:row>
      <xdr:rowOff>9756</xdr:rowOff>
    </xdr:to>
    <xdr:sp macro="" textlink="">
      <xdr:nvSpPr>
        <xdr:cNvPr id="197" name="Text Box 2">
          <a:extLst>
            <a:ext uri="{FF2B5EF4-FFF2-40B4-BE49-F238E27FC236}">
              <a16:creationId xmlns:a16="http://schemas.microsoft.com/office/drawing/2014/main" id="{20C7798D-1150-9E44-AAC9-00E3B400AD49}"/>
            </a:ext>
          </a:extLst>
        </xdr:cNvPr>
        <xdr:cNvSpPr txBox="1">
          <a:spLocks noChangeArrowheads="1"/>
        </xdr:cNvSpPr>
      </xdr:nvSpPr>
      <xdr:spPr bwMode="auto">
        <a:xfrm>
          <a:off x="4787900" y="4470400"/>
          <a:ext cx="0" cy="1981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51</xdr:row>
      <xdr:rowOff>0</xdr:rowOff>
    </xdr:from>
    <xdr:to>
      <xdr:col>2</xdr:col>
      <xdr:colOff>571500</xdr:colOff>
      <xdr:row>52</xdr:row>
      <xdr:rowOff>22456</xdr:rowOff>
    </xdr:to>
    <xdr:sp macro="" textlink="">
      <xdr:nvSpPr>
        <xdr:cNvPr id="198" name="Text Box 2">
          <a:extLst>
            <a:ext uri="{FF2B5EF4-FFF2-40B4-BE49-F238E27FC236}">
              <a16:creationId xmlns:a16="http://schemas.microsoft.com/office/drawing/2014/main" id="{046EAAAF-F99D-774C-9747-AC97214AC3AD}"/>
            </a:ext>
          </a:extLst>
        </xdr:cNvPr>
        <xdr:cNvSpPr txBox="1">
          <a:spLocks noChangeArrowheads="1"/>
        </xdr:cNvSpPr>
      </xdr:nvSpPr>
      <xdr:spPr bwMode="auto">
        <a:xfrm>
          <a:off x="4787900" y="4470400"/>
          <a:ext cx="0" cy="2108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51</xdr:row>
      <xdr:rowOff>0</xdr:rowOff>
    </xdr:from>
    <xdr:to>
      <xdr:col>2</xdr:col>
      <xdr:colOff>571500</xdr:colOff>
      <xdr:row>52</xdr:row>
      <xdr:rowOff>22456</xdr:rowOff>
    </xdr:to>
    <xdr:sp macro="" textlink="">
      <xdr:nvSpPr>
        <xdr:cNvPr id="199" name="Text Box 2">
          <a:extLst>
            <a:ext uri="{FF2B5EF4-FFF2-40B4-BE49-F238E27FC236}">
              <a16:creationId xmlns:a16="http://schemas.microsoft.com/office/drawing/2014/main" id="{2A77A9EA-4980-6248-8CDB-AD01F3113F82}"/>
            </a:ext>
          </a:extLst>
        </xdr:cNvPr>
        <xdr:cNvSpPr txBox="1">
          <a:spLocks noChangeArrowheads="1"/>
        </xdr:cNvSpPr>
      </xdr:nvSpPr>
      <xdr:spPr bwMode="auto">
        <a:xfrm>
          <a:off x="4787900" y="4470400"/>
          <a:ext cx="0" cy="2108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51</xdr:row>
      <xdr:rowOff>0</xdr:rowOff>
    </xdr:from>
    <xdr:to>
      <xdr:col>2</xdr:col>
      <xdr:colOff>571500</xdr:colOff>
      <xdr:row>52</xdr:row>
      <xdr:rowOff>22456</xdr:rowOff>
    </xdr:to>
    <xdr:sp macro="" textlink="">
      <xdr:nvSpPr>
        <xdr:cNvPr id="200" name="Text Box 2">
          <a:extLst>
            <a:ext uri="{FF2B5EF4-FFF2-40B4-BE49-F238E27FC236}">
              <a16:creationId xmlns:a16="http://schemas.microsoft.com/office/drawing/2014/main" id="{B51011AC-9603-9646-867B-D53A23878B72}"/>
            </a:ext>
          </a:extLst>
        </xdr:cNvPr>
        <xdr:cNvSpPr txBox="1">
          <a:spLocks noChangeArrowheads="1"/>
        </xdr:cNvSpPr>
      </xdr:nvSpPr>
      <xdr:spPr bwMode="auto">
        <a:xfrm>
          <a:off x="4787900" y="4470400"/>
          <a:ext cx="0" cy="2108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51</xdr:row>
      <xdr:rowOff>0</xdr:rowOff>
    </xdr:from>
    <xdr:to>
      <xdr:col>2</xdr:col>
      <xdr:colOff>571500</xdr:colOff>
      <xdr:row>52</xdr:row>
      <xdr:rowOff>22456</xdr:rowOff>
    </xdr:to>
    <xdr:sp macro="" textlink="">
      <xdr:nvSpPr>
        <xdr:cNvPr id="201" name="Text Box 2">
          <a:extLst>
            <a:ext uri="{FF2B5EF4-FFF2-40B4-BE49-F238E27FC236}">
              <a16:creationId xmlns:a16="http://schemas.microsoft.com/office/drawing/2014/main" id="{0EB40846-A21F-E647-829E-E2E53CCF8EE4}"/>
            </a:ext>
          </a:extLst>
        </xdr:cNvPr>
        <xdr:cNvSpPr txBox="1">
          <a:spLocks noChangeArrowheads="1"/>
        </xdr:cNvSpPr>
      </xdr:nvSpPr>
      <xdr:spPr bwMode="auto">
        <a:xfrm>
          <a:off x="4787900" y="4470400"/>
          <a:ext cx="0" cy="2108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1</xdr:col>
      <xdr:colOff>571500</xdr:colOff>
      <xdr:row>19</xdr:row>
      <xdr:rowOff>0</xdr:rowOff>
    </xdr:from>
    <xdr:ext cx="0" cy="172324"/>
    <xdr:sp macro="" textlink="">
      <xdr:nvSpPr>
        <xdr:cNvPr id="202" name="Text Box 2">
          <a:extLst>
            <a:ext uri="{FF2B5EF4-FFF2-40B4-BE49-F238E27FC236}">
              <a16:creationId xmlns:a16="http://schemas.microsoft.com/office/drawing/2014/main" id="{CC7EE6EB-56CF-2745-AFBD-26391C11CB3D}"/>
            </a:ext>
          </a:extLst>
        </xdr:cNvPr>
        <xdr:cNvSpPr txBox="1">
          <a:spLocks noChangeArrowheads="1"/>
        </xdr:cNvSpPr>
      </xdr:nvSpPr>
      <xdr:spPr bwMode="auto">
        <a:xfrm>
          <a:off x="838200" y="48641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324"/>
    <xdr:sp macro="" textlink="">
      <xdr:nvSpPr>
        <xdr:cNvPr id="203" name="Text Box 2">
          <a:extLst>
            <a:ext uri="{FF2B5EF4-FFF2-40B4-BE49-F238E27FC236}">
              <a16:creationId xmlns:a16="http://schemas.microsoft.com/office/drawing/2014/main" id="{07EE46F2-9B38-154F-8DBD-0B12509D02B7}"/>
            </a:ext>
          </a:extLst>
        </xdr:cNvPr>
        <xdr:cNvSpPr txBox="1">
          <a:spLocks noChangeArrowheads="1"/>
        </xdr:cNvSpPr>
      </xdr:nvSpPr>
      <xdr:spPr bwMode="auto">
        <a:xfrm>
          <a:off x="838200" y="48641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324"/>
    <xdr:sp macro="" textlink="">
      <xdr:nvSpPr>
        <xdr:cNvPr id="204" name="Text Box 2">
          <a:extLst>
            <a:ext uri="{FF2B5EF4-FFF2-40B4-BE49-F238E27FC236}">
              <a16:creationId xmlns:a16="http://schemas.microsoft.com/office/drawing/2014/main" id="{9D21720E-9419-1B43-B52C-58D4BD6641A6}"/>
            </a:ext>
          </a:extLst>
        </xdr:cNvPr>
        <xdr:cNvSpPr txBox="1">
          <a:spLocks noChangeArrowheads="1"/>
        </xdr:cNvSpPr>
      </xdr:nvSpPr>
      <xdr:spPr bwMode="auto">
        <a:xfrm>
          <a:off x="838200" y="48641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324"/>
    <xdr:sp macro="" textlink="">
      <xdr:nvSpPr>
        <xdr:cNvPr id="205" name="Text Box 2">
          <a:extLst>
            <a:ext uri="{FF2B5EF4-FFF2-40B4-BE49-F238E27FC236}">
              <a16:creationId xmlns:a16="http://schemas.microsoft.com/office/drawing/2014/main" id="{FB5B2A4D-762A-164B-A35B-17427DDE08B1}"/>
            </a:ext>
          </a:extLst>
        </xdr:cNvPr>
        <xdr:cNvSpPr txBox="1">
          <a:spLocks noChangeArrowheads="1"/>
        </xdr:cNvSpPr>
      </xdr:nvSpPr>
      <xdr:spPr bwMode="auto">
        <a:xfrm>
          <a:off x="838200" y="48641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8674"/>
    <xdr:sp macro="" textlink="">
      <xdr:nvSpPr>
        <xdr:cNvPr id="206" name="Text Box 2">
          <a:extLst>
            <a:ext uri="{FF2B5EF4-FFF2-40B4-BE49-F238E27FC236}">
              <a16:creationId xmlns:a16="http://schemas.microsoft.com/office/drawing/2014/main" id="{A0A4E9DD-5ED5-C545-8DF4-02100EC8F05E}"/>
            </a:ext>
          </a:extLst>
        </xdr:cNvPr>
        <xdr:cNvSpPr txBox="1">
          <a:spLocks noChangeArrowheads="1"/>
        </xdr:cNvSpPr>
      </xdr:nvSpPr>
      <xdr:spPr bwMode="auto">
        <a:xfrm>
          <a:off x="838200" y="48641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8674"/>
    <xdr:sp macro="" textlink="">
      <xdr:nvSpPr>
        <xdr:cNvPr id="207" name="Text Box 2">
          <a:extLst>
            <a:ext uri="{FF2B5EF4-FFF2-40B4-BE49-F238E27FC236}">
              <a16:creationId xmlns:a16="http://schemas.microsoft.com/office/drawing/2014/main" id="{34E7BB23-BA87-D049-A766-0C24C5FCBFD2}"/>
            </a:ext>
          </a:extLst>
        </xdr:cNvPr>
        <xdr:cNvSpPr txBox="1">
          <a:spLocks noChangeArrowheads="1"/>
        </xdr:cNvSpPr>
      </xdr:nvSpPr>
      <xdr:spPr bwMode="auto">
        <a:xfrm>
          <a:off x="838200" y="48641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8674"/>
    <xdr:sp macro="" textlink="">
      <xdr:nvSpPr>
        <xdr:cNvPr id="208" name="Text Box 2">
          <a:extLst>
            <a:ext uri="{FF2B5EF4-FFF2-40B4-BE49-F238E27FC236}">
              <a16:creationId xmlns:a16="http://schemas.microsoft.com/office/drawing/2014/main" id="{57BB9578-FA8D-BE45-B0F5-49D450A662B1}"/>
            </a:ext>
          </a:extLst>
        </xdr:cNvPr>
        <xdr:cNvSpPr txBox="1">
          <a:spLocks noChangeArrowheads="1"/>
        </xdr:cNvSpPr>
      </xdr:nvSpPr>
      <xdr:spPr bwMode="auto">
        <a:xfrm>
          <a:off x="838200" y="48641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8674"/>
    <xdr:sp macro="" textlink="">
      <xdr:nvSpPr>
        <xdr:cNvPr id="209" name="Text Box 2">
          <a:extLst>
            <a:ext uri="{FF2B5EF4-FFF2-40B4-BE49-F238E27FC236}">
              <a16:creationId xmlns:a16="http://schemas.microsoft.com/office/drawing/2014/main" id="{F6B4C5DF-A259-3F40-9687-CA0B97FDE5B0}"/>
            </a:ext>
          </a:extLst>
        </xdr:cNvPr>
        <xdr:cNvSpPr txBox="1">
          <a:spLocks noChangeArrowheads="1"/>
        </xdr:cNvSpPr>
      </xdr:nvSpPr>
      <xdr:spPr bwMode="auto">
        <a:xfrm>
          <a:off x="838200" y="48641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10" name="Text Box 2">
          <a:extLst>
            <a:ext uri="{FF2B5EF4-FFF2-40B4-BE49-F238E27FC236}">
              <a16:creationId xmlns:a16="http://schemas.microsoft.com/office/drawing/2014/main" id="{B38981F9-022B-8448-B513-E0963345B48E}"/>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11" name="Text Box 2">
          <a:extLst>
            <a:ext uri="{FF2B5EF4-FFF2-40B4-BE49-F238E27FC236}">
              <a16:creationId xmlns:a16="http://schemas.microsoft.com/office/drawing/2014/main" id="{389E9F7E-F24D-3541-8B08-60CB5B7E61EE}"/>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12" name="Text Box 2">
          <a:extLst>
            <a:ext uri="{FF2B5EF4-FFF2-40B4-BE49-F238E27FC236}">
              <a16:creationId xmlns:a16="http://schemas.microsoft.com/office/drawing/2014/main" id="{8E131D24-241C-604F-8F41-67149121E81A}"/>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13" name="Text Box 2">
          <a:extLst>
            <a:ext uri="{FF2B5EF4-FFF2-40B4-BE49-F238E27FC236}">
              <a16:creationId xmlns:a16="http://schemas.microsoft.com/office/drawing/2014/main" id="{5EDA2C52-74AD-4E45-B5BE-5EF915593ECB}"/>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14" name="Text Box 2">
          <a:extLst>
            <a:ext uri="{FF2B5EF4-FFF2-40B4-BE49-F238E27FC236}">
              <a16:creationId xmlns:a16="http://schemas.microsoft.com/office/drawing/2014/main" id="{57B3BCF3-1DA8-0C44-9932-17D14C02770E}"/>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15" name="Text Box 2">
          <a:extLst>
            <a:ext uri="{FF2B5EF4-FFF2-40B4-BE49-F238E27FC236}">
              <a16:creationId xmlns:a16="http://schemas.microsoft.com/office/drawing/2014/main" id="{BAB8A40C-95DE-FC44-98B8-D1251718B85F}"/>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16" name="Text Box 2">
          <a:extLst>
            <a:ext uri="{FF2B5EF4-FFF2-40B4-BE49-F238E27FC236}">
              <a16:creationId xmlns:a16="http://schemas.microsoft.com/office/drawing/2014/main" id="{822E4D7D-BD44-7A4D-9156-25324EB439E0}"/>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17" name="Text Box 2">
          <a:extLst>
            <a:ext uri="{FF2B5EF4-FFF2-40B4-BE49-F238E27FC236}">
              <a16:creationId xmlns:a16="http://schemas.microsoft.com/office/drawing/2014/main" id="{DCCCA503-6F95-D740-A5DA-F82C84467AB7}"/>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07220"/>
    <xdr:sp macro="" textlink="">
      <xdr:nvSpPr>
        <xdr:cNvPr id="218" name="Text Box 2">
          <a:extLst>
            <a:ext uri="{FF2B5EF4-FFF2-40B4-BE49-F238E27FC236}">
              <a16:creationId xmlns:a16="http://schemas.microsoft.com/office/drawing/2014/main" id="{9946E84E-6121-364A-A0F7-C91A5C9AD183}"/>
            </a:ext>
          </a:extLst>
        </xdr:cNvPr>
        <xdr:cNvSpPr txBox="1">
          <a:spLocks noChangeArrowheads="1"/>
        </xdr:cNvSpPr>
      </xdr:nvSpPr>
      <xdr:spPr bwMode="auto">
        <a:xfrm>
          <a:off x="838200" y="48641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07220"/>
    <xdr:sp macro="" textlink="">
      <xdr:nvSpPr>
        <xdr:cNvPr id="219" name="Text Box 2">
          <a:extLst>
            <a:ext uri="{FF2B5EF4-FFF2-40B4-BE49-F238E27FC236}">
              <a16:creationId xmlns:a16="http://schemas.microsoft.com/office/drawing/2014/main" id="{F1E89271-7D60-644B-9CD1-71F5F8F6DA7E}"/>
            </a:ext>
          </a:extLst>
        </xdr:cNvPr>
        <xdr:cNvSpPr txBox="1">
          <a:spLocks noChangeArrowheads="1"/>
        </xdr:cNvSpPr>
      </xdr:nvSpPr>
      <xdr:spPr bwMode="auto">
        <a:xfrm>
          <a:off x="838200" y="48641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07220"/>
    <xdr:sp macro="" textlink="">
      <xdr:nvSpPr>
        <xdr:cNvPr id="220" name="Text Box 2">
          <a:extLst>
            <a:ext uri="{FF2B5EF4-FFF2-40B4-BE49-F238E27FC236}">
              <a16:creationId xmlns:a16="http://schemas.microsoft.com/office/drawing/2014/main" id="{8A7E9E31-96B0-3E4F-A94F-7AF5C99FCFE2}"/>
            </a:ext>
          </a:extLst>
        </xdr:cNvPr>
        <xdr:cNvSpPr txBox="1">
          <a:spLocks noChangeArrowheads="1"/>
        </xdr:cNvSpPr>
      </xdr:nvSpPr>
      <xdr:spPr bwMode="auto">
        <a:xfrm>
          <a:off x="838200" y="48641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07220"/>
    <xdr:sp macro="" textlink="">
      <xdr:nvSpPr>
        <xdr:cNvPr id="221" name="Text Box 2">
          <a:extLst>
            <a:ext uri="{FF2B5EF4-FFF2-40B4-BE49-F238E27FC236}">
              <a16:creationId xmlns:a16="http://schemas.microsoft.com/office/drawing/2014/main" id="{4573C1D0-AA86-D64F-95CD-6C20BE880377}"/>
            </a:ext>
          </a:extLst>
        </xdr:cNvPr>
        <xdr:cNvSpPr txBox="1">
          <a:spLocks noChangeArrowheads="1"/>
        </xdr:cNvSpPr>
      </xdr:nvSpPr>
      <xdr:spPr bwMode="auto">
        <a:xfrm>
          <a:off x="838200" y="48641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19920"/>
    <xdr:sp macro="" textlink="">
      <xdr:nvSpPr>
        <xdr:cNvPr id="222" name="Text Box 2">
          <a:extLst>
            <a:ext uri="{FF2B5EF4-FFF2-40B4-BE49-F238E27FC236}">
              <a16:creationId xmlns:a16="http://schemas.microsoft.com/office/drawing/2014/main" id="{E9A0A39F-43D9-AA40-8C09-BF9ED1FB4567}"/>
            </a:ext>
          </a:extLst>
        </xdr:cNvPr>
        <xdr:cNvSpPr txBox="1">
          <a:spLocks noChangeArrowheads="1"/>
        </xdr:cNvSpPr>
      </xdr:nvSpPr>
      <xdr:spPr bwMode="auto">
        <a:xfrm>
          <a:off x="838200" y="48641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19920"/>
    <xdr:sp macro="" textlink="">
      <xdr:nvSpPr>
        <xdr:cNvPr id="223" name="Text Box 2">
          <a:extLst>
            <a:ext uri="{FF2B5EF4-FFF2-40B4-BE49-F238E27FC236}">
              <a16:creationId xmlns:a16="http://schemas.microsoft.com/office/drawing/2014/main" id="{1A98E2EC-6D14-A241-A3F5-794E90EB79EF}"/>
            </a:ext>
          </a:extLst>
        </xdr:cNvPr>
        <xdr:cNvSpPr txBox="1">
          <a:spLocks noChangeArrowheads="1"/>
        </xdr:cNvSpPr>
      </xdr:nvSpPr>
      <xdr:spPr bwMode="auto">
        <a:xfrm>
          <a:off x="838200" y="48641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19920"/>
    <xdr:sp macro="" textlink="">
      <xdr:nvSpPr>
        <xdr:cNvPr id="224" name="Text Box 2">
          <a:extLst>
            <a:ext uri="{FF2B5EF4-FFF2-40B4-BE49-F238E27FC236}">
              <a16:creationId xmlns:a16="http://schemas.microsoft.com/office/drawing/2014/main" id="{4341D032-F4B8-DD48-A737-669402A2800D}"/>
            </a:ext>
          </a:extLst>
        </xdr:cNvPr>
        <xdr:cNvSpPr txBox="1">
          <a:spLocks noChangeArrowheads="1"/>
        </xdr:cNvSpPr>
      </xdr:nvSpPr>
      <xdr:spPr bwMode="auto">
        <a:xfrm>
          <a:off x="838200" y="48641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219920"/>
    <xdr:sp macro="" textlink="">
      <xdr:nvSpPr>
        <xdr:cNvPr id="225" name="Text Box 2">
          <a:extLst>
            <a:ext uri="{FF2B5EF4-FFF2-40B4-BE49-F238E27FC236}">
              <a16:creationId xmlns:a16="http://schemas.microsoft.com/office/drawing/2014/main" id="{7D131256-DC6C-D04A-8DB2-9D5270BAA000}"/>
            </a:ext>
          </a:extLst>
        </xdr:cNvPr>
        <xdr:cNvSpPr txBox="1">
          <a:spLocks noChangeArrowheads="1"/>
        </xdr:cNvSpPr>
      </xdr:nvSpPr>
      <xdr:spPr bwMode="auto">
        <a:xfrm>
          <a:off x="838200" y="48641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26" name="Text Box 2">
          <a:extLst>
            <a:ext uri="{FF2B5EF4-FFF2-40B4-BE49-F238E27FC236}">
              <a16:creationId xmlns:a16="http://schemas.microsoft.com/office/drawing/2014/main" id="{220B07E3-E048-1B40-93AD-6F430F0EAD09}"/>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27" name="Text Box 2">
          <a:extLst>
            <a:ext uri="{FF2B5EF4-FFF2-40B4-BE49-F238E27FC236}">
              <a16:creationId xmlns:a16="http://schemas.microsoft.com/office/drawing/2014/main" id="{70B50C32-DE5E-E247-93DD-0A985CF4CF3B}"/>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28" name="Text Box 2">
          <a:extLst>
            <a:ext uri="{FF2B5EF4-FFF2-40B4-BE49-F238E27FC236}">
              <a16:creationId xmlns:a16="http://schemas.microsoft.com/office/drawing/2014/main" id="{A977FBB0-B47F-7343-B72D-53A602479A29}"/>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29" name="Text Box 2">
          <a:extLst>
            <a:ext uri="{FF2B5EF4-FFF2-40B4-BE49-F238E27FC236}">
              <a16:creationId xmlns:a16="http://schemas.microsoft.com/office/drawing/2014/main" id="{D6E3DD4A-661B-994D-97B0-BB0DA9E73B5C}"/>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30" name="Text Box 2">
          <a:extLst>
            <a:ext uri="{FF2B5EF4-FFF2-40B4-BE49-F238E27FC236}">
              <a16:creationId xmlns:a16="http://schemas.microsoft.com/office/drawing/2014/main" id="{9C9167E7-A12E-4E46-9B2F-0CBDCAE6CDDA}"/>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31" name="Text Box 2">
          <a:extLst>
            <a:ext uri="{FF2B5EF4-FFF2-40B4-BE49-F238E27FC236}">
              <a16:creationId xmlns:a16="http://schemas.microsoft.com/office/drawing/2014/main" id="{BBD3E4E0-F838-FB40-95F5-1D6105B40C6B}"/>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32" name="Text Box 2">
          <a:extLst>
            <a:ext uri="{FF2B5EF4-FFF2-40B4-BE49-F238E27FC236}">
              <a16:creationId xmlns:a16="http://schemas.microsoft.com/office/drawing/2014/main" id="{639CAA91-65FC-BC42-B26E-C6A2A276F316}"/>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33" name="Text Box 2">
          <a:extLst>
            <a:ext uri="{FF2B5EF4-FFF2-40B4-BE49-F238E27FC236}">
              <a16:creationId xmlns:a16="http://schemas.microsoft.com/office/drawing/2014/main" id="{9CE8F316-7EA7-604E-9D6F-6BE886275328}"/>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58989"/>
    <xdr:sp macro="" textlink="">
      <xdr:nvSpPr>
        <xdr:cNvPr id="234" name="Text Box 2">
          <a:extLst>
            <a:ext uri="{FF2B5EF4-FFF2-40B4-BE49-F238E27FC236}">
              <a16:creationId xmlns:a16="http://schemas.microsoft.com/office/drawing/2014/main" id="{21988B0C-7EF1-2B41-97C4-347FFA50333D}"/>
            </a:ext>
          </a:extLst>
        </xdr:cNvPr>
        <xdr:cNvSpPr txBox="1">
          <a:spLocks noChangeArrowheads="1"/>
        </xdr:cNvSpPr>
      </xdr:nvSpPr>
      <xdr:spPr bwMode="auto">
        <a:xfrm>
          <a:off x="838200" y="48641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58989"/>
    <xdr:sp macro="" textlink="">
      <xdr:nvSpPr>
        <xdr:cNvPr id="235" name="Text Box 2">
          <a:extLst>
            <a:ext uri="{FF2B5EF4-FFF2-40B4-BE49-F238E27FC236}">
              <a16:creationId xmlns:a16="http://schemas.microsoft.com/office/drawing/2014/main" id="{AD60246D-6CBB-A046-BEDD-799623F2123F}"/>
            </a:ext>
          </a:extLst>
        </xdr:cNvPr>
        <xdr:cNvSpPr txBox="1">
          <a:spLocks noChangeArrowheads="1"/>
        </xdr:cNvSpPr>
      </xdr:nvSpPr>
      <xdr:spPr bwMode="auto">
        <a:xfrm>
          <a:off x="838200" y="48641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58989"/>
    <xdr:sp macro="" textlink="">
      <xdr:nvSpPr>
        <xdr:cNvPr id="236" name="Text Box 2">
          <a:extLst>
            <a:ext uri="{FF2B5EF4-FFF2-40B4-BE49-F238E27FC236}">
              <a16:creationId xmlns:a16="http://schemas.microsoft.com/office/drawing/2014/main" id="{47EC7C7C-11E3-5649-A2D4-4C41A0BE8B43}"/>
            </a:ext>
          </a:extLst>
        </xdr:cNvPr>
        <xdr:cNvSpPr txBox="1">
          <a:spLocks noChangeArrowheads="1"/>
        </xdr:cNvSpPr>
      </xdr:nvSpPr>
      <xdr:spPr bwMode="auto">
        <a:xfrm>
          <a:off x="838200" y="48641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58989"/>
    <xdr:sp macro="" textlink="">
      <xdr:nvSpPr>
        <xdr:cNvPr id="237" name="Text Box 2">
          <a:extLst>
            <a:ext uri="{FF2B5EF4-FFF2-40B4-BE49-F238E27FC236}">
              <a16:creationId xmlns:a16="http://schemas.microsoft.com/office/drawing/2014/main" id="{9D5C62F1-818B-414A-A647-BD1D115F4047}"/>
            </a:ext>
          </a:extLst>
        </xdr:cNvPr>
        <xdr:cNvSpPr txBox="1">
          <a:spLocks noChangeArrowheads="1"/>
        </xdr:cNvSpPr>
      </xdr:nvSpPr>
      <xdr:spPr bwMode="auto">
        <a:xfrm>
          <a:off x="838200" y="48641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2164"/>
    <xdr:sp macro="" textlink="">
      <xdr:nvSpPr>
        <xdr:cNvPr id="238" name="Text Box 2">
          <a:extLst>
            <a:ext uri="{FF2B5EF4-FFF2-40B4-BE49-F238E27FC236}">
              <a16:creationId xmlns:a16="http://schemas.microsoft.com/office/drawing/2014/main" id="{8DC6E572-EED4-864D-AC49-9B5D3E5756B3}"/>
            </a:ext>
          </a:extLst>
        </xdr:cNvPr>
        <xdr:cNvSpPr txBox="1">
          <a:spLocks noChangeArrowheads="1"/>
        </xdr:cNvSpPr>
      </xdr:nvSpPr>
      <xdr:spPr bwMode="auto">
        <a:xfrm>
          <a:off x="838200" y="48641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2164"/>
    <xdr:sp macro="" textlink="">
      <xdr:nvSpPr>
        <xdr:cNvPr id="239" name="Text Box 2">
          <a:extLst>
            <a:ext uri="{FF2B5EF4-FFF2-40B4-BE49-F238E27FC236}">
              <a16:creationId xmlns:a16="http://schemas.microsoft.com/office/drawing/2014/main" id="{1826800A-72AC-1B4A-A24D-2996AF8F9A4F}"/>
            </a:ext>
          </a:extLst>
        </xdr:cNvPr>
        <xdr:cNvSpPr txBox="1">
          <a:spLocks noChangeArrowheads="1"/>
        </xdr:cNvSpPr>
      </xdr:nvSpPr>
      <xdr:spPr bwMode="auto">
        <a:xfrm>
          <a:off x="838200" y="48641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2164"/>
    <xdr:sp macro="" textlink="">
      <xdr:nvSpPr>
        <xdr:cNvPr id="240" name="Text Box 2">
          <a:extLst>
            <a:ext uri="{FF2B5EF4-FFF2-40B4-BE49-F238E27FC236}">
              <a16:creationId xmlns:a16="http://schemas.microsoft.com/office/drawing/2014/main" id="{89F9F088-33D3-C343-A6D7-5C005BE9D402}"/>
            </a:ext>
          </a:extLst>
        </xdr:cNvPr>
        <xdr:cNvSpPr txBox="1">
          <a:spLocks noChangeArrowheads="1"/>
        </xdr:cNvSpPr>
      </xdr:nvSpPr>
      <xdr:spPr bwMode="auto">
        <a:xfrm>
          <a:off x="838200" y="48641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2164"/>
    <xdr:sp macro="" textlink="">
      <xdr:nvSpPr>
        <xdr:cNvPr id="241" name="Text Box 2">
          <a:extLst>
            <a:ext uri="{FF2B5EF4-FFF2-40B4-BE49-F238E27FC236}">
              <a16:creationId xmlns:a16="http://schemas.microsoft.com/office/drawing/2014/main" id="{46ECB3AE-6C7C-8647-9EEF-EE8229B91BC0}"/>
            </a:ext>
          </a:extLst>
        </xdr:cNvPr>
        <xdr:cNvSpPr txBox="1">
          <a:spLocks noChangeArrowheads="1"/>
        </xdr:cNvSpPr>
      </xdr:nvSpPr>
      <xdr:spPr bwMode="auto">
        <a:xfrm>
          <a:off x="838200" y="48641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42" name="Text Box 2">
          <a:extLst>
            <a:ext uri="{FF2B5EF4-FFF2-40B4-BE49-F238E27FC236}">
              <a16:creationId xmlns:a16="http://schemas.microsoft.com/office/drawing/2014/main" id="{8782F030-2E97-2E47-AEA1-C9627A54F54A}"/>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43" name="Text Box 2">
          <a:extLst>
            <a:ext uri="{FF2B5EF4-FFF2-40B4-BE49-F238E27FC236}">
              <a16:creationId xmlns:a16="http://schemas.microsoft.com/office/drawing/2014/main" id="{16798D0D-D83D-7248-9970-CD52D8CD3D8B}"/>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44" name="Text Box 2">
          <a:extLst>
            <a:ext uri="{FF2B5EF4-FFF2-40B4-BE49-F238E27FC236}">
              <a16:creationId xmlns:a16="http://schemas.microsoft.com/office/drawing/2014/main" id="{724183E0-2272-344F-94AF-8B81DAB2D1A9}"/>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63223"/>
    <xdr:sp macro="" textlink="">
      <xdr:nvSpPr>
        <xdr:cNvPr id="245" name="Text Box 2">
          <a:extLst>
            <a:ext uri="{FF2B5EF4-FFF2-40B4-BE49-F238E27FC236}">
              <a16:creationId xmlns:a16="http://schemas.microsoft.com/office/drawing/2014/main" id="{308BD7BA-3D78-7746-BCF0-26B7AA98481D}"/>
            </a:ext>
          </a:extLst>
        </xdr:cNvPr>
        <xdr:cNvSpPr txBox="1">
          <a:spLocks noChangeArrowheads="1"/>
        </xdr:cNvSpPr>
      </xdr:nvSpPr>
      <xdr:spPr bwMode="auto">
        <a:xfrm>
          <a:off x="838200" y="48641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46" name="Text Box 2">
          <a:extLst>
            <a:ext uri="{FF2B5EF4-FFF2-40B4-BE49-F238E27FC236}">
              <a16:creationId xmlns:a16="http://schemas.microsoft.com/office/drawing/2014/main" id="{1822B527-8B0D-2E4E-8E5B-DE2240007563}"/>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47" name="Text Box 2">
          <a:extLst>
            <a:ext uri="{FF2B5EF4-FFF2-40B4-BE49-F238E27FC236}">
              <a16:creationId xmlns:a16="http://schemas.microsoft.com/office/drawing/2014/main" id="{A021991B-AAD4-D04C-8A62-A8B96BF017CB}"/>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48" name="Text Box 2">
          <a:extLst>
            <a:ext uri="{FF2B5EF4-FFF2-40B4-BE49-F238E27FC236}">
              <a16:creationId xmlns:a16="http://schemas.microsoft.com/office/drawing/2014/main" id="{52157325-4DAF-C140-A910-29B076DA5C72}"/>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49" name="Text Box 2">
          <a:extLst>
            <a:ext uri="{FF2B5EF4-FFF2-40B4-BE49-F238E27FC236}">
              <a16:creationId xmlns:a16="http://schemas.microsoft.com/office/drawing/2014/main" id="{C3933D0A-4EB0-404D-8B01-62FB6D149EBF}"/>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5473"/>
    <xdr:sp macro="" textlink="">
      <xdr:nvSpPr>
        <xdr:cNvPr id="250" name="Text Box 2">
          <a:extLst>
            <a:ext uri="{FF2B5EF4-FFF2-40B4-BE49-F238E27FC236}">
              <a16:creationId xmlns:a16="http://schemas.microsoft.com/office/drawing/2014/main" id="{C377439D-FC3F-E247-AD67-4438FA05ACBB}"/>
            </a:ext>
          </a:extLst>
        </xdr:cNvPr>
        <xdr:cNvSpPr txBox="1">
          <a:spLocks noChangeArrowheads="1"/>
        </xdr:cNvSpPr>
      </xdr:nvSpPr>
      <xdr:spPr bwMode="auto">
        <a:xfrm>
          <a:off x="838200" y="48641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5473"/>
    <xdr:sp macro="" textlink="">
      <xdr:nvSpPr>
        <xdr:cNvPr id="251" name="Text Box 2">
          <a:extLst>
            <a:ext uri="{FF2B5EF4-FFF2-40B4-BE49-F238E27FC236}">
              <a16:creationId xmlns:a16="http://schemas.microsoft.com/office/drawing/2014/main" id="{A8A008BA-4F29-F64E-9A32-A6C917067347}"/>
            </a:ext>
          </a:extLst>
        </xdr:cNvPr>
        <xdr:cNvSpPr txBox="1">
          <a:spLocks noChangeArrowheads="1"/>
        </xdr:cNvSpPr>
      </xdr:nvSpPr>
      <xdr:spPr bwMode="auto">
        <a:xfrm>
          <a:off x="838200" y="48641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5473"/>
    <xdr:sp macro="" textlink="">
      <xdr:nvSpPr>
        <xdr:cNvPr id="252" name="Text Box 2">
          <a:extLst>
            <a:ext uri="{FF2B5EF4-FFF2-40B4-BE49-F238E27FC236}">
              <a16:creationId xmlns:a16="http://schemas.microsoft.com/office/drawing/2014/main" id="{3715173D-D05C-4541-A55C-D4598E453D32}"/>
            </a:ext>
          </a:extLst>
        </xdr:cNvPr>
        <xdr:cNvSpPr txBox="1">
          <a:spLocks noChangeArrowheads="1"/>
        </xdr:cNvSpPr>
      </xdr:nvSpPr>
      <xdr:spPr bwMode="auto">
        <a:xfrm>
          <a:off x="838200" y="48641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5473"/>
    <xdr:sp macro="" textlink="">
      <xdr:nvSpPr>
        <xdr:cNvPr id="253" name="Text Box 2">
          <a:extLst>
            <a:ext uri="{FF2B5EF4-FFF2-40B4-BE49-F238E27FC236}">
              <a16:creationId xmlns:a16="http://schemas.microsoft.com/office/drawing/2014/main" id="{FD42B265-130B-954E-A82D-7A051DB31242}"/>
            </a:ext>
          </a:extLst>
        </xdr:cNvPr>
        <xdr:cNvSpPr txBox="1">
          <a:spLocks noChangeArrowheads="1"/>
        </xdr:cNvSpPr>
      </xdr:nvSpPr>
      <xdr:spPr bwMode="auto">
        <a:xfrm>
          <a:off x="838200" y="48641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54" name="Text Box 2">
          <a:extLst>
            <a:ext uri="{FF2B5EF4-FFF2-40B4-BE49-F238E27FC236}">
              <a16:creationId xmlns:a16="http://schemas.microsoft.com/office/drawing/2014/main" id="{208DAA44-4BFA-184F-A628-D59AC7954E58}"/>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55" name="Text Box 2">
          <a:extLst>
            <a:ext uri="{FF2B5EF4-FFF2-40B4-BE49-F238E27FC236}">
              <a16:creationId xmlns:a16="http://schemas.microsoft.com/office/drawing/2014/main" id="{53D2DB60-6602-6D4D-85F8-B6E151DD55D1}"/>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56" name="Text Box 2">
          <a:extLst>
            <a:ext uri="{FF2B5EF4-FFF2-40B4-BE49-F238E27FC236}">
              <a16:creationId xmlns:a16="http://schemas.microsoft.com/office/drawing/2014/main" id="{78E7D37C-5A2D-E543-89D7-15F33874C17A}"/>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57" name="Text Box 2">
          <a:extLst>
            <a:ext uri="{FF2B5EF4-FFF2-40B4-BE49-F238E27FC236}">
              <a16:creationId xmlns:a16="http://schemas.microsoft.com/office/drawing/2014/main" id="{F1EAB7D2-3865-484E-9443-349FAD230A89}"/>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58" name="Text Box 2">
          <a:extLst>
            <a:ext uri="{FF2B5EF4-FFF2-40B4-BE49-F238E27FC236}">
              <a16:creationId xmlns:a16="http://schemas.microsoft.com/office/drawing/2014/main" id="{93571C8E-E350-7440-AC91-E70BE08CE875}"/>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59" name="Text Box 2">
          <a:extLst>
            <a:ext uri="{FF2B5EF4-FFF2-40B4-BE49-F238E27FC236}">
              <a16:creationId xmlns:a16="http://schemas.microsoft.com/office/drawing/2014/main" id="{6FA39A56-ED8B-0A48-BB4F-6D7710675818}"/>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60" name="Text Box 2">
          <a:extLst>
            <a:ext uri="{FF2B5EF4-FFF2-40B4-BE49-F238E27FC236}">
              <a16:creationId xmlns:a16="http://schemas.microsoft.com/office/drawing/2014/main" id="{650BB8C9-295F-BF41-BFB9-FDBF1F0F4CCB}"/>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61" name="Text Box 2">
          <a:extLst>
            <a:ext uri="{FF2B5EF4-FFF2-40B4-BE49-F238E27FC236}">
              <a16:creationId xmlns:a16="http://schemas.microsoft.com/office/drawing/2014/main" id="{A372B044-3384-A942-9E33-3500DE44063E}"/>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62" name="Text Box 2">
          <a:extLst>
            <a:ext uri="{FF2B5EF4-FFF2-40B4-BE49-F238E27FC236}">
              <a16:creationId xmlns:a16="http://schemas.microsoft.com/office/drawing/2014/main" id="{818A5D62-CBC7-544C-B6FB-81D62996C9A7}"/>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63" name="Text Box 2">
          <a:extLst>
            <a:ext uri="{FF2B5EF4-FFF2-40B4-BE49-F238E27FC236}">
              <a16:creationId xmlns:a16="http://schemas.microsoft.com/office/drawing/2014/main" id="{3BFF16C3-8085-9E4B-9F1F-7744914E9A47}"/>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64" name="Text Box 2">
          <a:extLst>
            <a:ext uri="{FF2B5EF4-FFF2-40B4-BE49-F238E27FC236}">
              <a16:creationId xmlns:a16="http://schemas.microsoft.com/office/drawing/2014/main" id="{15BB2B12-2778-184B-B0AE-12A709A83FEB}"/>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19</xdr:row>
      <xdr:rowOff>0</xdr:rowOff>
    </xdr:from>
    <xdr:ext cx="0" cy="172748"/>
    <xdr:sp macro="" textlink="">
      <xdr:nvSpPr>
        <xdr:cNvPr id="265" name="Text Box 2">
          <a:extLst>
            <a:ext uri="{FF2B5EF4-FFF2-40B4-BE49-F238E27FC236}">
              <a16:creationId xmlns:a16="http://schemas.microsoft.com/office/drawing/2014/main" id="{CB9A2E12-DD62-DD4A-9426-13C5FE391A6C}"/>
            </a:ext>
          </a:extLst>
        </xdr:cNvPr>
        <xdr:cNvSpPr txBox="1">
          <a:spLocks noChangeArrowheads="1"/>
        </xdr:cNvSpPr>
      </xdr:nvSpPr>
      <xdr:spPr bwMode="auto">
        <a:xfrm>
          <a:off x="838200" y="48641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37</xdr:row>
      <xdr:rowOff>0</xdr:rowOff>
    </xdr:from>
    <xdr:ext cx="0" cy="209694"/>
    <xdr:sp macro="" textlink="">
      <xdr:nvSpPr>
        <xdr:cNvPr id="34" name="Text Box 2">
          <a:extLst>
            <a:ext uri="{FF2B5EF4-FFF2-40B4-BE49-F238E27FC236}">
              <a16:creationId xmlns:a16="http://schemas.microsoft.com/office/drawing/2014/main" id="{1DEA35F6-0DCE-7145-B9F5-FC49DD3F94CA}"/>
            </a:ext>
          </a:extLst>
        </xdr:cNvPr>
        <xdr:cNvSpPr txBox="1">
          <a:spLocks noChangeArrowheads="1"/>
        </xdr:cNvSpPr>
      </xdr:nvSpPr>
      <xdr:spPr bwMode="auto">
        <a:xfrm>
          <a:off x="3400136" y="4675909"/>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37</xdr:row>
      <xdr:rowOff>0</xdr:rowOff>
    </xdr:from>
    <xdr:ext cx="0" cy="209694"/>
    <xdr:sp macro="" textlink="">
      <xdr:nvSpPr>
        <xdr:cNvPr id="67" name="Text Box 2">
          <a:extLst>
            <a:ext uri="{FF2B5EF4-FFF2-40B4-BE49-F238E27FC236}">
              <a16:creationId xmlns:a16="http://schemas.microsoft.com/office/drawing/2014/main" id="{12D8D229-0E59-B642-B61F-98C2B5C63927}"/>
            </a:ext>
          </a:extLst>
        </xdr:cNvPr>
        <xdr:cNvSpPr txBox="1">
          <a:spLocks noChangeArrowheads="1"/>
        </xdr:cNvSpPr>
      </xdr:nvSpPr>
      <xdr:spPr bwMode="auto">
        <a:xfrm>
          <a:off x="3400136" y="4675909"/>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37</xdr:row>
      <xdr:rowOff>0</xdr:rowOff>
    </xdr:from>
    <xdr:ext cx="0" cy="209694"/>
    <xdr:sp macro="" textlink="">
      <xdr:nvSpPr>
        <xdr:cNvPr id="68" name="Text Box 2">
          <a:extLst>
            <a:ext uri="{FF2B5EF4-FFF2-40B4-BE49-F238E27FC236}">
              <a16:creationId xmlns:a16="http://schemas.microsoft.com/office/drawing/2014/main" id="{548DEB24-3867-4241-81F1-A07AC1BA909E}"/>
            </a:ext>
          </a:extLst>
        </xdr:cNvPr>
        <xdr:cNvSpPr txBox="1">
          <a:spLocks noChangeArrowheads="1"/>
        </xdr:cNvSpPr>
      </xdr:nvSpPr>
      <xdr:spPr bwMode="auto">
        <a:xfrm>
          <a:off x="3400136" y="4675909"/>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37</xdr:row>
      <xdr:rowOff>0</xdr:rowOff>
    </xdr:from>
    <xdr:ext cx="0" cy="209694"/>
    <xdr:sp macro="" textlink="">
      <xdr:nvSpPr>
        <xdr:cNvPr id="69" name="Text Box 2">
          <a:extLst>
            <a:ext uri="{FF2B5EF4-FFF2-40B4-BE49-F238E27FC236}">
              <a16:creationId xmlns:a16="http://schemas.microsoft.com/office/drawing/2014/main" id="{4796A9AA-DFC2-D24C-97CB-2F2210525D8C}"/>
            </a:ext>
          </a:extLst>
        </xdr:cNvPr>
        <xdr:cNvSpPr txBox="1">
          <a:spLocks noChangeArrowheads="1"/>
        </xdr:cNvSpPr>
      </xdr:nvSpPr>
      <xdr:spPr bwMode="auto">
        <a:xfrm>
          <a:off x="3400136" y="4675909"/>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37</xdr:row>
      <xdr:rowOff>0</xdr:rowOff>
    </xdr:from>
    <xdr:ext cx="0" cy="222394"/>
    <xdr:sp macro="" textlink="">
      <xdr:nvSpPr>
        <xdr:cNvPr id="70" name="Text Box 2">
          <a:extLst>
            <a:ext uri="{FF2B5EF4-FFF2-40B4-BE49-F238E27FC236}">
              <a16:creationId xmlns:a16="http://schemas.microsoft.com/office/drawing/2014/main" id="{AE70590D-0802-4B42-9304-1CEB901605C9}"/>
            </a:ext>
          </a:extLst>
        </xdr:cNvPr>
        <xdr:cNvSpPr txBox="1">
          <a:spLocks noChangeArrowheads="1"/>
        </xdr:cNvSpPr>
      </xdr:nvSpPr>
      <xdr:spPr bwMode="auto">
        <a:xfrm>
          <a:off x="3400136" y="4675909"/>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37</xdr:row>
      <xdr:rowOff>0</xdr:rowOff>
    </xdr:from>
    <xdr:ext cx="0" cy="222394"/>
    <xdr:sp macro="" textlink="">
      <xdr:nvSpPr>
        <xdr:cNvPr id="71" name="Text Box 2">
          <a:extLst>
            <a:ext uri="{FF2B5EF4-FFF2-40B4-BE49-F238E27FC236}">
              <a16:creationId xmlns:a16="http://schemas.microsoft.com/office/drawing/2014/main" id="{EC580239-0361-0241-9084-94743ECE855A}"/>
            </a:ext>
          </a:extLst>
        </xdr:cNvPr>
        <xdr:cNvSpPr txBox="1">
          <a:spLocks noChangeArrowheads="1"/>
        </xdr:cNvSpPr>
      </xdr:nvSpPr>
      <xdr:spPr bwMode="auto">
        <a:xfrm>
          <a:off x="3400136" y="4675909"/>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37</xdr:row>
      <xdr:rowOff>0</xdr:rowOff>
    </xdr:from>
    <xdr:ext cx="0" cy="222394"/>
    <xdr:sp macro="" textlink="">
      <xdr:nvSpPr>
        <xdr:cNvPr id="72" name="Text Box 2">
          <a:extLst>
            <a:ext uri="{FF2B5EF4-FFF2-40B4-BE49-F238E27FC236}">
              <a16:creationId xmlns:a16="http://schemas.microsoft.com/office/drawing/2014/main" id="{6D0289C6-5B49-8749-8091-2E4E5C3CCDA6}"/>
            </a:ext>
          </a:extLst>
        </xdr:cNvPr>
        <xdr:cNvSpPr txBox="1">
          <a:spLocks noChangeArrowheads="1"/>
        </xdr:cNvSpPr>
      </xdr:nvSpPr>
      <xdr:spPr bwMode="auto">
        <a:xfrm>
          <a:off x="3400136" y="4675909"/>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37</xdr:row>
      <xdr:rowOff>0</xdr:rowOff>
    </xdr:from>
    <xdr:ext cx="0" cy="222394"/>
    <xdr:sp macro="" textlink="">
      <xdr:nvSpPr>
        <xdr:cNvPr id="73" name="Text Box 2">
          <a:extLst>
            <a:ext uri="{FF2B5EF4-FFF2-40B4-BE49-F238E27FC236}">
              <a16:creationId xmlns:a16="http://schemas.microsoft.com/office/drawing/2014/main" id="{62518CA6-97D7-7A41-B420-FDD979D491E6}"/>
            </a:ext>
          </a:extLst>
        </xdr:cNvPr>
        <xdr:cNvSpPr txBox="1">
          <a:spLocks noChangeArrowheads="1"/>
        </xdr:cNvSpPr>
      </xdr:nvSpPr>
      <xdr:spPr bwMode="auto">
        <a:xfrm>
          <a:off x="3400136" y="4675909"/>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07220"/>
    <xdr:sp macro="" textlink="">
      <xdr:nvSpPr>
        <xdr:cNvPr id="74" name="Text Box 2">
          <a:extLst>
            <a:ext uri="{FF2B5EF4-FFF2-40B4-BE49-F238E27FC236}">
              <a16:creationId xmlns:a16="http://schemas.microsoft.com/office/drawing/2014/main" id="{09A96EBA-07D2-644E-927D-1336D2C398A0}"/>
            </a:ext>
          </a:extLst>
        </xdr:cNvPr>
        <xdr:cNvSpPr txBox="1">
          <a:spLocks noChangeArrowheads="1"/>
        </xdr:cNvSpPr>
      </xdr:nvSpPr>
      <xdr:spPr bwMode="auto">
        <a:xfrm>
          <a:off x="831273" y="4675909"/>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07220"/>
    <xdr:sp macro="" textlink="">
      <xdr:nvSpPr>
        <xdr:cNvPr id="75" name="Text Box 2">
          <a:extLst>
            <a:ext uri="{FF2B5EF4-FFF2-40B4-BE49-F238E27FC236}">
              <a16:creationId xmlns:a16="http://schemas.microsoft.com/office/drawing/2014/main" id="{FC0F897A-B6A1-BD4F-8AC1-4BB8E598DE5B}"/>
            </a:ext>
          </a:extLst>
        </xdr:cNvPr>
        <xdr:cNvSpPr txBox="1">
          <a:spLocks noChangeArrowheads="1"/>
        </xdr:cNvSpPr>
      </xdr:nvSpPr>
      <xdr:spPr bwMode="auto">
        <a:xfrm>
          <a:off x="831273" y="4675909"/>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07220"/>
    <xdr:sp macro="" textlink="">
      <xdr:nvSpPr>
        <xdr:cNvPr id="76" name="Text Box 2">
          <a:extLst>
            <a:ext uri="{FF2B5EF4-FFF2-40B4-BE49-F238E27FC236}">
              <a16:creationId xmlns:a16="http://schemas.microsoft.com/office/drawing/2014/main" id="{AFE20597-57A9-D041-B5A7-641911A256F4}"/>
            </a:ext>
          </a:extLst>
        </xdr:cNvPr>
        <xdr:cNvSpPr txBox="1">
          <a:spLocks noChangeArrowheads="1"/>
        </xdr:cNvSpPr>
      </xdr:nvSpPr>
      <xdr:spPr bwMode="auto">
        <a:xfrm>
          <a:off x="831273" y="4675909"/>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07220"/>
    <xdr:sp macro="" textlink="">
      <xdr:nvSpPr>
        <xdr:cNvPr id="77" name="Text Box 2">
          <a:extLst>
            <a:ext uri="{FF2B5EF4-FFF2-40B4-BE49-F238E27FC236}">
              <a16:creationId xmlns:a16="http://schemas.microsoft.com/office/drawing/2014/main" id="{C6CC8188-DEA5-F840-B1E7-F90FC6B5686F}"/>
            </a:ext>
          </a:extLst>
        </xdr:cNvPr>
        <xdr:cNvSpPr txBox="1">
          <a:spLocks noChangeArrowheads="1"/>
        </xdr:cNvSpPr>
      </xdr:nvSpPr>
      <xdr:spPr bwMode="auto">
        <a:xfrm>
          <a:off x="831273" y="4675909"/>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19920"/>
    <xdr:sp macro="" textlink="">
      <xdr:nvSpPr>
        <xdr:cNvPr id="78" name="Text Box 2">
          <a:extLst>
            <a:ext uri="{FF2B5EF4-FFF2-40B4-BE49-F238E27FC236}">
              <a16:creationId xmlns:a16="http://schemas.microsoft.com/office/drawing/2014/main" id="{DC5F65C1-18B8-4641-91B7-B0BA06979E0F}"/>
            </a:ext>
          </a:extLst>
        </xdr:cNvPr>
        <xdr:cNvSpPr txBox="1">
          <a:spLocks noChangeArrowheads="1"/>
        </xdr:cNvSpPr>
      </xdr:nvSpPr>
      <xdr:spPr bwMode="auto">
        <a:xfrm>
          <a:off x="831273" y="4675909"/>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19920"/>
    <xdr:sp macro="" textlink="">
      <xdr:nvSpPr>
        <xdr:cNvPr id="79" name="Text Box 2">
          <a:extLst>
            <a:ext uri="{FF2B5EF4-FFF2-40B4-BE49-F238E27FC236}">
              <a16:creationId xmlns:a16="http://schemas.microsoft.com/office/drawing/2014/main" id="{F035E9B4-4F1C-814A-AC88-B0BF86EAF11C}"/>
            </a:ext>
          </a:extLst>
        </xdr:cNvPr>
        <xdr:cNvSpPr txBox="1">
          <a:spLocks noChangeArrowheads="1"/>
        </xdr:cNvSpPr>
      </xdr:nvSpPr>
      <xdr:spPr bwMode="auto">
        <a:xfrm>
          <a:off x="831273" y="4675909"/>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19920"/>
    <xdr:sp macro="" textlink="">
      <xdr:nvSpPr>
        <xdr:cNvPr id="80" name="Text Box 2">
          <a:extLst>
            <a:ext uri="{FF2B5EF4-FFF2-40B4-BE49-F238E27FC236}">
              <a16:creationId xmlns:a16="http://schemas.microsoft.com/office/drawing/2014/main" id="{1A91E500-7CA9-FB46-B427-EF51B012CA85}"/>
            </a:ext>
          </a:extLst>
        </xdr:cNvPr>
        <xdr:cNvSpPr txBox="1">
          <a:spLocks noChangeArrowheads="1"/>
        </xdr:cNvSpPr>
      </xdr:nvSpPr>
      <xdr:spPr bwMode="auto">
        <a:xfrm>
          <a:off x="831273" y="4675909"/>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19920"/>
    <xdr:sp macro="" textlink="">
      <xdr:nvSpPr>
        <xdr:cNvPr id="81" name="Text Box 2">
          <a:extLst>
            <a:ext uri="{FF2B5EF4-FFF2-40B4-BE49-F238E27FC236}">
              <a16:creationId xmlns:a16="http://schemas.microsoft.com/office/drawing/2014/main" id="{DB1309CE-0BFB-7343-AA29-A4659101C238}"/>
            </a:ext>
          </a:extLst>
        </xdr:cNvPr>
        <xdr:cNvSpPr txBox="1">
          <a:spLocks noChangeArrowheads="1"/>
        </xdr:cNvSpPr>
      </xdr:nvSpPr>
      <xdr:spPr bwMode="auto">
        <a:xfrm>
          <a:off x="831273" y="4675909"/>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07220"/>
    <xdr:sp macro="" textlink="">
      <xdr:nvSpPr>
        <xdr:cNvPr id="82" name="Text Box 2">
          <a:extLst>
            <a:ext uri="{FF2B5EF4-FFF2-40B4-BE49-F238E27FC236}">
              <a16:creationId xmlns:a16="http://schemas.microsoft.com/office/drawing/2014/main" id="{851BAF0D-9906-7C47-9E16-083EE71DBB58}"/>
            </a:ext>
          </a:extLst>
        </xdr:cNvPr>
        <xdr:cNvSpPr txBox="1">
          <a:spLocks noChangeArrowheads="1"/>
        </xdr:cNvSpPr>
      </xdr:nvSpPr>
      <xdr:spPr bwMode="auto">
        <a:xfrm>
          <a:off x="831273" y="4675909"/>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07220"/>
    <xdr:sp macro="" textlink="">
      <xdr:nvSpPr>
        <xdr:cNvPr id="83" name="Text Box 2">
          <a:extLst>
            <a:ext uri="{FF2B5EF4-FFF2-40B4-BE49-F238E27FC236}">
              <a16:creationId xmlns:a16="http://schemas.microsoft.com/office/drawing/2014/main" id="{69C6A713-C2D3-824E-9AE6-01A9F8CB6A1F}"/>
            </a:ext>
          </a:extLst>
        </xdr:cNvPr>
        <xdr:cNvSpPr txBox="1">
          <a:spLocks noChangeArrowheads="1"/>
        </xdr:cNvSpPr>
      </xdr:nvSpPr>
      <xdr:spPr bwMode="auto">
        <a:xfrm>
          <a:off x="831273" y="4675909"/>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07220"/>
    <xdr:sp macro="" textlink="">
      <xdr:nvSpPr>
        <xdr:cNvPr id="84" name="Text Box 2">
          <a:extLst>
            <a:ext uri="{FF2B5EF4-FFF2-40B4-BE49-F238E27FC236}">
              <a16:creationId xmlns:a16="http://schemas.microsoft.com/office/drawing/2014/main" id="{781A2251-FD25-9540-98B0-A58AF01317F7}"/>
            </a:ext>
          </a:extLst>
        </xdr:cNvPr>
        <xdr:cNvSpPr txBox="1">
          <a:spLocks noChangeArrowheads="1"/>
        </xdr:cNvSpPr>
      </xdr:nvSpPr>
      <xdr:spPr bwMode="auto">
        <a:xfrm>
          <a:off x="831273" y="4675909"/>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07220"/>
    <xdr:sp macro="" textlink="">
      <xdr:nvSpPr>
        <xdr:cNvPr id="85" name="Text Box 2">
          <a:extLst>
            <a:ext uri="{FF2B5EF4-FFF2-40B4-BE49-F238E27FC236}">
              <a16:creationId xmlns:a16="http://schemas.microsoft.com/office/drawing/2014/main" id="{201475E9-31E1-C74A-9173-891DF297D481}"/>
            </a:ext>
          </a:extLst>
        </xdr:cNvPr>
        <xdr:cNvSpPr txBox="1">
          <a:spLocks noChangeArrowheads="1"/>
        </xdr:cNvSpPr>
      </xdr:nvSpPr>
      <xdr:spPr bwMode="auto">
        <a:xfrm>
          <a:off x="831273" y="4675909"/>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19920"/>
    <xdr:sp macro="" textlink="">
      <xdr:nvSpPr>
        <xdr:cNvPr id="86" name="Text Box 2">
          <a:extLst>
            <a:ext uri="{FF2B5EF4-FFF2-40B4-BE49-F238E27FC236}">
              <a16:creationId xmlns:a16="http://schemas.microsoft.com/office/drawing/2014/main" id="{783E5E23-FB0B-1741-88FD-C3FFF9448721}"/>
            </a:ext>
          </a:extLst>
        </xdr:cNvPr>
        <xdr:cNvSpPr txBox="1">
          <a:spLocks noChangeArrowheads="1"/>
        </xdr:cNvSpPr>
      </xdr:nvSpPr>
      <xdr:spPr bwMode="auto">
        <a:xfrm>
          <a:off x="831273" y="4675909"/>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19920"/>
    <xdr:sp macro="" textlink="">
      <xdr:nvSpPr>
        <xdr:cNvPr id="87" name="Text Box 2">
          <a:extLst>
            <a:ext uri="{FF2B5EF4-FFF2-40B4-BE49-F238E27FC236}">
              <a16:creationId xmlns:a16="http://schemas.microsoft.com/office/drawing/2014/main" id="{F104890A-43C9-C247-86F2-C68E10B747FA}"/>
            </a:ext>
          </a:extLst>
        </xdr:cNvPr>
        <xdr:cNvSpPr txBox="1">
          <a:spLocks noChangeArrowheads="1"/>
        </xdr:cNvSpPr>
      </xdr:nvSpPr>
      <xdr:spPr bwMode="auto">
        <a:xfrm>
          <a:off x="831273" y="4675909"/>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19920"/>
    <xdr:sp macro="" textlink="">
      <xdr:nvSpPr>
        <xdr:cNvPr id="88" name="Text Box 2">
          <a:extLst>
            <a:ext uri="{FF2B5EF4-FFF2-40B4-BE49-F238E27FC236}">
              <a16:creationId xmlns:a16="http://schemas.microsoft.com/office/drawing/2014/main" id="{282EE851-CAEA-6C4D-8FDF-B627C82EAAD1}"/>
            </a:ext>
          </a:extLst>
        </xdr:cNvPr>
        <xdr:cNvSpPr txBox="1">
          <a:spLocks noChangeArrowheads="1"/>
        </xdr:cNvSpPr>
      </xdr:nvSpPr>
      <xdr:spPr bwMode="auto">
        <a:xfrm>
          <a:off x="831273" y="4675909"/>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37</xdr:row>
      <xdr:rowOff>0</xdr:rowOff>
    </xdr:from>
    <xdr:ext cx="0" cy="219920"/>
    <xdr:sp macro="" textlink="">
      <xdr:nvSpPr>
        <xdr:cNvPr id="89" name="Text Box 2">
          <a:extLst>
            <a:ext uri="{FF2B5EF4-FFF2-40B4-BE49-F238E27FC236}">
              <a16:creationId xmlns:a16="http://schemas.microsoft.com/office/drawing/2014/main" id="{7D78BF8B-A76E-7143-A31A-182EEEE2FB1E}"/>
            </a:ext>
          </a:extLst>
        </xdr:cNvPr>
        <xdr:cNvSpPr txBox="1">
          <a:spLocks noChangeArrowheads="1"/>
        </xdr:cNvSpPr>
      </xdr:nvSpPr>
      <xdr:spPr bwMode="auto">
        <a:xfrm>
          <a:off x="831273" y="4675909"/>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571500</xdr:colOff>
      <xdr:row>20</xdr:row>
      <xdr:rowOff>0</xdr:rowOff>
    </xdr:from>
    <xdr:to>
      <xdr:col>2</xdr:col>
      <xdr:colOff>571500</xdr:colOff>
      <xdr:row>20</xdr:row>
      <xdr:rowOff>172324</xdr:rowOff>
    </xdr:to>
    <xdr:sp macro="" textlink="">
      <xdr:nvSpPr>
        <xdr:cNvPr id="2" name="Text Box 2">
          <a:extLst>
            <a:ext uri="{FF2B5EF4-FFF2-40B4-BE49-F238E27FC236}">
              <a16:creationId xmlns:a16="http://schemas.microsoft.com/office/drawing/2014/main" id="{63F02D31-FB65-44D2-AEA3-06CB421FF62E}"/>
            </a:ext>
          </a:extLst>
        </xdr:cNvPr>
        <xdr:cNvSpPr txBox="1">
          <a:spLocks noChangeArrowheads="1"/>
        </xdr:cNvSpPr>
      </xdr:nvSpPr>
      <xdr:spPr bwMode="auto">
        <a:xfrm>
          <a:off x="4358640" y="1763268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172324</xdr:rowOff>
    </xdr:to>
    <xdr:sp macro="" textlink="">
      <xdr:nvSpPr>
        <xdr:cNvPr id="3" name="Text Box 2">
          <a:extLst>
            <a:ext uri="{FF2B5EF4-FFF2-40B4-BE49-F238E27FC236}">
              <a16:creationId xmlns:a16="http://schemas.microsoft.com/office/drawing/2014/main" id="{FDBE7D4D-450F-4907-AEA8-46979BFDB763}"/>
            </a:ext>
          </a:extLst>
        </xdr:cNvPr>
        <xdr:cNvSpPr txBox="1">
          <a:spLocks noChangeArrowheads="1"/>
        </xdr:cNvSpPr>
      </xdr:nvSpPr>
      <xdr:spPr bwMode="auto">
        <a:xfrm>
          <a:off x="4358640" y="1763268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172324</xdr:rowOff>
    </xdr:to>
    <xdr:sp macro="" textlink="">
      <xdr:nvSpPr>
        <xdr:cNvPr id="4" name="Text Box 2">
          <a:extLst>
            <a:ext uri="{FF2B5EF4-FFF2-40B4-BE49-F238E27FC236}">
              <a16:creationId xmlns:a16="http://schemas.microsoft.com/office/drawing/2014/main" id="{C19E8A75-C696-40C4-A2F4-B1FA13AA561C}"/>
            </a:ext>
          </a:extLst>
        </xdr:cNvPr>
        <xdr:cNvSpPr txBox="1">
          <a:spLocks noChangeArrowheads="1"/>
        </xdr:cNvSpPr>
      </xdr:nvSpPr>
      <xdr:spPr bwMode="auto">
        <a:xfrm>
          <a:off x="4358640" y="1763268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172324</xdr:rowOff>
    </xdr:to>
    <xdr:sp macro="" textlink="">
      <xdr:nvSpPr>
        <xdr:cNvPr id="5" name="Text Box 2">
          <a:extLst>
            <a:ext uri="{FF2B5EF4-FFF2-40B4-BE49-F238E27FC236}">
              <a16:creationId xmlns:a16="http://schemas.microsoft.com/office/drawing/2014/main" id="{DDE4A6A3-7BC9-4C8B-A195-E9D6AC4FEB5D}"/>
            </a:ext>
          </a:extLst>
        </xdr:cNvPr>
        <xdr:cNvSpPr txBox="1">
          <a:spLocks noChangeArrowheads="1"/>
        </xdr:cNvSpPr>
      </xdr:nvSpPr>
      <xdr:spPr bwMode="auto">
        <a:xfrm>
          <a:off x="4358640" y="1763268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178674</xdr:rowOff>
    </xdr:to>
    <xdr:sp macro="" textlink="">
      <xdr:nvSpPr>
        <xdr:cNvPr id="6" name="Text Box 2">
          <a:extLst>
            <a:ext uri="{FF2B5EF4-FFF2-40B4-BE49-F238E27FC236}">
              <a16:creationId xmlns:a16="http://schemas.microsoft.com/office/drawing/2014/main" id="{9DE20896-B32F-4502-A820-CBABF1CCD12A}"/>
            </a:ext>
          </a:extLst>
        </xdr:cNvPr>
        <xdr:cNvSpPr txBox="1">
          <a:spLocks noChangeArrowheads="1"/>
        </xdr:cNvSpPr>
      </xdr:nvSpPr>
      <xdr:spPr bwMode="auto">
        <a:xfrm>
          <a:off x="4358640" y="1763268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178674</xdr:rowOff>
    </xdr:to>
    <xdr:sp macro="" textlink="">
      <xdr:nvSpPr>
        <xdr:cNvPr id="7" name="Text Box 2">
          <a:extLst>
            <a:ext uri="{FF2B5EF4-FFF2-40B4-BE49-F238E27FC236}">
              <a16:creationId xmlns:a16="http://schemas.microsoft.com/office/drawing/2014/main" id="{528FDAC7-C913-42D8-9273-CB986B4EC811}"/>
            </a:ext>
          </a:extLst>
        </xdr:cNvPr>
        <xdr:cNvSpPr txBox="1">
          <a:spLocks noChangeArrowheads="1"/>
        </xdr:cNvSpPr>
      </xdr:nvSpPr>
      <xdr:spPr bwMode="auto">
        <a:xfrm>
          <a:off x="4358640" y="1763268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178674</xdr:rowOff>
    </xdr:to>
    <xdr:sp macro="" textlink="">
      <xdr:nvSpPr>
        <xdr:cNvPr id="8" name="Text Box 2">
          <a:extLst>
            <a:ext uri="{FF2B5EF4-FFF2-40B4-BE49-F238E27FC236}">
              <a16:creationId xmlns:a16="http://schemas.microsoft.com/office/drawing/2014/main" id="{E01470C7-29E6-4295-93D2-015266A22EF5}"/>
            </a:ext>
          </a:extLst>
        </xdr:cNvPr>
        <xdr:cNvSpPr txBox="1">
          <a:spLocks noChangeArrowheads="1"/>
        </xdr:cNvSpPr>
      </xdr:nvSpPr>
      <xdr:spPr bwMode="auto">
        <a:xfrm>
          <a:off x="4358640" y="1763268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178674</xdr:rowOff>
    </xdr:to>
    <xdr:sp macro="" textlink="">
      <xdr:nvSpPr>
        <xdr:cNvPr id="9" name="Text Box 2">
          <a:extLst>
            <a:ext uri="{FF2B5EF4-FFF2-40B4-BE49-F238E27FC236}">
              <a16:creationId xmlns:a16="http://schemas.microsoft.com/office/drawing/2014/main" id="{DA01EE5C-5FCF-448E-9BF8-97D9BFF64D33}"/>
            </a:ext>
          </a:extLst>
        </xdr:cNvPr>
        <xdr:cNvSpPr txBox="1">
          <a:spLocks noChangeArrowheads="1"/>
        </xdr:cNvSpPr>
      </xdr:nvSpPr>
      <xdr:spPr bwMode="auto">
        <a:xfrm>
          <a:off x="4358640" y="1763268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20</xdr:row>
      <xdr:rowOff>0</xdr:rowOff>
    </xdr:from>
    <xdr:ext cx="0" cy="163223"/>
    <xdr:sp macro="" textlink="">
      <xdr:nvSpPr>
        <xdr:cNvPr id="10" name="Text Box 2">
          <a:extLst>
            <a:ext uri="{FF2B5EF4-FFF2-40B4-BE49-F238E27FC236}">
              <a16:creationId xmlns:a16="http://schemas.microsoft.com/office/drawing/2014/main" id="{97F73051-4382-4C01-80C8-6538DDFF29BA}"/>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11" name="Text Box 2">
          <a:extLst>
            <a:ext uri="{FF2B5EF4-FFF2-40B4-BE49-F238E27FC236}">
              <a16:creationId xmlns:a16="http://schemas.microsoft.com/office/drawing/2014/main" id="{AFA953FA-4B18-4C0C-9344-6FAF49A8A260}"/>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12" name="Text Box 2">
          <a:extLst>
            <a:ext uri="{FF2B5EF4-FFF2-40B4-BE49-F238E27FC236}">
              <a16:creationId xmlns:a16="http://schemas.microsoft.com/office/drawing/2014/main" id="{8448359A-C95C-4591-95E4-EDEB133DDA4E}"/>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13" name="Text Box 2">
          <a:extLst>
            <a:ext uri="{FF2B5EF4-FFF2-40B4-BE49-F238E27FC236}">
              <a16:creationId xmlns:a16="http://schemas.microsoft.com/office/drawing/2014/main" id="{7F12F475-8293-4F04-BE85-97AB73EE94AC}"/>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4" name="Text Box 2">
          <a:extLst>
            <a:ext uri="{FF2B5EF4-FFF2-40B4-BE49-F238E27FC236}">
              <a16:creationId xmlns:a16="http://schemas.microsoft.com/office/drawing/2014/main" id="{3A0014A4-BC8E-473B-BFF4-82B0BF17CD5D}"/>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5" name="Text Box 2">
          <a:extLst>
            <a:ext uri="{FF2B5EF4-FFF2-40B4-BE49-F238E27FC236}">
              <a16:creationId xmlns:a16="http://schemas.microsoft.com/office/drawing/2014/main" id="{7F307142-3DC8-49F6-B9FE-617BA7A09808}"/>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6" name="Text Box 2">
          <a:extLst>
            <a:ext uri="{FF2B5EF4-FFF2-40B4-BE49-F238E27FC236}">
              <a16:creationId xmlns:a16="http://schemas.microsoft.com/office/drawing/2014/main" id="{A4AD213F-526D-47D2-897D-7C1781A46FCF}"/>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7" name="Text Box 2">
          <a:extLst>
            <a:ext uri="{FF2B5EF4-FFF2-40B4-BE49-F238E27FC236}">
              <a16:creationId xmlns:a16="http://schemas.microsoft.com/office/drawing/2014/main" id="{04F12255-3ED7-48B0-9CDF-F6D1DF7FC925}"/>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35</xdr:row>
      <xdr:rowOff>0</xdr:rowOff>
    </xdr:from>
    <xdr:to>
      <xdr:col>2</xdr:col>
      <xdr:colOff>571500</xdr:colOff>
      <xdr:row>36</xdr:row>
      <xdr:rowOff>7649</xdr:rowOff>
    </xdr:to>
    <xdr:sp macro="" textlink="">
      <xdr:nvSpPr>
        <xdr:cNvPr id="18" name="Text Box 2">
          <a:extLst>
            <a:ext uri="{FF2B5EF4-FFF2-40B4-BE49-F238E27FC236}">
              <a16:creationId xmlns:a16="http://schemas.microsoft.com/office/drawing/2014/main" id="{467C0100-7DA1-40EA-AC5D-D6731C2B3243}"/>
            </a:ext>
          </a:extLst>
        </xdr:cNvPr>
        <xdr:cNvSpPr txBox="1">
          <a:spLocks noChangeArrowheads="1"/>
        </xdr:cNvSpPr>
      </xdr:nvSpPr>
      <xdr:spPr bwMode="auto">
        <a:xfrm>
          <a:off x="4358640" y="2046732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35</xdr:row>
      <xdr:rowOff>0</xdr:rowOff>
    </xdr:from>
    <xdr:to>
      <xdr:col>2</xdr:col>
      <xdr:colOff>571500</xdr:colOff>
      <xdr:row>36</xdr:row>
      <xdr:rowOff>7649</xdr:rowOff>
    </xdr:to>
    <xdr:sp macro="" textlink="">
      <xdr:nvSpPr>
        <xdr:cNvPr id="19" name="Text Box 2">
          <a:extLst>
            <a:ext uri="{FF2B5EF4-FFF2-40B4-BE49-F238E27FC236}">
              <a16:creationId xmlns:a16="http://schemas.microsoft.com/office/drawing/2014/main" id="{8C548CB2-7211-4AF0-A548-CF419A4F5086}"/>
            </a:ext>
          </a:extLst>
        </xdr:cNvPr>
        <xdr:cNvSpPr txBox="1">
          <a:spLocks noChangeArrowheads="1"/>
        </xdr:cNvSpPr>
      </xdr:nvSpPr>
      <xdr:spPr bwMode="auto">
        <a:xfrm>
          <a:off x="4358640" y="2046732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35</xdr:row>
      <xdr:rowOff>0</xdr:rowOff>
    </xdr:from>
    <xdr:to>
      <xdr:col>2</xdr:col>
      <xdr:colOff>571500</xdr:colOff>
      <xdr:row>36</xdr:row>
      <xdr:rowOff>7649</xdr:rowOff>
    </xdr:to>
    <xdr:sp macro="" textlink="">
      <xdr:nvSpPr>
        <xdr:cNvPr id="20" name="Text Box 2">
          <a:extLst>
            <a:ext uri="{FF2B5EF4-FFF2-40B4-BE49-F238E27FC236}">
              <a16:creationId xmlns:a16="http://schemas.microsoft.com/office/drawing/2014/main" id="{250B96AC-2D11-4B08-B452-30FAA1DABEC1}"/>
            </a:ext>
          </a:extLst>
        </xdr:cNvPr>
        <xdr:cNvSpPr txBox="1">
          <a:spLocks noChangeArrowheads="1"/>
        </xdr:cNvSpPr>
      </xdr:nvSpPr>
      <xdr:spPr bwMode="auto">
        <a:xfrm>
          <a:off x="4358640" y="2046732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35</xdr:row>
      <xdr:rowOff>0</xdr:rowOff>
    </xdr:from>
    <xdr:to>
      <xdr:col>2</xdr:col>
      <xdr:colOff>571500</xdr:colOff>
      <xdr:row>36</xdr:row>
      <xdr:rowOff>7649</xdr:rowOff>
    </xdr:to>
    <xdr:sp macro="" textlink="">
      <xdr:nvSpPr>
        <xdr:cNvPr id="21" name="Text Box 2">
          <a:extLst>
            <a:ext uri="{FF2B5EF4-FFF2-40B4-BE49-F238E27FC236}">
              <a16:creationId xmlns:a16="http://schemas.microsoft.com/office/drawing/2014/main" id="{E7A18C43-6DF9-4A2C-A636-C5CEDD52F9DD}"/>
            </a:ext>
          </a:extLst>
        </xdr:cNvPr>
        <xdr:cNvSpPr txBox="1">
          <a:spLocks noChangeArrowheads="1"/>
        </xdr:cNvSpPr>
      </xdr:nvSpPr>
      <xdr:spPr bwMode="auto">
        <a:xfrm>
          <a:off x="4358640" y="2046732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35</xdr:row>
      <xdr:rowOff>0</xdr:rowOff>
    </xdr:from>
    <xdr:to>
      <xdr:col>2</xdr:col>
      <xdr:colOff>571500</xdr:colOff>
      <xdr:row>36</xdr:row>
      <xdr:rowOff>20349</xdr:rowOff>
    </xdr:to>
    <xdr:sp macro="" textlink="">
      <xdr:nvSpPr>
        <xdr:cNvPr id="22" name="Text Box 2">
          <a:extLst>
            <a:ext uri="{FF2B5EF4-FFF2-40B4-BE49-F238E27FC236}">
              <a16:creationId xmlns:a16="http://schemas.microsoft.com/office/drawing/2014/main" id="{D2DFCD29-1F95-41D8-8218-6B0BCBF52ED6}"/>
            </a:ext>
          </a:extLst>
        </xdr:cNvPr>
        <xdr:cNvSpPr txBox="1">
          <a:spLocks noChangeArrowheads="1"/>
        </xdr:cNvSpPr>
      </xdr:nvSpPr>
      <xdr:spPr bwMode="auto">
        <a:xfrm>
          <a:off x="4358640" y="2046732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35</xdr:row>
      <xdr:rowOff>0</xdr:rowOff>
    </xdr:from>
    <xdr:to>
      <xdr:col>2</xdr:col>
      <xdr:colOff>571500</xdr:colOff>
      <xdr:row>36</xdr:row>
      <xdr:rowOff>20349</xdr:rowOff>
    </xdr:to>
    <xdr:sp macro="" textlink="">
      <xdr:nvSpPr>
        <xdr:cNvPr id="23" name="Text Box 2">
          <a:extLst>
            <a:ext uri="{FF2B5EF4-FFF2-40B4-BE49-F238E27FC236}">
              <a16:creationId xmlns:a16="http://schemas.microsoft.com/office/drawing/2014/main" id="{7D456BAC-1D2D-4603-8E60-9770A1D56405}"/>
            </a:ext>
          </a:extLst>
        </xdr:cNvPr>
        <xdr:cNvSpPr txBox="1">
          <a:spLocks noChangeArrowheads="1"/>
        </xdr:cNvSpPr>
      </xdr:nvSpPr>
      <xdr:spPr bwMode="auto">
        <a:xfrm>
          <a:off x="4358640" y="2046732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35</xdr:row>
      <xdr:rowOff>0</xdr:rowOff>
    </xdr:from>
    <xdr:to>
      <xdr:col>2</xdr:col>
      <xdr:colOff>571500</xdr:colOff>
      <xdr:row>36</xdr:row>
      <xdr:rowOff>20349</xdr:rowOff>
    </xdr:to>
    <xdr:sp macro="" textlink="">
      <xdr:nvSpPr>
        <xdr:cNvPr id="24" name="Text Box 2">
          <a:extLst>
            <a:ext uri="{FF2B5EF4-FFF2-40B4-BE49-F238E27FC236}">
              <a16:creationId xmlns:a16="http://schemas.microsoft.com/office/drawing/2014/main" id="{C0D42446-FB6B-4BDE-9371-C2EBEA7DCB8F}"/>
            </a:ext>
          </a:extLst>
        </xdr:cNvPr>
        <xdr:cNvSpPr txBox="1">
          <a:spLocks noChangeArrowheads="1"/>
        </xdr:cNvSpPr>
      </xdr:nvSpPr>
      <xdr:spPr bwMode="auto">
        <a:xfrm>
          <a:off x="4358640" y="2046732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35</xdr:row>
      <xdr:rowOff>0</xdr:rowOff>
    </xdr:from>
    <xdr:to>
      <xdr:col>2</xdr:col>
      <xdr:colOff>571500</xdr:colOff>
      <xdr:row>36</xdr:row>
      <xdr:rowOff>20349</xdr:rowOff>
    </xdr:to>
    <xdr:sp macro="" textlink="">
      <xdr:nvSpPr>
        <xdr:cNvPr id="25" name="Text Box 2">
          <a:extLst>
            <a:ext uri="{FF2B5EF4-FFF2-40B4-BE49-F238E27FC236}">
              <a16:creationId xmlns:a16="http://schemas.microsoft.com/office/drawing/2014/main" id="{A558F65C-CF7C-42AA-ABDE-33E8E6FA3303}"/>
            </a:ext>
          </a:extLst>
        </xdr:cNvPr>
        <xdr:cNvSpPr txBox="1">
          <a:spLocks noChangeArrowheads="1"/>
        </xdr:cNvSpPr>
      </xdr:nvSpPr>
      <xdr:spPr bwMode="auto">
        <a:xfrm>
          <a:off x="4358640" y="2046732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20</xdr:row>
      <xdr:rowOff>0</xdr:rowOff>
    </xdr:from>
    <xdr:ext cx="0" cy="163223"/>
    <xdr:sp macro="" textlink="">
      <xdr:nvSpPr>
        <xdr:cNvPr id="26" name="Text Box 2">
          <a:extLst>
            <a:ext uri="{FF2B5EF4-FFF2-40B4-BE49-F238E27FC236}">
              <a16:creationId xmlns:a16="http://schemas.microsoft.com/office/drawing/2014/main" id="{572C43EF-91F2-4E70-9596-09944930440F}"/>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27" name="Text Box 2">
          <a:extLst>
            <a:ext uri="{FF2B5EF4-FFF2-40B4-BE49-F238E27FC236}">
              <a16:creationId xmlns:a16="http://schemas.microsoft.com/office/drawing/2014/main" id="{8E972F42-27F6-4711-9FAD-D0D86443EC9D}"/>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28" name="Text Box 2">
          <a:extLst>
            <a:ext uri="{FF2B5EF4-FFF2-40B4-BE49-F238E27FC236}">
              <a16:creationId xmlns:a16="http://schemas.microsoft.com/office/drawing/2014/main" id="{E9055DF7-D281-4024-8FF7-19020AA838AE}"/>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29" name="Text Box 2">
          <a:extLst>
            <a:ext uri="{FF2B5EF4-FFF2-40B4-BE49-F238E27FC236}">
              <a16:creationId xmlns:a16="http://schemas.microsoft.com/office/drawing/2014/main" id="{25148303-089C-4A48-881B-B31911324698}"/>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30" name="Text Box 2">
          <a:extLst>
            <a:ext uri="{FF2B5EF4-FFF2-40B4-BE49-F238E27FC236}">
              <a16:creationId xmlns:a16="http://schemas.microsoft.com/office/drawing/2014/main" id="{19A437CD-D5BC-4AD4-90C6-C37AE8573070}"/>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31" name="Text Box 2">
          <a:extLst>
            <a:ext uri="{FF2B5EF4-FFF2-40B4-BE49-F238E27FC236}">
              <a16:creationId xmlns:a16="http://schemas.microsoft.com/office/drawing/2014/main" id="{6F40A7B0-F4BB-46D1-BA93-AB82E23CC558}"/>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32" name="Text Box 2">
          <a:extLst>
            <a:ext uri="{FF2B5EF4-FFF2-40B4-BE49-F238E27FC236}">
              <a16:creationId xmlns:a16="http://schemas.microsoft.com/office/drawing/2014/main" id="{93666A89-3443-4E24-9117-6E5E91D94A8B}"/>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33" name="Text Box 2">
          <a:extLst>
            <a:ext uri="{FF2B5EF4-FFF2-40B4-BE49-F238E27FC236}">
              <a16:creationId xmlns:a16="http://schemas.microsoft.com/office/drawing/2014/main" id="{6F50725A-2797-425B-9A40-A996812B9994}"/>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20</xdr:row>
      <xdr:rowOff>0</xdr:rowOff>
    </xdr:from>
    <xdr:to>
      <xdr:col>2</xdr:col>
      <xdr:colOff>571500</xdr:colOff>
      <xdr:row>20</xdr:row>
      <xdr:rowOff>158989</xdr:rowOff>
    </xdr:to>
    <xdr:sp macro="" textlink="">
      <xdr:nvSpPr>
        <xdr:cNvPr id="34" name="Text Box 2">
          <a:extLst>
            <a:ext uri="{FF2B5EF4-FFF2-40B4-BE49-F238E27FC236}">
              <a16:creationId xmlns:a16="http://schemas.microsoft.com/office/drawing/2014/main" id="{3DC570C7-9FBB-4474-8327-AD412077D434}"/>
            </a:ext>
          </a:extLst>
        </xdr:cNvPr>
        <xdr:cNvSpPr txBox="1">
          <a:spLocks noChangeArrowheads="1"/>
        </xdr:cNvSpPr>
      </xdr:nvSpPr>
      <xdr:spPr bwMode="auto">
        <a:xfrm>
          <a:off x="4358640" y="1763268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158989</xdr:rowOff>
    </xdr:to>
    <xdr:sp macro="" textlink="">
      <xdr:nvSpPr>
        <xdr:cNvPr id="35" name="Text Box 2">
          <a:extLst>
            <a:ext uri="{FF2B5EF4-FFF2-40B4-BE49-F238E27FC236}">
              <a16:creationId xmlns:a16="http://schemas.microsoft.com/office/drawing/2014/main" id="{2DAFEE2F-CC00-4C79-9429-3BE50B73FCA0}"/>
            </a:ext>
          </a:extLst>
        </xdr:cNvPr>
        <xdr:cNvSpPr txBox="1">
          <a:spLocks noChangeArrowheads="1"/>
        </xdr:cNvSpPr>
      </xdr:nvSpPr>
      <xdr:spPr bwMode="auto">
        <a:xfrm>
          <a:off x="4358640" y="1763268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158989</xdr:rowOff>
    </xdr:to>
    <xdr:sp macro="" textlink="">
      <xdr:nvSpPr>
        <xdr:cNvPr id="36" name="Text Box 2">
          <a:extLst>
            <a:ext uri="{FF2B5EF4-FFF2-40B4-BE49-F238E27FC236}">
              <a16:creationId xmlns:a16="http://schemas.microsoft.com/office/drawing/2014/main" id="{97144E39-71EB-4553-A934-F8A26F77E950}"/>
            </a:ext>
          </a:extLst>
        </xdr:cNvPr>
        <xdr:cNvSpPr txBox="1">
          <a:spLocks noChangeArrowheads="1"/>
        </xdr:cNvSpPr>
      </xdr:nvSpPr>
      <xdr:spPr bwMode="auto">
        <a:xfrm>
          <a:off x="4358640" y="1763268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158989</xdr:rowOff>
    </xdr:to>
    <xdr:sp macro="" textlink="">
      <xdr:nvSpPr>
        <xdr:cNvPr id="37" name="Text Box 2">
          <a:extLst>
            <a:ext uri="{FF2B5EF4-FFF2-40B4-BE49-F238E27FC236}">
              <a16:creationId xmlns:a16="http://schemas.microsoft.com/office/drawing/2014/main" id="{14C1F81B-00F1-4A30-93EB-00DED46D3D22}"/>
            </a:ext>
          </a:extLst>
        </xdr:cNvPr>
        <xdr:cNvSpPr txBox="1">
          <a:spLocks noChangeArrowheads="1"/>
        </xdr:cNvSpPr>
      </xdr:nvSpPr>
      <xdr:spPr bwMode="auto">
        <a:xfrm>
          <a:off x="4358640" y="1763268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162164</xdr:rowOff>
    </xdr:to>
    <xdr:sp macro="" textlink="">
      <xdr:nvSpPr>
        <xdr:cNvPr id="38" name="Text Box 2">
          <a:extLst>
            <a:ext uri="{FF2B5EF4-FFF2-40B4-BE49-F238E27FC236}">
              <a16:creationId xmlns:a16="http://schemas.microsoft.com/office/drawing/2014/main" id="{97435D31-B7BF-4C89-BA87-46E52CC1909B}"/>
            </a:ext>
          </a:extLst>
        </xdr:cNvPr>
        <xdr:cNvSpPr txBox="1">
          <a:spLocks noChangeArrowheads="1"/>
        </xdr:cNvSpPr>
      </xdr:nvSpPr>
      <xdr:spPr bwMode="auto">
        <a:xfrm>
          <a:off x="4358640" y="1763268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162164</xdr:rowOff>
    </xdr:to>
    <xdr:sp macro="" textlink="">
      <xdr:nvSpPr>
        <xdr:cNvPr id="39" name="Text Box 2">
          <a:extLst>
            <a:ext uri="{FF2B5EF4-FFF2-40B4-BE49-F238E27FC236}">
              <a16:creationId xmlns:a16="http://schemas.microsoft.com/office/drawing/2014/main" id="{D5A501FA-C2CB-4CC1-AFAF-CD28CEAEC015}"/>
            </a:ext>
          </a:extLst>
        </xdr:cNvPr>
        <xdr:cNvSpPr txBox="1">
          <a:spLocks noChangeArrowheads="1"/>
        </xdr:cNvSpPr>
      </xdr:nvSpPr>
      <xdr:spPr bwMode="auto">
        <a:xfrm>
          <a:off x="4358640" y="1763268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162164</xdr:rowOff>
    </xdr:to>
    <xdr:sp macro="" textlink="">
      <xdr:nvSpPr>
        <xdr:cNvPr id="40" name="Text Box 2">
          <a:extLst>
            <a:ext uri="{FF2B5EF4-FFF2-40B4-BE49-F238E27FC236}">
              <a16:creationId xmlns:a16="http://schemas.microsoft.com/office/drawing/2014/main" id="{3C77446C-04CB-41FF-A2B2-BC3898C25A98}"/>
            </a:ext>
          </a:extLst>
        </xdr:cNvPr>
        <xdr:cNvSpPr txBox="1">
          <a:spLocks noChangeArrowheads="1"/>
        </xdr:cNvSpPr>
      </xdr:nvSpPr>
      <xdr:spPr bwMode="auto">
        <a:xfrm>
          <a:off x="4358640" y="1763268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162164</xdr:rowOff>
    </xdr:to>
    <xdr:sp macro="" textlink="">
      <xdr:nvSpPr>
        <xdr:cNvPr id="41" name="Text Box 2">
          <a:extLst>
            <a:ext uri="{FF2B5EF4-FFF2-40B4-BE49-F238E27FC236}">
              <a16:creationId xmlns:a16="http://schemas.microsoft.com/office/drawing/2014/main" id="{87E9CD3D-EB33-41B8-BDC8-C1A4A46BFF48}"/>
            </a:ext>
          </a:extLst>
        </xdr:cNvPr>
        <xdr:cNvSpPr txBox="1">
          <a:spLocks noChangeArrowheads="1"/>
        </xdr:cNvSpPr>
      </xdr:nvSpPr>
      <xdr:spPr bwMode="auto">
        <a:xfrm>
          <a:off x="4358640" y="1763268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20</xdr:row>
      <xdr:rowOff>0</xdr:rowOff>
    </xdr:from>
    <xdr:ext cx="0" cy="163223"/>
    <xdr:sp macro="" textlink="">
      <xdr:nvSpPr>
        <xdr:cNvPr id="42" name="Text Box 2">
          <a:extLst>
            <a:ext uri="{FF2B5EF4-FFF2-40B4-BE49-F238E27FC236}">
              <a16:creationId xmlns:a16="http://schemas.microsoft.com/office/drawing/2014/main" id="{635AB2E8-718A-4B6C-93B0-ED8E0AA3F7C1}"/>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43" name="Text Box 2">
          <a:extLst>
            <a:ext uri="{FF2B5EF4-FFF2-40B4-BE49-F238E27FC236}">
              <a16:creationId xmlns:a16="http://schemas.microsoft.com/office/drawing/2014/main" id="{1EC3B702-C2A2-47F5-8F6F-D0E35A8B0CC2}"/>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44" name="Text Box 2">
          <a:extLst>
            <a:ext uri="{FF2B5EF4-FFF2-40B4-BE49-F238E27FC236}">
              <a16:creationId xmlns:a16="http://schemas.microsoft.com/office/drawing/2014/main" id="{E4C466CD-4D92-4FE7-A915-A800AFA842EC}"/>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45" name="Text Box 2">
          <a:extLst>
            <a:ext uri="{FF2B5EF4-FFF2-40B4-BE49-F238E27FC236}">
              <a16:creationId xmlns:a16="http://schemas.microsoft.com/office/drawing/2014/main" id="{B0750054-4D06-4A7D-8E68-F3D2CA01C8F8}"/>
            </a:ext>
          </a:extLst>
        </xdr:cNvPr>
        <xdr:cNvSpPr txBox="1">
          <a:spLocks noChangeArrowheads="1"/>
        </xdr:cNvSpPr>
      </xdr:nvSpPr>
      <xdr:spPr bwMode="auto">
        <a:xfrm>
          <a:off x="4358640" y="1763268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46" name="Text Box 2">
          <a:extLst>
            <a:ext uri="{FF2B5EF4-FFF2-40B4-BE49-F238E27FC236}">
              <a16:creationId xmlns:a16="http://schemas.microsoft.com/office/drawing/2014/main" id="{130FC069-C603-4FB2-91BA-5B4E902F4883}"/>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47" name="Text Box 2">
          <a:extLst>
            <a:ext uri="{FF2B5EF4-FFF2-40B4-BE49-F238E27FC236}">
              <a16:creationId xmlns:a16="http://schemas.microsoft.com/office/drawing/2014/main" id="{737A89A5-303A-448C-AB69-FCE4CCCABED4}"/>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48" name="Text Box 2">
          <a:extLst>
            <a:ext uri="{FF2B5EF4-FFF2-40B4-BE49-F238E27FC236}">
              <a16:creationId xmlns:a16="http://schemas.microsoft.com/office/drawing/2014/main" id="{3786AD97-7D0E-4ADF-AA96-6EF82AA6954E}"/>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49" name="Text Box 2">
          <a:extLst>
            <a:ext uri="{FF2B5EF4-FFF2-40B4-BE49-F238E27FC236}">
              <a16:creationId xmlns:a16="http://schemas.microsoft.com/office/drawing/2014/main" id="{04259DF4-57AB-48F0-9606-482945BB7F4E}"/>
            </a:ext>
          </a:extLst>
        </xdr:cNvPr>
        <xdr:cNvSpPr txBox="1">
          <a:spLocks noChangeArrowheads="1"/>
        </xdr:cNvSpPr>
      </xdr:nvSpPr>
      <xdr:spPr bwMode="auto">
        <a:xfrm>
          <a:off x="4358640" y="176326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20</xdr:row>
      <xdr:rowOff>0</xdr:rowOff>
    </xdr:from>
    <xdr:to>
      <xdr:col>2</xdr:col>
      <xdr:colOff>571500</xdr:colOff>
      <xdr:row>20</xdr:row>
      <xdr:rowOff>175473</xdr:rowOff>
    </xdr:to>
    <xdr:sp macro="" textlink="">
      <xdr:nvSpPr>
        <xdr:cNvPr id="50" name="Text Box 2">
          <a:extLst>
            <a:ext uri="{FF2B5EF4-FFF2-40B4-BE49-F238E27FC236}">
              <a16:creationId xmlns:a16="http://schemas.microsoft.com/office/drawing/2014/main" id="{DC84F1E1-E81B-4365-B121-667357930FF8}"/>
            </a:ext>
          </a:extLst>
        </xdr:cNvPr>
        <xdr:cNvSpPr txBox="1">
          <a:spLocks noChangeArrowheads="1"/>
        </xdr:cNvSpPr>
      </xdr:nvSpPr>
      <xdr:spPr bwMode="auto">
        <a:xfrm>
          <a:off x="4358640" y="1782318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175473</xdr:rowOff>
    </xdr:to>
    <xdr:sp macro="" textlink="">
      <xdr:nvSpPr>
        <xdr:cNvPr id="51" name="Text Box 2">
          <a:extLst>
            <a:ext uri="{FF2B5EF4-FFF2-40B4-BE49-F238E27FC236}">
              <a16:creationId xmlns:a16="http://schemas.microsoft.com/office/drawing/2014/main" id="{E463AD74-62A3-4CA9-AB3A-8A1451A81773}"/>
            </a:ext>
          </a:extLst>
        </xdr:cNvPr>
        <xdr:cNvSpPr txBox="1">
          <a:spLocks noChangeArrowheads="1"/>
        </xdr:cNvSpPr>
      </xdr:nvSpPr>
      <xdr:spPr bwMode="auto">
        <a:xfrm>
          <a:off x="4358640" y="1782318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175473</xdr:rowOff>
    </xdr:to>
    <xdr:sp macro="" textlink="">
      <xdr:nvSpPr>
        <xdr:cNvPr id="52" name="Text Box 2">
          <a:extLst>
            <a:ext uri="{FF2B5EF4-FFF2-40B4-BE49-F238E27FC236}">
              <a16:creationId xmlns:a16="http://schemas.microsoft.com/office/drawing/2014/main" id="{8B05CFEA-D886-4241-916A-F809A86D3BBF}"/>
            </a:ext>
          </a:extLst>
        </xdr:cNvPr>
        <xdr:cNvSpPr txBox="1">
          <a:spLocks noChangeArrowheads="1"/>
        </xdr:cNvSpPr>
      </xdr:nvSpPr>
      <xdr:spPr bwMode="auto">
        <a:xfrm>
          <a:off x="4358640" y="1782318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175473</xdr:rowOff>
    </xdr:to>
    <xdr:sp macro="" textlink="">
      <xdr:nvSpPr>
        <xdr:cNvPr id="53" name="Text Box 2">
          <a:extLst>
            <a:ext uri="{FF2B5EF4-FFF2-40B4-BE49-F238E27FC236}">
              <a16:creationId xmlns:a16="http://schemas.microsoft.com/office/drawing/2014/main" id="{8C0D3656-A165-4EC4-9889-5D2AC1ED8590}"/>
            </a:ext>
          </a:extLst>
        </xdr:cNvPr>
        <xdr:cNvSpPr txBox="1">
          <a:spLocks noChangeArrowheads="1"/>
        </xdr:cNvSpPr>
      </xdr:nvSpPr>
      <xdr:spPr bwMode="auto">
        <a:xfrm>
          <a:off x="4358640" y="1782318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20</xdr:row>
      <xdr:rowOff>0</xdr:rowOff>
    </xdr:from>
    <xdr:ext cx="0" cy="172748"/>
    <xdr:sp macro="" textlink="">
      <xdr:nvSpPr>
        <xdr:cNvPr id="54" name="Text Box 2">
          <a:extLst>
            <a:ext uri="{FF2B5EF4-FFF2-40B4-BE49-F238E27FC236}">
              <a16:creationId xmlns:a16="http://schemas.microsoft.com/office/drawing/2014/main" id="{C1858A43-E280-4827-8DCB-59C05FD0A95D}"/>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55" name="Text Box 2">
          <a:extLst>
            <a:ext uri="{FF2B5EF4-FFF2-40B4-BE49-F238E27FC236}">
              <a16:creationId xmlns:a16="http://schemas.microsoft.com/office/drawing/2014/main" id="{4275ECF2-2B9C-407A-90D4-9AEE717EFC83}"/>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56" name="Text Box 2">
          <a:extLst>
            <a:ext uri="{FF2B5EF4-FFF2-40B4-BE49-F238E27FC236}">
              <a16:creationId xmlns:a16="http://schemas.microsoft.com/office/drawing/2014/main" id="{872A1D27-1026-4E0D-8A1A-7F596643D0F9}"/>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57" name="Text Box 2">
          <a:extLst>
            <a:ext uri="{FF2B5EF4-FFF2-40B4-BE49-F238E27FC236}">
              <a16:creationId xmlns:a16="http://schemas.microsoft.com/office/drawing/2014/main" id="{E29180CD-47AB-4836-93A4-D8608CCF1F6B}"/>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58" name="Text Box 2">
          <a:extLst>
            <a:ext uri="{FF2B5EF4-FFF2-40B4-BE49-F238E27FC236}">
              <a16:creationId xmlns:a16="http://schemas.microsoft.com/office/drawing/2014/main" id="{714B4466-B1B0-456B-A94A-AABD484583F5}"/>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59" name="Text Box 2">
          <a:extLst>
            <a:ext uri="{FF2B5EF4-FFF2-40B4-BE49-F238E27FC236}">
              <a16:creationId xmlns:a16="http://schemas.microsoft.com/office/drawing/2014/main" id="{C7964BFE-C4A2-419B-B856-38F2F9CB00D8}"/>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60" name="Text Box 2">
          <a:extLst>
            <a:ext uri="{FF2B5EF4-FFF2-40B4-BE49-F238E27FC236}">
              <a16:creationId xmlns:a16="http://schemas.microsoft.com/office/drawing/2014/main" id="{CE271A9E-CC25-4C8A-8409-C28C4132C8EF}"/>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61" name="Text Box 2">
          <a:extLst>
            <a:ext uri="{FF2B5EF4-FFF2-40B4-BE49-F238E27FC236}">
              <a16:creationId xmlns:a16="http://schemas.microsoft.com/office/drawing/2014/main" id="{DC7E3847-06A8-4B03-A2D7-B6C7E03B69DC}"/>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62" name="Text Box 2">
          <a:extLst>
            <a:ext uri="{FF2B5EF4-FFF2-40B4-BE49-F238E27FC236}">
              <a16:creationId xmlns:a16="http://schemas.microsoft.com/office/drawing/2014/main" id="{643CF168-0D68-4064-9174-CF6AE9F7AE60}"/>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63" name="Text Box 2">
          <a:extLst>
            <a:ext uri="{FF2B5EF4-FFF2-40B4-BE49-F238E27FC236}">
              <a16:creationId xmlns:a16="http://schemas.microsoft.com/office/drawing/2014/main" id="{24232639-977B-4509-8083-43EBA762A232}"/>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64" name="Text Box 2">
          <a:extLst>
            <a:ext uri="{FF2B5EF4-FFF2-40B4-BE49-F238E27FC236}">
              <a16:creationId xmlns:a16="http://schemas.microsoft.com/office/drawing/2014/main" id="{1249441E-C2E8-40AE-B63E-0AD4DA42B899}"/>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65" name="Text Box 2">
          <a:extLst>
            <a:ext uri="{FF2B5EF4-FFF2-40B4-BE49-F238E27FC236}">
              <a16:creationId xmlns:a16="http://schemas.microsoft.com/office/drawing/2014/main" id="{816C7BA1-A601-42D6-B69C-D70F5B04C2BA}"/>
            </a:ext>
          </a:extLst>
        </xdr:cNvPr>
        <xdr:cNvSpPr txBox="1">
          <a:spLocks noChangeArrowheads="1"/>
        </xdr:cNvSpPr>
      </xdr:nvSpPr>
      <xdr:spPr bwMode="auto">
        <a:xfrm>
          <a:off x="4358640" y="1782318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20</xdr:row>
      <xdr:rowOff>0</xdr:rowOff>
    </xdr:from>
    <xdr:to>
      <xdr:col>2</xdr:col>
      <xdr:colOff>571500</xdr:colOff>
      <xdr:row>20</xdr:row>
      <xdr:rowOff>172324</xdr:rowOff>
    </xdr:to>
    <xdr:sp macro="" textlink="">
      <xdr:nvSpPr>
        <xdr:cNvPr id="66" name="Text Box 2">
          <a:extLst>
            <a:ext uri="{FF2B5EF4-FFF2-40B4-BE49-F238E27FC236}">
              <a16:creationId xmlns:a16="http://schemas.microsoft.com/office/drawing/2014/main" id="{6F54B697-7806-8744-A517-B11F9F0475A8}"/>
            </a:ext>
          </a:extLst>
        </xdr:cNvPr>
        <xdr:cNvSpPr txBox="1">
          <a:spLocks noChangeArrowheads="1"/>
        </xdr:cNvSpPr>
      </xdr:nvSpPr>
      <xdr:spPr bwMode="auto">
        <a:xfrm>
          <a:off x="3403600" y="45339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172324</xdr:rowOff>
    </xdr:to>
    <xdr:sp macro="" textlink="">
      <xdr:nvSpPr>
        <xdr:cNvPr id="67" name="Text Box 2">
          <a:extLst>
            <a:ext uri="{FF2B5EF4-FFF2-40B4-BE49-F238E27FC236}">
              <a16:creationId xmlns:a16="http://schemas.microsoft.com/office/drawing/2014/main" id="{B6555758-C86F-7B40-9FBA-DE55FABFB478}"/>
            </a:ext>
          </a:extLst>
        </xdr:cNvPr>
        <xdr:cNvSpPr txBox="1">
          <a:spLocks noChangeArrowheads="1"/>
        </xdr:cNvSpPr>
      </xdr:nvSpPr>
      <xdr:spPr bwMode="auto">
        <a:xfrm>
          <a:off x="3403600" y="45339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172324</xdr:rowOff>
    </xdr:to>
    <xdr:sp macro="" textlink="">
      <xdr:nvSpPr>
        <xdr:cNvPr id="68" name="Text Box 2">
          <a:extLst>
            <a:ext uri="{FF2B5EF4-FFF2-40B4-BE49-F238E27FC236}">
              <a16:creationId xmlns:a16="http://schemas.microsoft.com/office/drawing/2014/main" id="{C265912B-A211-2F4F-9328-7F8DB71FFCB1}"/>
            </a:ext>
          </a:extLst>
        </xdr:cNvPr>
        <xdr:cNvSpPr txBox="1">
          <a:spLocks noChangeArrowheads="1"/>
        </xdr:cNvSpPr>
      </xdr:nvSpPr>
      <xdr:spPr bwMode="auto">
        <a:xfrm>
          <a:off x="3403600" y="45339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172324</xdr:rowOff>
    </xdr:to>
    <xdr:sp macro="" textlink="">
      <xdr:nvSpPr>
        <xdr:cNvPr id="69" name="Text Box 2">
          <a:extLst>
            <a:ext uri="{FF2B5EF4-FFF2-40B4-BE49-F238E27FC236}">
              <a16:creationId xmlns:a16="http://schemas.microsoft.com/office/drawing/2014/main" id="{3656950A-A3F3-8040-83E5-399D9BC1400D}"/>
            </a:ext>
          </a:extLst>
        </xdr:cNvPr>
        <xdr:cNvSpPr txBox="1">
          <a:spLocks noChangeArrowheads="1"/>
        </xdr:cNvSpPr>
      </xdr:nvSpPr>
      <xdr:spPr bwMode="auto">
        <a:xfrm>
          <a:off x="3403600" y="45339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178674</xdr:rowOff>
    </xdr:to>
    <xdr:sp macro="" textlink="">
      <xdr:nvSpPr>
        <xdr:cNvPr id="70" name="Text Box 2">
          <a:extLst>
            <a:ext uri="{FF2B5EF4-FFF2-40B4-BE49-F238E27FC236}">
              <a16:creationId xmlns:a16="http://schemas.microsoft.com/office/drawing/2014/main" id="{77466005-7B8F-7C41-8135-86FD708C4B71}"/>
            </a:ext>
          </a:extLst>
        </xdr:cNvPr>
        <xdr:cNvSpPr txBox="1">
          <a:spLocks noChangeArrowheads="1"/>
        </xdr:cNvSpPr>
      </xdr:nvSpPr>
      <xdr:spPr bwMode="auto">
        <a:xfrm>
          <a:off x="3403600" y="45339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178674</xdr:rowOff>
    </xdr:to>
    <xdr:sp macro="" textlink="">
      <xdr:nvSpPr>
        <xdr:cNvPr id="71" name="Text Box 2">
          <a:extLst>
            <a:ext uri="{FF2B5EF4-FFF2-40B4-BE49-F238E27FC236}">
              <a16:creationId xmlns:a16="http://schemas.microsoft.com/office/drawing/2014/main" id="{14E88D8C-9AC8-8A40-B480-CE32FC3B067A}"/>
            </a:ext>
          </a:extLst>
        </xdr:cNvPr>
        <xdr:cNvSpPr txBox="1">
          <a:spLocks noChangeArrowheads="1"/>
        </xdr:cNvSpPr>
      </xdr:nvSpPr>
      <xdr:spPr bwMode="auto">
        <a:xfrm>
          <a:off x="3403600" y="45339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178674</xdr:rowOff>
    </xdr:to>
    <xdr:sp macro="" textlink="">
      <xdr:nvSpPr>
        <xdr:cNvPr id="72" name="Text Box 2">
          <a:extLst>
            <a:ext uri="{FF2B5EF4-FFF2-40B4-BE49-F238E27FC236}">
              <a16:creationId xmlns:a16="http://schemas.microsoft.com/office/drawing/2014/main" id="{17059894-A38A-2F43-B94B-A3F256EFB9F4}"/>
            </a:ext>
          </a:extLst>
        </xdr:cNvPr>
        <xdr:cNvSpPr txBox="1">
          <a:spLocks noChangeArrowheads="1"/>
        </xdr:cNvSpPr>
      </xdr:nvSpPr>
      <xdr:spPr bwMode="auto">
        <a:xfrm>
          <a:off x="3403600" y="45339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178674</xdr:rowOff>
    </xdr:to>
    <xdr:sp macro="" textlink="">
      <xdr:nvSpPr>
        <xdr:cNvPr id="73" name="Text Box 2">
          <a:extLst>
            <a:ext uri="{FF2B5EF4-FFF2-40B4-BE49-F238E27FC236}">
              <a16:creationId xmlns:a16="http://schemas.microsoft.com/office/drawing/2014/main" id="{C3E22869-FF60-BC4C-8315-E39DF7209CB8}"/>
            </a:ext>
          </a:extLst>
        </xdr:cNvPr>
        <xdr:cNvSpPr txBox="1">
          <a:spLocks noChangeArrowheads="1"/>
        </xdr:cNvSpPr>
      </xdr:nvSpPr>
      <xdr:spPr bwMode="auto">
        <a:xfrm>
          <a:off x="3403600" y="45339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20</xdr:row>
      <xdr:rowOff>0</xdr:rowOff>
    </xdr:from>
    <xdr:ext cx="0" cy="163223"/>
    <xdr:sp macro="" textlink="">
      <xdr:nvSpPr>
        <xdr:cNvPr id="74" name="Text Box 2">
          <a:extLst>
            <a:ext uri="{FF2B5EF4-FFF2-40B4-BE49-F238E27FC236}">
              <a16:creationId xmlns:a16="http://schemas.microsoft.com/office/drawing/2014/main" id="{B704581F-B08D-A44E-9195-0042EE206426}"/>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75" name="Text Box 2">
          <a:extLst>
            <a:ext uri="{FF2B5EF4-FFF2-40B4-BE49-F238E27FC236}">
              <a16:creationId xmlns:a16="http://schemas.microsoft.com/office/drawing/2014/main" id="{251C21E4-1AC3-DC43-BC82-6805C47BC9EE}"/>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76" name="Text Box 2">
          <a:extLst>
            <a:ext uri="{FF2B5EF4-FFF2-40B4-BE49-F238E27FC236}">
              <a16:creationId xmlns:a16="http://schemas.microsoft.com/office/drawing/2014/main" id="{32E169A6-422C-2043-8473-8EFE9643F21E}"/>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77" name="Text Box 2">
          <a:extLst>
            <a:ext uri="{FF2B5EF4-FFF2-40B4-BE49-F238E27FC236}">
              <a16:creationId xmlns:a16="http://schemas.microsoft.com/office/drawing/2014/main" id="{6E0D87EB-203D-D942-B76F-AB1E4F0CDA4F}"/>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78" name="Text Box 2">
          <a:extLst>
            <a:ext uri="{FF2B5EF4-FFF2-40B4-BE49-F238E27FC236}">
              <a16:creationId xmlns:a16="http://schemas.microsoft.com/office/drawing/2014/main" id="{71114B15-671B-7C44-A7F8-2986EC5616A9}"/>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79" name="Text Box 2">
          <a:extLst>
            <a:ext uri="{FF2B5EF4-FFF2-40B4-BE49-F238E27FC236}">
              <a16:creationId xmlns:a16="http://schemas.microsoft.com/office/drawing/2014/main" id="{76612A14-A690-A143-A396-847B4F87DA7F}"/>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80" name="Text Box 2">
          <a:extLst>
            <a:ext uri="{FF2B5EF4-FFF2-40B4-BE49-F238E27FC236}">
              <a16:creationId xmlns:a16="http://schemas.microsoft.com/office/drawing/2014/main" id="{F45CB899-7BA9-8B41-A5D9-1DC634B3B2FC}"/>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81" name="Text Box 2">
          <a:extLst>
            <a:ext uri="{FF2B5EF4-FFF2-40B4-BE49-F238E27FC236}">
              <a16:creationId xmlns:a16="http://schemas.microsoft.com/office/drawing/2014/main" id="{EC728F5A-8357-C541-968D-6FC5DC514AC6}"/>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20</xdr:row>
      <xdr:rowOff>0</xdr:rowOff>
    </xdr:from>
    <xdr:to>
      <xdr:col>2</xdr:col>
      <xdr:colOff>571500</xdr:colOff>
      <xdr:row>21</xdr:row>
      <xdr:rowOff>12506</xdr:rowOff>
    </xdr:to>
    <xdr:sp macro="" textlink="">
      <xdr:nvSpPr>
        <xdr:cNvPr id="82" name="Text Box 2">
          <a:extLst>
            <a:ext uri="{FF2B5EF4-FFF2-40B4-BE49-F238E27FC236}">
              <a16:creationId xmlns:a16="http://schemas.microsoft.com/office/drawing/2014/main" id="{3C5E997D-9753-9542-83BD-51B3E69ADD6A}"/>
            </a:ext>
          </a:extLst>
        </xdr:cNvPr>
        <xdr:cNvSpPr txBox="1">
          <a:spLocks noChangeArrowheads="1"/>
        </xdr:cNvSpPr>
      </xdr:nvSpPr>
      <xdr:spPr bwMode="auto">
        <a:xfrm>
          <a:off x="3403600" y="453390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21</xdr:row>
      <xdr:rowOff>12506</xdr:rowOff>
    </xdr:to>
    <xdr:sp macro="" textlink="">
      <xdr:nvSpPr>
        <xdr:cNvPr id="83" name="Text Box 2">
          <a:extLst>
            <a:ext uri="{FF2B5EF4-FFF2-40B4-BE49-F238E27FC236}">
              <a16:creationId xmlns:a16="http://schemas.microsoft.com/office/drawing/2014/main" id="{F6E8E0AB-26F6-E449-95D0-6087D45F9FB8}"/>
            </a:ext>
          </a:extLst>
        </xdr:cNvPr>
        <xdr:cNvSpPr txBox="1">
          <a:spLocks noChangeArrowheads="1"/>
        </xdr:cNvSpPr>
      </xdr:nvSpPr>
      <xdr:spPr bwMode="auto">
        <a:xfrm>
          <a:off x="3403600" y="453390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21</xdr:row>
      <xdr:rowOff>12506</xdr:rowOff>
    </xdr:to>
    <xdr:sp macro="" textlink="">
      <xdr:nvSpPr>
        <xdr:cNvPr id="84" name="Text Box 2">
          <a:extLst>
            <a:ext uri="{FF2B5EF4-FFF2-40B4-BE49-F238E27FC236}">
              <a16:creationId xmlns:a16="http://schemas.microsoft.com/office/drawing/2014/main" id="{0434E5AA-48F4-4A46-ADAF-427D16EEB0D1}"/>
            </a:ext>
          </a:extLst>
        </xdr:cNvPr>
        <xdr:cNvSpPr txBox="1">
          <a:spLocks noChangeArrowheads="1"/>
        </xdr:cNvSpPr>
      </xdr:nvSpPr>
      <xdr:spPr bwMode="auto">
        <a:xfrm>
          <a:off x="3403600" y="453390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21</xdr:row>
      <xdr:rowOff>12506</xdr:rowOff>
    </xdr:to>
    <xdr:sp macro="" textlink="">
      <xdr:nvSpPr>
        <xdr:cNvPr id="85" name="Text Box 2">
          <a:extLst>
            <a:ext uri="{FF2B5EF4-FFF2-40B4-BE49-F238E27FC236}">
              <a16:creationId xmlns:a16="http://schemas.microsoft.com/office/drawing/2014/main" id="{7C17382E-C70B-0E42-B72B-2AFA4628F5BC}"/>
            </a:ext>
          </a:extLst>
        </xdr:cNvPr>
        <xdr:cNvSpPr txBox="1">
          <a:spLocks noChangeArrowheads="1"/>
        </xdr:cNvSpPr>
      </xdr:nvSpPr>
      <xdr:spPr bwMode="auto">
        <a:xfrm>
          <a:off x="3403600" y="4533900"/>
          <a:ext cx="0" cy="1981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21</xdr:row>
      <xdr:rowOff>18856</xdr:rowOff>
    </xdr:to>
    <xdr:sp macro="" textlink="">
      <xdr:nvSpPr>
        <xdr:cNvPr id="86" name="Text Box 2">
          <a:extLst>
            <a:ext uri="{FF2B5EF4-FFF2-40B4-BE49-F238E27FC236}">
              <a16:creationId xmlns:a16="http://schemas.microsoft.com/office/drawing/2014/main" id="{545D50E5-1146-6B4F-9E71-85BDB59733F3}"/>
            </a:ext>
          </a:extLst>
        </xdr:cNvPr>
        <xdr:cNvSpPr txBox="1">
          <a:spLocks noChangeArrowheads="1"/>
        </xdr:cNvSpPr>
      </xdr:nvSpPr>
      <xdr:spPr bwMode="auto">
        <a:xfrm>
          <a:off x="3403600" y="453390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21</xdr:row>
      <xdr:rowOff>18856</xdr:rowOff>
    </xdr:to>
    <xdr:sp macro="" textlink="">
      <xdr:nvSpPr>
        <xdr:cNvPr id="87" name="Text Box 2">
          <a:extLst>
            <a:ext uri="{FF2B5EF4-FFF2-40B4-BE49-F238E27FC236}">
              <a16:creationId xmlns:a16="http://schemas.microsoft.com/office/drawing/2014/main" id="{D9779730-B781-4543-A851-977118114EB4}"/>
            </a:ext>
          </a:extLst>
        </xdr:cNvPr>
        <xdr:cNvSpPr txBox="1">
          <a:spLocks noChangeArrowheads="1"/>
        </xdr:cNvSpPr>
      </xdr:nvSpPr>
      <xdr:spPr bwMode="auto">
        <a:xfrm>
          <a:off x="3403600" y="453390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21</xdr:row>
      <xdr:rowOff>18856</xdr:rowOff>
    </xdr:to>
    <xdr:sp macro="" textlink="">
      <xdr:nvSpPr>
        <xdr:cNvPr id="88" name="Text Box 2">
          <a:extLst>
            <a:ext uri="{FF2B5EF4-FFF2-40B4-BE49-F238E27FC236}">
              <a16:creationId xmlns:a16="http://schemas.microsoft.com/office/drawing/2014/main" id="{96D718D8-7CC3-4540-9FAB-B039180DA46C}"/>
            </a:ext>
          </a:extLst>
        </xdr:cNvPr>
        <xdr:cNvSpPr txBox="1">
          <a:spLocks noChangeArrowheads="1"/>
        </xdr:cNvSpPr>
      </xdr:nvSpPr>
      <xdr:spPr bwMode="auto">
        <a:xfrm>
          <a:off x="3403600" y="453390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21</xdr:row>
      <xdr:rowOff>18856</xdr:rowOff>
    </xdr:to>
    <xdr:sp macro="" textlink="">
      <xdr:nvSpPr>
        <xdr:cNvPr id="89" name="Text Box 2">
          <a:extLst>
            <a:ext uri="{FF2B5EF4-FFF2-40B4-BE49-F238E27FC236}">
              <a16:creationId xmlns:a16="http://schemas.microsoft.com/office/drawing/2014/main" id="{E16CD67C-A6BF-5D49-BC30-9AC837A16BE6}"/>
            </a:ext>
          </a:extLst>
        </xdr:cNvPr>
        <xdr:cNvSpPr txBox="1">
          <a:spLocks noChangeArrowheads="1"/>
        </xdr:cNvSpPr>
      </xdr:nvSpPr>
      <xdr:spPr bwMode="auto">
        <a:xfrm>
          <a:off x="3403600" y="4533900"/>
          <a:ext cx="0" cy="21084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20</xdr:row>
      <xdr:rowOff>0</xdr:rowOff>
    </xdr:from>
    <xdr:ext cx="0" cy="163223"/>
    <xdr:sp macro="" textlink="">
      <xdr:nvSpPr>
        <xdr:cNvPr id="90" name="Text Box 2">
          <a:extLst>
            <a:ext uri="{FF2B5EF4-FFF2-40B4-BE49-F238E27FC236}">
              <a16:creationId xmlns:a16="http://schemas.microsoft.com/office/drawing/2014/main" id="{7FFD2C28-9654-FB41-8B64-6CCADD71F88C}"/>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91" name="Text Box 2">
          <a:extLst>
            <a:ext uri="{FF2B5EF4-FFF2-40B4-BE49-F238E27FC236}">
              <a16:creationId xmlns:a16="http://schemas.microsoft.com/office/drawing/2014/main" id="{59F1EAA7-A96E-1E44-95D6-28FBE6D314FB}"/>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92" name="Text Box 2">
          <a:extLst>
            <a:ext uri="{FF2B5EF4-FFF2-40B4-BE49-F238E27FC236}">
              <a16:creationId xmlns:a16="http://schemas.microsoft.com/office/drawing/2014/main" id="{208C2B21-C390-BA46-935B-3D4E1727C052}"/>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93" name="Text Box 2">
          <a:extLst>
            <a:ext uri="{FF2B5EF4-FFF2-40B4-BE49-F238E27FC236}">
              <a16:creationId xmlns:a16="http://schemas.microsoft.com/office/drawing/2014/main" id="{ADC6881C-1F70-9F4E-9F8C-03BF4FE9AAAE}"/>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94" name="Text Box 2">
          <a:extLst>
            <a:ext uri="{FF2B5EF4-FFF2-40B4-BE49-F238E27FC236}">
              <a16:creationId xmlns:a16="http://schemas.microsoft.com/office/drawing/2014/main" id="{DCD94B8E-861F-4D48-A1DE-B36007BD0917}"/>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95" name="Text Box 2">
          <a:extLst>
            <a:ext uri="{FF2B5EF4-FFF2-40B4-BE49-F238E27FC236}">
              <a16:creationId xmlns:a16="http://schemas.microsoft.com/office/drawing/2014/main" id="{8E4AC51F-3581-9446-9C42-62F21A84BE4D}"/>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96" name="Text Box 2">
          <a:extLst>
            <a:ext uri="{FF2B5EF4-FFF2-40B4-BE49-F238E27FC236}">
              <a16:creationId xmlns:a16="http://schemas.microsoft.com/office/drawing/2014/main" id="{064AB2D2-5414-0C45-B00F-301B764D8BE3}"/>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97" name="Text Box 2">
          <a:extLst>
            <a:ext uri="{FF2B5EF4-FFF2-40B4-BE49-F238E27FC236}">
              <a16:creationId xmlns:a16="http://schemas.microsoft.com/office/drawing/2014/main" id="{9CBEFFDF-DBC0-4A4A-B5AF-18BA534503BC}"/>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20</xdr:row>
      <xdr:rowOff>0</xdr:rowOff>
    </xdr:from>
    <xdr:to>
      <xdr:col>2</xdr:col>
      <xdr:colOff>571500</xdr:colOff>
      <xdr:row>20</xdr:row>
      <xdr:rowOff>158989</xdr:rowOff>
    </xdr:to>
    <xdr:sp macro="" textlink="">
      <xdr:nvSpPr>
        <xdr:cNvPr id="98" name="Text Box 2">
          <a:extLst>
            <a:ext uri="{FF2B5EF4-FFF2-40B4-BE49-F238E27FC236}">
              <a16:creationId xmlns:a16="http://schemas.microsoft.com/office/drawing/2014/main" id="{DADC9FB3-479A-9D45-AEB5-44B04DCBC4FD}"/>
            </a:ext>
          </a:extLst>
        </xdr:cNvPr>
        <xdr:cNvSpPr txBox="1">
          <a:spLocks noChangeArrowheads="1"/>
        </xdr:cNvSpPr>
      </xdr:nvSpPr>
      <xdr:spPr bwMode="auto">
        <a:xfrm>
          <a:off x="3403600" y="45339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158989</xdr:rowOff>
    </xdr:to>
    <xdr:sp macro="" textlink="">
      <xdr:nvSpPr>
        <xdr:cNvPr id="99" name="Text Box 2">
          <a:extLst>
            <a:ext uri="{FF2B5EF4-FFF2-40B4-BE49-F238E27FC236}">
              <a16:creationId xmlns:a16="http://schemas.microsoft.com/office/drawing/2014/main" id="{F1767546-101C-7642-8CF7-83B5B3ADDFE7}"/>
            </a:ext>
          </a:extLst>
        </xdr:cNvPr>
        <xdr:cNvSpPr txBox="1">
          <a:spLocks noChangeArrowheads="1"/>
        </xdr:cNvSpPr>
      </xdr:nvSpPr>
      <xdr:spPr bwMode="auto">
        <a:xfrm>
          <a:off x="3403600" y="45339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158989</xdr:rowOff>
    </xdr:to>
    <xdr:sp macro="" textlink="">
      <xdr:nvSpPr>
        <xdr:cNvPr id="100" name="Text Box 2">
          <a:extLst>
            <a:ext uri="{FF2B5EF4-FFF2-40B4-BE49-F238E27FC236}">
              <a16:creationId xmlns:a16="http://schemas.microsoft.com/office/drawing/2014/main" id="{EA34B7B9-B459-0841-956F-7220A77EF78B}"/>
            </a:ext>
          </a:extLst>
        </xdr:cNvPr>
        <xdr:cNvSpPr txBox="1">
          <a:spLocks noChangeArrowheads="1"/>
        </xdr:cNvSpPr>
      </xdr:nvSpPr>
      <xdr:spPr bwMode="auto">
        <a:xfrm>
          <a:off x="3403600" y="45339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158989</xdr:rowOff>
    </xdr:to>
    <xdr:sp macro="" textlink="">
      <xdr:nvSpPr>
        <xdr:cNvPr id="101" name="Text Box 2">
          <a:extLst>
            <a:ext uri="{FF2B5EF4-FFF2-40B4-BE49-F238E27FC236}">
              <a16:creationId xmlns:a16="http://schemas.microsoft.com/office/drawing/2014/main" id="{304DA3EC-B725-7740-9109-CE67BDD49C95}"/>
            </a:ext>
          </a:extLst>
        </xdr:cNvPr>
        <xdr:cNvSpPr txBox="1">
          <a:spLocks noChangeArrowheads="1"/>
        </xdr:cNvSpPr>
      </xdr:nvSpPr>
      <xdr:spPr bwMode="auto">
        <a:xfrm>
          <a:off x="3403600" y="45339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162164</xdr:rowOff>
    </xdr:to>
    <xdr:sp macro="" textlink="">
      <xdr:nvSpPr>
        <xdr:cNvPr id="102" name="Text Box 2">
          <a:extLst>
            <a:ext uri="{FF2B5EF4-FFF2-40B4-BE49-F238E27FC236}">
              <a16:creationId xmlns:a16="http://schemas.microsoft.com/office/drawing/2014/main" id="{1E8475A6-6785-0547-90EA-041AD776BC17}"/>
            </a:ext>
          </a:extLst>
        </xdr:cNvPr>
        <xdr:cNvSpPr txBox="1">
          <a:spLocks noChangeArrowheads="1"/>
        </xdr:cNvSpPr>
      </xdr:nvSpPr>
      <xdr:spPr bwMode="auto">
        <a:xfrm>
          <a:off x="3403600" y="45339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162164</xdr:rowOff>
    </xdr:to>
    <xdr:sp macro="" textlink="">
      <xdr:nvSpPr>
        <xdr:cNvPr id="103" name="Text Box 2">
          <a:extLst>
            <a:ext uri="{FF2B5EF4-FFF2-40B4-BE49-F238E27FC236}">
              <a16:creationId xmlns:a16="http://schemas.microsoft.com/office/drawing/2014/main" id="{5D148BFD-B10B-764B-9480-BEBABB25018B}"/>
            </a:ext>
          </a:extLst>
        </xdr:cNvPr>
        <xdr:cNvSpPr txBox="1">
          <a:spLocks noChangeArrowheads="1"/>
        </xdr:cNvSpPr>
      </xdr:nvSpPr>
      <xdr:spPr bwMode="auto">
        <a:xfrm>
          <a:off x="3403600" y="45339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162164</xdr:rowOff>
    </xdr:to>
    <xdr:sp macro="" textlink="">
      <xdr:nvSpPr>
        <xdr:cNvPr id="104" name="Text Box 2">
          <a:extLst>
            <a:ext uri="{FF2B5EF4-FFF2-40B4-BE49-F238E27FC236}">
              <a16:creationId xmlns:a16="http://schemas.microsoft.com/office/drawing/2014/main" id="{6F5F0203-8CF0-4449-8536-184C2A922B27}"/>
            </a:ext>
          </a:extLst>
        </xdr:cNvPr>
        <xdr:cNvSpPr txBox="1">
          <a:spLocks noChangeArrowheads="1"/>
        </xdr:cNvSpPr>
      </xdr:nvSpPr>
      <xdr:spPr bwMode="auto">
        <a:xfrm>
          <a:off x="3403600" y="45339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162164</xdr:rowOff>
    </xdr:to>
    <xdr:sp macro="" textlink="">
      <xdr:nvSpPr>
        <xdr:cNvPr id="105" name="Text Box 2">
          <a:extLst>
            <a:ext uri="{FF2B5EF4-FFF2-40B4-BE49-F238E27FC236}">
              <a16:creationId xmlns:a16="http://schemas.microsoft.com/office/drawing/2014/main" id="{7A35C3FE-0206-F046-AC3C-F1F94758AC80}"/>
            </a:ext>
          </a:extLst>
        </xdr:cNvPr>
        <xdr:cNvSpPr txBox="1">
          <a:spLocks noChangeArrowheads="1"/>
        </xdr:cNvSpPr>
      </xdr:nvSpPr>
      <xdr:spPr bwMode="auto">
        <a:xfrm>
          <a:off x="3403600" y="45339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20</xdr:row>
      <xdr:rowOff>0</xdr:rowOff>
    </xdr:from>
    <xdr:ext cx="0" cy="163223"/>
    <xdr:sp macro="" textlink="">
      <xdr:nvSpPr>
        <xdr:cNvPr id="106" name="Text Box 2">
          <a:extLst>
            <a:ext uri="{FF2B5EF4-FFF2-40B4-BE49-F238E27FC236}">
              <a16:creationId xmlns:a16="http://schemas.microsoft.com/office/drawing/2014/main" id="{CE3A54B9-DCD3-624F-B372-28686DC6D745}"/>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107" name="Text Box 2">
          <a:extLst>
            <a:ext uri="{FF2B5EF4-FFF2-40B4-BE49-F238E27FC236}">
              <a16:creationId xmlns:a16="http://schemas.microsoft.com/office/drawing/2014/main" id="{8CFB5DAE-17B5-7247-BBD0-8479D600718D}"/>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108" name="Text Box 2">
          <a:extLst>
            <a:ext uri="{FF2B5EF4-FFF2-40B4-BE49-F238E27FC236}">
              <a16:creationId xmlns:a16="http://schemas.microsoft.com/office/drawing/2014/main" id="{327400B1-899C-6244-AC98-2E9C8981F530}"/>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63223"/>
    <xdr:sp macro="" textlink="">
      <xdr:nvSpPr>
        <xdr:cNvPr id="109" name="Text Box 2">
          <a:extLst>
            <a:ext uri="{FF2B5EF4-FFF2-40B4-BE49-F238E27FC236}">
              <a16:creationId xmlns:a16="http://schemas.microsoft.com/office/drawing/2014/main" id="{752B842A-2487-F641-87A0-463E2DA74071}"/>
            </a:ext>
          </a:extLst>
        </xdr:cNvPr>
        <xdr:cNvSpPr txBox="1">
          <a:spLocks noChangeArrowheads="1"/>
        </xdr:cNvSpPr>
      </xdr:nvSpPr>
      <xdr:spPr bwMode="auto">
        <a:xfrm>
          <a:off x="3403600" y="4533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10" name="Text Box 2">
          <a:extLst>
            <a:ext uri="{FF2B5EF4-FFF2-40B4-BE49-F238E27FC236}">
              <a16:creationId xmlns:a16="http://schemas.microsoft.com/office/drawing/2014/main" id="{D213FA95-08E8-FA49-BD1D-C2176D6C778D}"/>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11" name="Text Box 2">
          <a:extLst>
            <a:ext uri="{FF2B5EF4-FFF2-40B4-BE49-F238E27FC236}">
              <a16:creationId xmlns:a16="http://schemas.microsoft.com/office/drawing/2014/main" id="{C1AAD50F-D8E3-2F4D-A353-184F4B56A87E}"/>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12" name="Text Box 2">
          <a:extLst>
            <a:ext uri="{FF2B5EF4-FFF2-40B4-BE49-F238E27FC236}">
              <a16:creationId xmlns:a16="http://schemas.microsoft.com/office/drawing/2014/main" id="{30690E57-609F-5E46-BA2E-791F4D9EB0FF}"/>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13" name="Text Box 2">
          <a:extLst>
            <a:ext uri="{FF2B5EF4-FFF2-40B4-BE49-F238E27FC236}">
              <a16:creationId xmlns:a16="http://schemas.microsoft.com/office/drawing/2014/main" id="{C1D4FC40-8E3B-DD4B-AD1D-033D272FF3F6}"/>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20</xdr:row>
      <xdr:rowOff>0</xdr:rowOff>
    </xdr:from>
    <xdr:to>
      <xdr:col>2</xdr:col>
      <xdr:colOff>571500</xdr:colOff>
      <xdr:row>20</xdr:row>
      <xdr:rowOff>175473</xdr:rowOff>
    </xdr:to>
    <xdr:sp macro="" textlink="">
      <xdr:nvSpPr>
        <xdr:cNvPr id="114" name="Text Box 2">
          <a:extLst>
            <a:ext uri="{FF2B5EF4-FFF2-40B4-BE49-F238E27FC236}">
              <a16:creationId xmlns:a16="http://schemas.microsoft.com/office/drawing/2014/main" id="{958A00C2-A26D-F14B-8799-A92D97EF78C8}"/>
            </a:ext>
          </a:extLst>
        </xdr:cNvPr>
        <xdr:cNvSpPr txBox="1">
          <a:spLocks noChangeArrowheads="1"/>
        </xdr:cNvSpPr>
      </xdr:nvSpPr>
      <xdr:spPr bwMode="auto">
        <a:xfrm>
          <a:off x="3403600" y="45339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175473</xdr:rowOff>
    </xdr:to>
    <xdr:sp macro="" textlink="">
      <xdr:nvSpPr>
        <xdr:cNvPr id="115" name="Text Box 2">
          <a:extLst>
            <a:ext uri="{FF2B5EF4-FFF2-40B4-BE49-F238E27FC236}">
              <a16:creationId xmlns:a16="http://schemas.microsoft.com/office/drawing/2014/main" id="{C55A7C40-95EB-6F4D-B7B5-11A904CFEB5E}"/>
            </a:ext>
          </a:extLst>
        </xdr:cNvPr>
        <xdr:cNvSpPr txBox="1">
          <a:spLocks noChangeArrowheads="1"/>
        </xdr:cNvSpPr>
      </xdr:nvSpPr>
      <xdr:spPr bwMode="auto">
        <a:xfrm>
          <a:off x="3403600" y="45339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175473</xdr:rowOff>
    </xdr:to>
    <xdr:sp macro="" textlink="">
      <xdr:nvSpPr>
        <xdr:cNvPr id="116" name="Text Box 2">
          <a:extLst>
            <a:ext uri="{FF2B5EF4-FFF2-40B4-BE49-F238E27FC236}">
              <a16:creationId xmlns:a16="http://schemas.microsoft.com/office/drawing/2014/main" id="{9C7D40A1-5524-6340-8914-7AF9024075AF}"/>
            </a:ext>
          </a:extLst>
        </xdr:cNvPr>
        <xdr:cNvSpPr txBox="1">
          <a:spLocks noChangeArrowheads="1"/>
        </xdr:cNvSpPr>
      </xdr:nvSpPr>
      <xdr:spPr bwMode="auto">
        <a:xfrm>
          <a:off x="3403600" y="45339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20</xdr:row>
      <xdr:rowOff>0</xdr:rowOff>
    </xdr:from>
    <xdr:to>
      <xdr:col>2</xdr:col>
      <xdr:colOff>571500</xdr:colOff>
      <xdr:row>20</xdr:row>
      <xdr:rowOff>175473</xdr:rowOff>
    </xdr:to>
    <xdr:sp macro="" textlink="">
      <xdr:nvSpPr>
        <xdr:cNvPr id="117" name="Text Box 2">
          <a:extLst>
            <a:ext uri="{FF2B5EF4-FFF2-40B4-BE49-F238E27FC236}">
              <a16:creationId xmlns:a16="http://schemas.microsoft.com/office/drawing/2014/main" id="{F1C61FA8-F72F-9349-8155-614155E975ED}"/>
            </a:ext>
          </a:extLst>
        </xdr:cNvPr>
        <xdr:cNvSpPr txBox="1">
          <a:spLocks noChangeArrowheads="1"/>
        </xdr:cNvSpPr>
      </xdr:nvSpPr>
      <xdr:spPr bwMode="auto">
        <a:xfrm>
          <a:off x="3403600" y="45339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20</xdr:row>
      <xdr:rowOff>0</xdr:rowOff>
    </xdr:from>
    <xdr:ext cx="0" cy="172748"/>
    <xdr:sp macro="" textlink="">
      <xdr:nvSpPr>
        <xdr:cNvPr id="118" name="Text Box 2">
          <a:extLst>
            <a:ext uri="{FF2B5EF4-FFF2-40B4-BE49-F238E27FC236}">
              <a16:creationId xmlns:a16="http://schemas.microsoft.com/office/drawing/2014/main" id="{8FD851B2-CF93-604A-B584-21421CEDDDA3}"/>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19" name="Text Box 2">
          <a:extLst>
            <a:ext uri="{FF2B5EF4-FFF2-40B4-BE49-F238E27FC236}">
              <a16:creationId xmlns:a16="http://schemas.microsoft.com/office/drawing/2014/main" id="{0DCEA711-0E49-5F41-9186-EAD4A997E389}"/>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0" name="Text Box 2">
          <a:extLst>
            <a:ext uri="{FF2B5EF4-FFF2-40B4-BE49-F238E27FC236}">
              <a16:creationId xmlns:a16="http://schemas.microsoft.com/office/drawing/2014/main" id="{2D907864-35C0-3643-88ED-4569B89829EE}"/>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1" name="Text Box 2">
          <a:extLst>
            <a:ext uri="{FF2B5EF4-FFF2-40B4-BE49-F238E27FC236}">
              <a16:creationId xmlns:a16="http://schemas.microsoft.com/office/drawing/2014/main" id="{4096DF9B-FA0A-BB43-B6C4-FB44AD0C5358}"/>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2" name="Text Box 2">
          <a:extLst>
            <a:ext uri="{FF2B5EF4-FFF2-40B4-BE49-F238E27FC236}">
              <a16:creationId xmlns:a16="http://schemas.microsoft.com/office/drawing/2014/main" id="{C8F8E4C9-C8C3-7141-9074-2DA5AF5D2712}"/>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3" name="Text Box 2">
          <a:extLst>
            <a:ext uri="{FF2B5EF4-FFF2-40B4-BE49-F238E27FC236}">
              <a16:creationId xmlns:a16="http://schemas.microsoft.com/office/drawing/2014/main" id="{D38D703A-ADFB-044C-9A91-AC9A29C44FE6}"/>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4" name="Text Box 2">
          <a:extLst>
            <a:ext uri="{FF2B5EF4-FFF2-40B4-BE49-F238E27FC236}">
              <a16:creationId xmlns:a16="http://schemas.microsoft.com/office/drawing/2014/main" id="{B8F2690A-FDB8-2F4E-A8E8-DBAC6B291E65}"/>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5" name="Text Box 2">
          <a:extLst>
            <a:ext uri="{FF2B5EF4-FFF2-40B4-BE49-F238E27FC236}">
              <a16:creationId xmlns:a16="http://schemas.microsoft.com/office/drawing/2014/main" id="{AAB80620-F8FF-4740-BD94-12EBA4820ECC}"/>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6" name="Text Box 2">
          <a:extLst>
            <a:ext uri="{FF2B5EF4-FFF2-40B4-BE49-F238E27FC236}">
              <a16:creationId xmlns:a16="http://schemas.microsoft.com/office/drawing/2014/main" id="{E97AC0BD-F6FE-9944-9069-E65CAEF9AB7C}"/>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7" name="Text Box 2">
          <a:extLst>
            <a:ext uri="{FF2B5EF4-FFF2-40B4-BE49-F238E27FC236}">
              <a16:creationId xmlns:a16="http://schemas.microsoft.com/office/drawing/2014/main" id="{13B45972-0AFF-5B46-A564-12BD18FD1972}"/>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8" name="Text Box 2">
          <a:extLst>
            <a:ext uri="{FF2B5EF4-FFF2-40B4-BE49-F238E27FC236}">
              <a16:creationId xmlns:a16="http://schemas.microsoft.com/office/drawing/2014/main" id="{0DD90A6D-3568-2047-BCC8-73807FD8430E}"/>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20</xdr:row>
      <xdr:rowOff>0</xdr:rowOff>
    </xdr:from>
    <xdr:ext cx="0" cy="172748"/>
    <xdr:sp macro="" textlink="">
      <xdr:nvSpPr>
        <xdr:cNvPr id="129" name="Text Box 2">
          <a:extLst>
            <a:ext uri="{FF2B5EF4-FFF2-40B4-BE49-F238E27FC236}">
              <a16:creationId xmlns:a16="http://schemas.microsoft.com/office/drawing/2014/main" id="{F1890D10-1935-4841-B163-0336511D81CD}"/>
            </a:ext>
          </a:extLst>
        </xdr:cNvPr>
        <xdr:cNvSpPr txBox="1">
          <a:spLocks noChangeArrowheads="1"/>
        </xdr:cNvSpPr>
      </xdr:nvSpPr>
      <xdr:spPr bwMode="auto">
        <a:xfrm>
          <a:off x="3403600" y="4533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324"/>
    <xdr:sp macro="" textlink="">
      <xdr:nvSpPr>
        <xdr:cNvPr id="130" name="Text Box 2">
          <a:extLst>
            <a:ext uri="{FF2B5EF4-FFF2-40B4-BE49-F238E27FC236}">
              <a16:creationId xmlns:a16="http://schemas.microsoft.com/office/drawing/2014/main" id="{045F5113-36E0-4743-8614-5132BF6177CB}"/>
            </a:ext>
          </a:extLst>
        </xdr:cNvPr>
        <xdr:cNvSpPr txBox="1">
          <a:spLocks noChangeArrowheads="1"/>
        </xdr:cNvSpPr>
      </xdr:nvSpPr>
      <xdr:spPr bwMode="auto">
        <a:xfrm>
          <a:off x="838200" y="49149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324"/>
    <xdr:sp macro="" textlink="">
      <xdr:nvSpPr>
        <xdr:cNvPr id="131" name="Text Box 2">
          <a:extLst>
            <a:ext uri="{FF2B5EF4-FFF2-40B4-BE49-F238E27FC236}">
              <a16:creationId xmlns:a16="http://schemas.microsoft.com/office/drawing/2014/main" id="{65E445DA-ADEE-F741-AFC1-191EED044582}"/>
            </a:ext>
          </a:extLst>
        </xdr:cNvPr>
        <xdr:cNvSpPr txBox="1">
          <a:spLocks noChangeArrowheads="1"/>
        </xdr:cNvSpPr>
      </xdr:nvSpPr>
      <xdr:spPr bwMode="auto">
        <a:xfrm>
          <a:off x="838200" y="49149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324"/>
    <xdr:sp macro="" textlink="">
      <xdr:nvSpPr>
        <xdr:cNvPr id="132" name="Text Box 2">
          <a:extLst>
            <a:ext uri="{FF2B5EF4-FFF2-40B4-BE49-F238E27FC236}">
              <a16:creationId xmlns:a16="http://schemas.microsoft.com/office/drawing/2014/main" id="{F3C22D97-7EC0-A840-9967-D6053E8A8BEA}"/>
            </a:ext>
          </a:extLst>
        </xdr:cNvPr>
        <xdr:cNvSpPr txBox="1">
          <a:spLocks noChangeArrowheads="1"/>
        </xdr:cNvSpPr>
      </xdr:nvSpPr>
      <xdr:spPr bwMode="auto">
        <a:xfrm>
          <a:off x="838200" y="49149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324"/>
    <xdr:sp macro="" textlink="">
      <xdr:nvSpPr>
        <xdr:cNvPr id="133" name="Text Box 2">
          <a:extLst>
            <a:ext uri="{FF2B5EF4-FFF2-40B4-BE49-F238E27FC236}">
              <a16:creationId xmlns:a16="http://schemas.microsoft.com/office/drawing/2014/main" id="{7D951F78-3D33-3F46-9C8C-73A47CE3A27A}"/>
            </a:ext>
          </a:extLst>
        </xdr:cNvPr>
        <xdr:cNvSpPr txBox="1">
          <a:spLocks noChangeArrowheads="1"/>
        </xdr:cNvSpPr>
      </xdr:nvSpPr>
      <xdr:spPr bwMode="auto">
        <a:xfrm>
          <a:off x="838200" y="4914900"/>
          <a:ext cx="0" cy="1723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8674"/>
    <xdr:sp macro="" textlink="">
      <xdr:nvSpPr>
        <xdr:cNvPr id="134" name="Text Box 2">
          <a:extLst>
            <a:ext uri="{FF2B5EF4-FFF2-40B4-BE49-F238E27FC236}">
              <a16:creationId xmlns:a16="http://schemas.microsoft.com/office/drawing/2014/main" id="{49610D75-0A45-B245-9A1E-65441A5B83E2}"/>
            </a:ext>
          </a:extLst>
        </xdr:cNvPr>
        <xdr:cNvSpPr txBox="1">
          <a:spLocks noChangeArrowheads="1"/>
        </xdr:cNvSpPr>
      </xdr:nvSpPr>
      <xdr:spPr bwMode="auto">
        <a:xfrm>
          <a:off x="838200" y="49149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8674"/>
    <xdr:sp macro="" textlink="">
      <xdr:nvSpPr>
        <xdr:cNvPr id="135" name="Text Box 2">
          <a:extLst>
            <a:ext uri="{FF2B5EF4-FFF2-40B4-BE49-F238E27FC236}">
              <a16:creationId xmlns:a16="http://schemas.microsoft.com/office/drawing/2014/main" id="{DA1E4DC1-0490-C742-B85D-D3851AF02D2E}"/>
            </a:ext>
          </a:extLst>
        </xdr:cNvPr>
        <xdr:cNvSpPr txBox="1">
          <a:spLocks noChangeArrowheads="1"/>
        </xdr:cNvSpPr>
      </xdr:nvSpPr>
      <xdr:spPr bwMode="auto">
        <a:xfrm>
          <a:off x="838200" y="49149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8674"/>
    <xdr:sp macro="" textlink="">
      <xdr:nvSpPr>
        <xdr:cNvPr id="136" name="Text Box 2">
          <a:extLst>
            <a:ext uri="{FF2B5EF4-FFF2-40B4-BE49-F238E27FC236}">
              <a16:creationId xmlns:a16="http://schemas.microsoft.com/office/drawing/2014/main" id="{3BE59254-BD00-EC44-B2F9-3A6395A0C1A8}"/>
            </a:ext>
          </a:extLst>
        </xdr:cNvPr>
        <xdr:cNvSpPr txBox="1">
          <a:spLocks noChangeArrowheads="1"/>
        </xdr:cNvSpPr>
      </xdr:nvSpPr>
      <xdr:spPr bwMode="auto">
        <a:xfrm>
          <a:off x="838200" y="49149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8674"/>
    <xdr:sp macro="" textlink="">
      <xdr:nvSpPr>
        <xdr:cNvPr id="137" name="Text Box 2">
          <a:extLst>
            <a:ext uri="{FF2B5EF4-FFF2-40B4-BE49-F238E27FC236}">
              <a16:creationId xmlns:a16="http://schemas.microsoft.com/office/drawing/2014/main" id="{F4A0279E-B113-C14E-8700-677704752B68}"/>
            </a:ext>
          </a:extLst>
        </xdr:cNvPr>
        <xdr:cNvSpPr txBox="1">
          <a:spLocks noChangeArrowheads="1"/>
        </xdr:cNvSpPr>
      </xdr:nvSpPr>
      <xdr:spPr bwMode="auto">
        <a:xfrm>
          <a:off x="838200" y="4914900"/>
          <a:ext cx="0" cy="178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38" name="Text Box 2">
          <a:extLst>
            <a:ext uri="{FF2B5EF4-FFF2-40B4-BE49-F238E27FC236}">
              <a16:creationId xmlns:a16="http://schemas.microsoft.com/office/drawing/2014/main" id="{82A6EB13-ECF9-414F-B22A-7E0F54AC5F8E}"/>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39" name="Text Box 2">
          <a:extLst>
            <a:ext uri="{FF2B5EF4-FFF2-40B4-BE49-F238E27FC236}">
              <a16:creationId xmlns:a16="http://schemas.microsoft.com/office/drawing/2014/main" id="{E9C2FF05-AC98-A044-84F6-70135C4883D5}"/>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40" name="Text Box 2">
          <a:extLst>
            <a:ext uri="{FF2B5EF4-FFF2-40B4-BE49-F238E27FC236}">
              <a16:creationId xmlns:a16="http://schemas.microsoft.com/office/drawing/2014/main" id="{A31977D4-49CD-4E45-B96E-367A81A216F4}"/>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41" name="Text Box 2">
          <a:extLst>
            <a:ext uri="{FF2B5EF4-FFF2-40B4-BE49-F238E27FC236}">
              <a16:creationId xmlns:a16="http://schemas.microsoft.com/office/drawing/2014/main" id="{54B31D15-FC70-224F-813F-04B2FECF1A01}"/>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42" name="Text Box 2">
          <a:extLst>
            <a:ext uri="{FF2B5EF4-FFF2-40B4-BE49-F238E27FC236}">
              <a16:creationId xmlns:a16="http://schemas.microsoft.com/office/drawing/2014/main" id="{3AF638B3-F538-C840-A960-3A596AD64A03}"/>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43" name="Text Box 2">
          <a:extLst>
            <a:ext uri="{FF2B5EF4-FFF2-40B4-BE49-F238E27FC236}">
              <a16:creationId xmlns:a16="http://schemas.microsoft.com/office/drawing/2014/main" id="{FC56B6C4-3652-B84D-9B7A-79777A4CF4CE}"/>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44" name="Text Box 2">
          <a:extLst>
            <a:ext uri="{FF2B5EF4-FFF2-40B4-BE49-F238E27FC236}">
              <a16:creationId xmlns:a16="http://schemas.microsoft.com/office/drawing/2014/main" id="{32AABF52-9582-E141-A0E0-53098924D90B}"/>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45" name="Text Box 2">
          <a:extLst>
            <a:ext uri="{FF2B5EF4-FFF2-40B4-BE49-F238E27FC236}">
              <a16:creationId xmlns:a16="http://schemas.microsoft.com/office/drawing/2014/main" id="{7D9FB4B2-3D6D-5B46-83FF-4B00475C05C2}"/>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207220"/>
    <xdr:sp macro="" textlink="">
      <xdr:nvSpPr>
        <xdr:cNvPr id="146" name="Text Box 2">
          <a:extLst>
            <a:ext uri="{FF2B5EF4-FFF2-40B4-BE49-F238E27FC236}">
              <a16:creationId xmlns:a16="http://schemas.microsoft.com/office/drawing/2014/main" id="{8F7E7EA2-9570-1C48-A500-2083EE9089A4}"/>
            </a:ext>
          </a:extLst>
        </xdr:cNvPr>
        <xdr:cNvSpPr txBox="1">
          <a:spLocks noChangeArrowheads="1"/>
        </xdr:cNvSpPr>
      </xdr:nvSpPr>
      <xdr:spPr bwMode="auto">
        <a:xfrm>
          <a:off x="838200" y="49149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207220"/>
    <xdr:sp macro="" textlink="">
      <xdr:nvSpPr>
        <xdr:cNvPr id="147" name="Text Box 2">
          <a:extLst>
            <a:ext uri="{FF2B5EF4-FFF2-40B4-BE49-F238E27FC236}">
              <a16:creationId xmlns:a16="http://schemas.microsoft.com/office/drawing/2014/main" id="{784FCE85-12AD-1147-AF83-6E4BBD11EB17}"/>
            </a:ext>
          </a:extLst>
        </xdr:cNvPr>
        <xdr:cNvSpPr txBox="1">
          <a:spLocks noChangeArrowheads="1"/>
        </xdr:cNvSpPr>
      </xdr:nvSpPr>
      <xdr:spPr bwMode="auto">
        <a:xfrm>
          <a:off x="838200" y="49149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207220"/>
    <xdr:sp macro="" textlink="">
      <xdr:nvSpPr>
        <xdr:cNvPr id="148" name="Text Box 2">
          <a:extLst>
            <a:ext uri="{FF2B5EF4-FFF2-40B4-BE49-F238E27FC236}">
              <a16:creationId xmlns:a16="http://schemas.microsoft.com/office/drawing/2014/main" id="{F10E5A3B-70B3-4C40-BCAD-CCF1E538B339}"/>
            </a:ext>
          </a:extLst>
        </xdr:cNvPr>
        <xdr:cNvSpPr txBox="1">
          <a:spLocks noChangeArrowheads="1"/>
        </xdr:cNvSpPr>
      </xdr:nvSpPr>
      <xdr:spPr bwMode="auto">
        <a:xfrm>
          <a:off x="838200" y="49149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207220"/>
    <xdr:sp macro="" textlink="">
      <xdr:nvSpPr>
        <xdr:cNvPr id="149" name="Text Box 2">
          <a:extLst>
            <a:ext uri="{FF2B5EF4-FFF2-40B4-BE49-F238E27FC236}">
              <a16:creationId xmlns:a16="http://schemas.microsoft.com/office/drawing/2014/main" id="{905623A8-D596-C945-9B03-BBB1662409B8}"/>
            </a:ext>
          </a:extLst>
        </xdr:cNvPr>
        <xdr:cNvSpPr txBox="1">
          <a:spLocks noChangeArrowheads="1"/>
        </xdr:cNvSpPr>
      </xdr:nvSpPr>
      <xdr:spPr bwMode="auto">
        <a:xfrm>
          <a:off x="838200" y="49149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219920"/>
    <xdr:sp macro="" textlink="">
      <xdr:nvSpPr>
        <xdr:cNvPr id="150" name="Text Box 2">
          <a:extLst>
            <a:ext uri="{FF2B5EF4-FFF2-40B4-BE49-F238E27FC236}">
              <a16:creationId xmlns:a16="http://schemas.microsoft.com/office/drawing/2014/main" id="{53E74E77-75B1-284B-88B1-2A239B62965B}"/>
            </a:ext>
          </a:extLst>
        </xdr:cNvPr>
        <xdr:cNvSpPr txBox="1">
          <a:spLocks noChangeArrowheads="1"/>
        </xdr:cNvSpPr>
      </xdr:nvSpPr>
      <xdr:spPr bwMode="auto">
        <a:xfrm>
          <a:off x="838200" y="49149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219920"/>
    <xdr:sp macro="" textlink="">
      <xdr:nvSpPr>
        <xdr:cNvPr id="151" name="Text Box 2">
          <a:extLst>
            <a:ext uri="{FF2B5EF4-FFF2-40B4-BE49-F238E27FC236}">
              <a16:creationId xmlns:a16="http://schemas.microsoft.com/office/drawing/2014/main" id="{0E82BF51-5BE9-D547-88DA-7DEA60C04D2E}"/>
            </a:ext>
          </a:extLst>
        </xdr:cNvPr>
        <xdr:cNvSpPr txBox="1">
          <a:spLocks noChangeArrowheads="1"/>
        </xdr:cNvSpPr>
      </xdr:nvSpPr>
      <xdr:spPr bwMode="auto">
        <a:xfrm>
          <a:off x="838200" y="49149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219920"/>
    <xdr:sp macro="" textlink="">
      <xdr:nvSpPr>
        <xdr:cNvPr id="152" name="Text Box 2">
          <a:extLst>
            <a:ext uri="{FF2B5EF4-FFF2-40B4-BE49-F238E27FC236}">
              <a16:creationId xmlns:a16="http://schemas.microsoft.com/office/drawing/2014/main" id="{909DEFA5-CC7D-D941-AFFD-F5FBC4183842}"/>
            </a:ext>
          </a:extLst>
        </xdr:cNvPr>
        <xdr:cNvSpPr txBox="1">
          <a:spLocks noChangeArrowheads="1"/>
        </xdr:cNvSpPr>
      </xdr:nvSpPr>
      <xdr:spPr bwMode="auto">
        <a:xfrm>
          <a:off x="838200" y="49149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219920"/>
    <xdr:sp macro="" textlink="">
      <xdr:nvSpPr>
        <xdr:cNvPr id="153" name="Text Box 2">
          <a:extLst>
            <a:ext uri="{FF2B5EF4-FFF2-40B4-BE49-F238E27FC236}">
              <a16:creationId xmlns:a16="http://schemas.microsoft.com/office/drawing/2014/main" id="{CA5D31E1-B6B2-FE45-84F7-990AD1CCF0EF}"/>
            </a:ext>
          </a:extLst>
        </xdr:cNvPr>
        <xdr:cNvSpPr txBox="1">
          <a:spLocks noChangeArrowheads="1"/>
        </xdr:cNvSpPr>
      </xdr:nvSpPr>
      <xdr:spPr bwMode="auto">
        <a:xfrm>
          <a:off x="838200" y="49149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54" name="Text Box 2">
          <a:extLst>
            <a:ext uri="{FF2B5EF4-FFF2-40B4-BE49-F238E27FC236}">
              <a16:creationId xmlns:a16="http://schemas.microsoft.com/office/drawing/2014/main" id="{E431B610-8B81-7047-9F4D-988744E817B2}"/>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55" name="Text Box 2">
          <a:extLst>
            <a:ext uri="{FF2B5EF4-FFF2-40B4-BE49-F238E27FC236}">
              <a16:creationId xmlns:a16="http://schemas.microsoft.com/office/drawing/2014/main" id="{01563EB6-0E69-1E47-88FF-2481DFF3FF12}"/>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56" name="Text Box 2">
          <a:extLst>
            <a:ext uri="{FF2B5EF4-FFF2-40B4-BE49-F238E27FC236}">
              <a16:creationId xmlns:a16="http://schemas.microsoft.com/office/drawing/2014/main" id="{F7CA6A5A-E351-974B-9278-1B48FBB193CF}"/>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57" name="Text Box 2">
          <a:extLst>
            <a:ext uri="{FF2B5EF4-FFF2-40B4-BE49-F238E27FC236}">
              <a16:creationId xmlns:a16="http://schemas.microsoft.com/office/drawing/2014/main" id="{4406D75A-DCC3-F949-B416-D5B700DF0F8A}"/>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58" name="Text Box 2">
          <a:extLst>
            <a:ext uri="{FF2B5EF4-FFF2-40B4-BE49-F238E27FC236}">
              <a16:creationId xmlns:a16="http://schemas.microsoft.com/office/drawing/2014/main" id="{6B013687-B100-0241-9ECB-BCB2CC553674}"/>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59" name="Text Box 2">
          <a:extLst>
            <a:ext uri="{FF2B5EF4-FFF2-40B4-BE49-F238E27FC236}">
              <a16:creationId xmlns:a16="http://schemas.microsoft.com/office/drawing/2014/main" id="{F981C852-AF98-C14A-8CC5-D7D6603C7125}"/>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60" name="Text Box 2">
          <a:extLst>
            <a:ext uri="{FF2B5EF4-FFF2-40B4-BE49-F238E27FC236}">
              <a16:creationId xmlns:a16="http://schemas.microsoft.com/office/drawing/2014/main" id="{F8B9FCBF-8856-8F4F-957B-C1756F73E8F6}"/>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61" name="Text Box 2">
          <a:extLst>
            <a:ext uri="{FF2B5EF4-FFF2-40B4-BE49-F238E27FC236}">
              <a16:creationId xmlns:a16="http://schemas.microsoft.com/office/drawing/2014/main" id="{21785767-05C4-7E48-8BA9-6DD6266C9590}"/>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58989"/>
    <xdr:sp macro="" textlink="">
      <xdr:nvSpPr>
        <xdr:cNvPr id="162" name="Text Box 2">
          <a:extLst>
            <a:ext uri="{FF2B5EF4-FFF2-40B4-BE49-F238E27FC236}">
              <a16:creationId xmlns:a16="http://schemas.microsoft.com/office/drawing/2014/main" id="{D264E527-6790-CD48-9780-1141E594CA3F}"/>
            </a:ext>
          </a:extLst>
        </xdr:cNvPr>
        <xdr:cNvSpPr txBox="1">
          <a:spLocks noChangeArrowheads="1"/>
        </xdr:cNvSpPr>
      </xdr:nvSpPr>
      <xdr:spPr bwMode="auto">
        <a:xfrm>
          <a:off x="838200" y="49149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58989"/>
    <xdr:sp macro="" textlink="">
      <xdr:nvSpPr>
        <xdr:cNvPr id="163" name="Text Box 2">
          <a:extLst>
            <a:ext uri="{FF2B5EF4-FFF2-40B4-BE49-F238E27FC236}">
              <a16:creationId xmlns:a16="http://schemas.microsoft.com/office/drawing/2014/main" id="{5ED658DA-2111-664B-B725-681CB2E8B065}"/>
            </a:ext>
          </a:extLst>
        </xdr:cNvPr>
        <xdr:cNvSpPr txBox="1">
          <a:spLocks noChangeArrowheads="1"/>
        </xdr:cNvSpPr>
      </xdr:nvSpPr>
      <xdr:spPr bwMode="auto">
        <a:xfrm>
          <a:off x="838200" y="49149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58989"/>
    <xdr:sp macro="" textlink="">
      <xdr:nvSpPr>
        <xdr:cNvPr id="164" name="Text Box 2">
          <a:extLst>
            <a:ext uri="{FF2B5EF4-FFF2-40B4-BE49-F238E27FC236}">
              <a16:creationId xmlns:a16="http://schemas.microsoft.com/office/drawing/2014/main" id="{09025243-DB51-9242-ADFE-531CA5043888}"/>
            </a:ext>
          </a:extLst>
        </xdr:cNvPr>
        <xdr:cNvSpPr txBox="1">
          <a:spLocks noChangeArrowheads="1"/>
        </xdr:cNvSpPr>
      </xdr:nvSpPr>
      <xdr:spPr bwMode="auto">
        <a:xfrm>
          <a:off x="838200" y="49149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58989"/>
    <xdr:sp macro="" textlink="">
      <xdr:nvSpPr>
        <xdr:cNvPr id="165" name="Text Box 2">
          <a:extLst>
            <a:ext uri="{FF2B5EF4-FFF2-40B4-BE49-F238E27FC236}">
              <a16:creationId xmlns:a16="http://schemas.microsoft.com/office/drawing/2014/main" id="{CD3E31A9-4A77-254F-88AF-959D56453FCF}"/>
            </a:ext>
          </a:extLst>
        </xdr:cNvPr>
        <xdr:cNvSpPr txBox="1">
          <a:spLocks noChangeArrowheads="1"/>
        </xdr:cNvSpPr>
      </xdr:nvSpPr>
      <xdr:spPr bwMode="auto">
        <a:xfrm>
          <a:off x="838200" y="4914900"/>
          <a:ext cx="0" cy="1589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2164"/>
    <xdr:sp macro="" textlink="">
      <xdr:nvSpPr>
        <xdr:cNvPr id="166" name="Text Box 2">
          <a:extLst>
            <a:ext uri="{FF2B5EF4-FFF2-40B4-BE49-F238E27FC236}">
              <a16:creationId xmlns:a16="http://schemas.microsoft.com/office/drawing/2014/main" id="{BB9EA16C-EDBB-7A45-BE02-5943905D0E30}"/>
            </a:ext>
          </a:extLst>
        </xdr:cNvPr>
        <xdr:cNvSpPr txBox="1">
          <a:spLocks noChangeArrowheads="1"/>
        </xdr:cNvSpPr>
      </xdr:nvSpPr>
      <xdr:spPr bwMode="auto">
        <a:xfrm>
          <a:off x="838200" y="49149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2164"/>
    <xdr:sp macro="" textlink="">
      <xdr:nvSpPr>
        <xdr:cNvPr id="167" name="Text Box 2">
          <a:extLst>
            <a:ext uri="{FF2B5EF4-FFF2-40B4-BE49-F238E27FC236}">
              <a16:creationId xmlns:a16="http://schemas.microsoft.com/office/drawing/2014/main" id="{B89BD6CC-0FA9-054E-83D3-5687C07D0C90}"/>
            </a:ext>
          </a:extLst>
        </xdr:cNvPr>
        <xdr:cNvSpPr txBox="1">
          <a:spLocks noChangeArrowheads="1"/>
        </xdr:cNvSpPr>
      </xdr:nvSpPr>
      <xdr:spPr bwMode="auto">
        <a:xfrm>
          <a:off x="838200" y="49149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2164"/>
    <xdr:sp macro="" textlink="">
      <xdr:nvSpPr>
        <xdr:cNvPr id="168" name="Text Box 2">
          <a:extLst>
            <a:ext uri="{FF2B5EF4-FFF2-40B4-BE49-F238E27FC236}">
              <a16:creationId xmlns:a16="http://schemas.microsoft.com/office/drawing/2014/main" id="{18A796F9-D39E-254A-8411-7181C99698B0}"/>
            </a:ext>
          </a:extLst>
        </xdr:cNvPr>
        <xdr:cNvSpPr txBox="1">
          <a:spLocks noChangeArrowheads="1"/>
        </xdr:cNvSpPr>
      </xdr:nvSpPr>
      <xdr:spPr bwMode="auto">
        <a:xfrm>
          <a:off x="838200" y="49149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2164"/>
    <xdr:sp macro="" textlink="">
      <xdr:nvSpPr>
        <xdr:cNvPr id="169" name="Text Box 2">
          <a:extLst>
            <a:ext uri="{FF2B5EF4-FFF2-40B4-BE49-F238E27FC236}">
              <a16:creationId xmlns:a16="http://schemas.microsoft.com/office/drawing/2014/main" id="{DAEC6F76-74E0-C340-8AA2-F832E6C7D5F6}"/>
            </a:ext>
          </a:extLst>
        </xdr:cNvPr>
        <xdr:cNvSpPr txBox="1">
          <a:spLocks noChangeArrowheads="1"/>
        </xdr:cNvSpPr>
      </xdr:nvSpPr>
      <xdr:spPr bwMode="auto">
        <a:xfrm>
          <a:off x="838200" y="4914900"/>
          <a:ext cx="0" cy="16216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70" name="Text Box 2">
          <a:extLst>
            <a:ext uri="{FF2B5EF4-FFF2-40B4-BE49-F238E27FC236}">
              <a16:creationId xmlns:a16="http://schemas.microsoft.com/office/drawing/2014/main" id="{833E5CC8-E830-8347-A457-A75C42F2EF01}"/>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71" name="Text Box 2">
          <a:extLst>
            <a:ext uri="{FF2B5EF4-FFF2-40B4-BE49-F238E27FC236}">
              <a16:creationId xmlns:a16="http://schemas.microsoft.com/office/drawing/2014/main" id="{7245C8EA-1027-924E-9107-8AFA26737911}"/>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72" name="Text Box 2">
          <a:extLst>
            <a:ext uri="{FF2B5EF4-FFF2-40B4-BE49-F238E27FC236}">
              <a16:creationId xmlns:a16="http://schemas.microsoft.com/office/drawing/2014/main" id="{D8DDAA12-AB95-5946-B4E7-7EDAFCD194E9}"/>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63223"/>
    <xdr:sp macro="" textlink="">
      <xdr:nvSpPr>
        <xdr:cNvPr id="173" name="Text Box 2">
          <a:extLst>
            <a:ext uri="{FF2B5EF4-FFF2-40B4-BE49-F238E27FC236}">
              <a16:creationId xmlns:a16="http://schemas.microsoft.com/office/drawing/2014/main" id="{D42B1021-F68D-284E-A4AB-1E654332B25B}"/>
            </a:ext>
          </a:extLst>
        </xdr:cNvPr>
        <xdr:cNvSpPr txBox="1">
          <a:spLocks noChangeArrowheads="1"/>
        </xdr:cNvSpPr>
      </xdr:nvSpPr>
      <xdr:spPr bwMode="auto">
        <a:xfrm>
          <a:off x="838200" y="4914900"/>
          <a:ext cx="0" cy="1632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74" name="Text Box 2">
          <a:extLst>
            <a:ext uri="{FF2B5EF4-FFF2-40B4-BE49-F238E27FC236}">
              <a16:creationId xmlns:a16="http://schemas.microsoft.com/office/drawing/2014/main" id="{41ADF323-3DEF-F840-AB4E-993A4BF6F87D}"/>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75" name="Text Box 2">
          <a:extLst>
            <a:ext uri="{FF2B5EF4-FFF2-40B4-BE49-F238E27FC236}">
              <a16:creationId xmlns:a16="http://schemas.microsoft.com/office/drawing/2014/main" id="{AB8DD082-5989-3E41-AEEB-F5E5BB70E90E}"/>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76" name="Text Box 2">
          <a:extLst>
            <a:ext uri="{FF2B5EF4-FFF2-40B4-BE49-F238E27FC236}">
              <a16:creationId xmlns:a16="http://schemas.microsoft.com/office/drawing/2014/main" id="{2203C0B5-BB85-7443-BB15-1307B7B08B10}"/>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77" name="Text Box 2">
          <a:extLst>
            <a:ext uri="{FF2B5EF4-FFF2-40B4-BE49-F238E27FC236}">
              <a16:creationId xmlns:a16="http://schemas.microsoft.com/office/drawing/2014/main" id="{9DEAEDDA-A140-D445-9CE5-E983C27B04E0}"/>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5473"/>
    <xdr:sp macro="" textlink="">
      <xdr:nvSpPr>
        <xdr:cNvPr id="178" name="Text Box 2">
          <a:extLst>
            <a:ext uri="{FF2B5EF4-FFF2-40B4-BE49-F238E27FC236}">
              <a16:creationId xmlns:a16="http://schemas.microsoft.com/office/drawing/2014/main" id="{7E918CF4-0514-774B-B873-7A622F122BFC}"/>
            </a:ext>
          </a:extLst>
        </xdr:cNvPr>
        <xdr:cNvSpPr txBox="1">
          <a:spLocks noChangeArrowheads="1"/>
        </xdr:cNvSpPr>
      </xdr:nvSpPr>
      <xdr:spPr bwMode="auto">
        <a:xfrm>
          <a:off x="838200" y="49149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5473"/>
    <xdr:sp macro="" textlink="">
      <xdr:nvSpPr>
        <xdr:cNvPr id="179" name="Text Box 2">
          <a:extLst>
            <a:ext uri="{FF2B5EF4-FFF2-40B4-BE49-F238E27FC236}">
              <a16:creationId xmlns:a16="http://schemas.microsoft.com/office/drawing/2014/main" id="{C52330DE-8074-7345-80E8-120853E2869D}"/>
            </a:ext>
          </a:extLst>
        </xdr:cNvPr>
        <xdr:cNvSpPr txBox="1">
          <a:spLocks noChangeArrowheads="1"/>
        </xdr:cNvSpPr>
      </xdr:nvSpPr>
      <xdr:spPr bwMode="auto">
        <a:xfrm>
          <a:off x="838200" y="49149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5473"/>
    <xdr:sp macro="" textlink="">
      <xdr:nvSpPr>
        <xdr:cNvPr id="180" name="Text Box 2">
          <a:extLst>
            <a:ext uri="{FF2B5EF4-FFF2-40B4-BE49-F238E27FC236}">
              <a16:creationId xmlns:a16="http://schemas.microsoft.com/office/drawing/2014/main" id="{0D12E811-43B1-8A43-950E-E09E6A2F50AB}"/>
            </a:ext>
          </a:extLst>
        </xdr:cNvPr>
        <xdr:cNvSpPr txBox="1">
          <a:spLocks noChangeArrowheads="1"/>
        </xdr:cNvSpPr>
      </xdr:nvSpPr>
      <xdr:spPr bwMode="auto">
        <a:xfrm>
          <a:off x="838200" y="49149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5473"/>
    <xdr:sp macro="" textlink="">
      <xdr:nvSpPr>
        <xdr:cNvPr id="181" name="Text Box 2">
          <a:extLst>
            <a:ext uri="{FF2B5EF4-FFF2-40B4-BE49-F238E27FC236}">
              <a16:creationId xmlns:a16="http://schemas.microsoft.com/office/drawing/2014/main" id="{E758A64D-FCF6-B946-8BF9-2EDB0AEBD477}"/>
            </a:ext>
          </a:extLst>
        </xdr:cNvPr>
        <xdr:cNvSpPr txBox="1">
          <a:spLocks noChangeArrowheads="1"/>
        </xdr:cNvSpPr>
      </xdr:nvSpPr>
      <xdr:spPr bwMode="auto">
        <a:xfrm>
          <a:off x="838200" y="4914900"/>
          <a:ext cx="0" cy="17547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82" name="Text Box 2">
          <a:extLst>
            <a:ext uri="{FF2B5EF4-FFF2-40B4-BE49-F238E27FC236}">
              <a16:creationId xmlns:a16="http://schemas.microsoft.com/office/drawing/2014/main" id="{B511434C-E93E-FE4C-A48D-BFF146FAD40A}"/>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83" name="Text Box 2">
          <a:extLst>
            <a:ext uri="{FF2B5EF4-FFF2-40B4-BE49-F238E27FC236}">
              <a16:creationId xmlns:a16="http://schemas.microsoft.com/office/drawing/2014/main" id="{F159C22C-88E3-FB41-ACE9-43F1484845B3}"/>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84" name="Text Box 2">
          <a:extLst>
            <a:ext uri="{FF2B5EF4-FFF2-40B4-BE49-F238E27FC236}">
              <a16:creationId xmlns:a16="http://schemas.microsoft.com/office/drawing/2014/main" id="{0E7C489A-CC2A-774A-86F6-24F8A37BCF83}"/>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85" name="Text Box 2">
          <a:extLst>
            <a:ext uri="{FF2B5EF4-FFF2-40B4-BE49-F238E27FC236}">
              <a16:creationId xmlns:a16="http://schemas.microsoft.com/office/drawing/2014/main" id="{57315915-8F99-1143-8091-2F099C5499EB}"/>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86" name="Text Box 2">
          <a:extLst>
            <a:ext uri="{FF2B5EF4-FFF2-40B4-BE49-F238E27FC236}">
              <a16:creationId xmlns:a16="http://schemas.microsoft.com/office/drawing/2014/main" id="{CDE96D2D-41FF-2D45-ABA7-05C66710D6D0}"/>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87" name="Text Box 2">
          <a:extLst>
            <a:ext uri="{FF2B5EF4-FFF2-40B4-BE49-F238E27FC236}">
              <a16:creationId xmlns:a16="http://schemas.microsoft.com/office/drawing/2014/main" id="{BF8FEBBF-625F-F14E-919F-C36B83062B00}"/>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88" name="Text Box 2">
          <a:extLst>
            <a:ext uri="{FF2B5EF4-FFF2-40B4-BE49-F238E27FC236}">
              <a16:creationId xmlns:a16="http://schemas.microsoft.com/office/drawing/2014/main" id="{FE1E21A0-0042-9645-B9F7-D54D721E8AEF}"/>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89" name="Text Box 2">
          <a:extLst>
            <a:ext uri="{FF2B5EF4-FFF2-40B4-BE49-F238E27FC236}">
              <a16:creationId xmlns:a16="http://schemas.microsoft.com/office/drawing/2014/main" id="{AF419244-5096-6147-9859-6929C4B8859E}"/>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90" name="Text Box 2">
          <a:extLst>
            <a:ext uri="{FF2B5EF4-FFF2-40B4-BE49-F238E27FC236}">
              <a16:creationId xmlns:a16="http://schemas.microsoft.com/office/drawing/2014/main" id="{991F0016-C5C2-6945-9BA3-036AE3A0C275}"/>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91" name="Text Box 2">
          <a:extLst>
            <a:ext uri="{FF2B5EF4-FFF2-40B4-BE49-F238E27FC236}">
              <a16:creationId xmlns:a16="http://schemas.microsoft.com/office/drawing/2014/main" id="{9C1549D5-C292-BB43-86DC-36EE7FC713FC}"/>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92" name="Text Box 2">
          <a:extLst>
            <a:ext uri="{FF2B5EF4-FFF2-40B4-BE49-F238E27FC236}">
              <a16:creationId xmlns:a16="http://schemas.microsoft.com/office/drawing/2014/main" id="{99511EB3-A751-4F44-9A69-D003A62CB095}"/>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20</xdr:row>
      <xdr:rowOff>0</xdr:rowOff>
    </xdr:from>
    <xdr:ext cx="0" cy="172748"/>
    <xdr:sp macro="" textlink="">
      <xdr:nvSpPr>
        <xdr:cNvPr id="193" name="Text Box 2">
          <a:extLst>
            <a:ext uri="{FF2B5EF4-FFF2-40B4-BE49-F238E27FC236}">
              <a16:creationId xmlns:a16="http://schemas.microsoft.com/office/drawing/2014/main" id="{C93C1516-DF93-A046-B8F4-2BAAEA087AA5}"/>
            </a:ext>
          </a:extLst>
        </xdr:cNvPr>
        <xdr:cNvSpPr txBox="1">
          <a:spLocks noChangeArrowheads="1"/>
        </xdr:cNvSpPr>
      </xdr:nvSpPr>
      <xdr:spPr bwMode="auto">
        <a:xfrm>
          <a:off x="838200" y="4914900"/>
          <a:ext cx="0" cy="17274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36</xdr:row>
      <xdr:rowOff>0</xdr:rowOff>
    </xdr:from>
    <xdr:to>
      <xdr:col>2</xdr:col>
      <xdr:colOff>571500</xdr:colOff>
      <xdr:row>37</xdr:row>
      <xdr:rowOff>15968</xdr:rowOff>
    </xdr:to>
    <xdr:sp macro="" textlink="">
      <xdr:nvSpPr>
        <xdr:cNvPr id="194" name="Text Box 2">
          <a:extLst>
            <a:ext uri="{FF2B5EF4-FFF2-40B4-BE49-F238E27FC236}">
              <a16:creationId xmlns:a16="http://schemas.microsoft.com/office/drawing/2014/main" id="{47E15EDD-BC5A-9D45-9FFD-7B31FBD2D23D}"/>
            </a:ext>
          </a:extLst>
        </xdr:cNvPr>
        <xdr:cNvSpPr txBox="1">
          <a:spLocks noChangeArrowheads="1"/>
        </xdr:cNvSpPr>
      </xdr:nvSpPr>
      <xdr:spPr bwMode="auto">
        <a:xfrm>
          <a:off x="3403600" y="11125200"/>
          <a:ext cx="0" cy="1952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36</xdr:row>
      <xdr:rowOff>0</xdr:rowOff>
    </xdr:from>
    <xdr:to>
      <xdr:col>2</xdr:col>
      <xdr:colOff>571500</xdr:colOff>
      <xdr:row>37</xdr:row>
      <xdr:rowOff>15968</xdr:rowOff>
    </xdr:to>
    <xdr:sp macro="" textlink="">
      <xdr:nvSpPr>
        <xdr:cNvPr id="195" name="Text Box 2">
          <a:extLst>
            <a:ext uri="{FF2B5EF4-FFF2-40B4-BE49-F238E27FC236}">
              <a16:creationId xmlns:a16="http://schemas.microsoft.com/office/drawing/2014/main" id="{4908D00C-3FC7-F348-983C-CD399BE42252}"/>
            </a:ext>
          </a:extLst>
        </xdr:cNvPr>
        <xdr:cNvSpPr txBox="1">
          <a:spLocks noChangeArrowheads="1"/>
        </xdr:cNvSpPr>
      </xdr:nvSpPr>
      <xdr:spPr bwMode="auto">
        <a:xfrm>
          <a:off x="3403600" y="11125200"/>
          <a:ext cx="0" cy="1952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36</xdr:row>
      <xdr:rowOff>0</xdr:rowOff>
    </xdr:from>
    <xdr:to>
      <xdr:col>2</xdr:col>
      <xdr:colOff>571500</xdr:colOff>
      <xdr:row>37</xdr:row>
      <xdr:rowOff>15968</xdr:rowOff>
    </xdr:to>
    <xdr:sp macro="" textlink="">
      <xdr:nvSpPr>
        <xdr:cNvPr id="196" name="Text Box 2">
          <a:extLst>
            <a:ext uri="{FF2B5EF4-FFF2-40B4-BE49-F238E27FC236}">
              <a16:creationId xmlns:a16="http://schemas.microsoft.com/office/drawing/2014/main" id="{3F1DAEE5-79A6-E047-9ADB-CC590A83F8B1}"/>
            </a:ext>
          </a:extLst>
        </xdr:cNvPr>
        <xdr:cNvSpPr txBox="1">
          <a:spLocks noChangeArrowheads="1"/>
        </xdr:cNvSpPr>
      </xdr:nvSpPr>
      <xdr:spPr bwMode="auto">
        <a:xfrm>
          <a:off x="3403600" y="11125200"/>
          <a:ext cx="0" cy="1952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36</xdr:row>
      <xdr:rowOff>0</xdr:rowOff>
    </xdr:from>
    <xdr:to>
      <xdr:col>2</xdr:col>
      <xdr:colOff>571500</xdr:colOff>
      <xdr:row>37</xdr:row>
      <xdr:rowOff>15968</xdr:rowOff>
    </xdr:to>
    <xdr:sp macro="" textlink="">
      <xdr:nvSpPr>
        <xdr:cNvPr id="197" name="Text Box 2">
          <a:extLst>
            <a:ext uri="{FF2B5EF4-FFF2-40B4-BE49-F238E27FC236}">
              <a16:creationId xmlns:a16="http://schemas.microsoft.com/office/drawing/2014/main" id="{2A179432-8053-AF4B-93EE-99289918425B}"/>
            </a:ext>
          </a:extLst>
        </xdr:cNvPr>
        <xdr:cNvSpPr txBox="1">
          <a:spLocks noChangeArrowheads="1"/>
        </xdr:cNvSpPr>
      </xdr:nvSpPr>
      <xdr:spPr bwMode="auto">
        <a:xfrm>
          <a:off x="3403600" y="11125200"/>
          <a:ext cx="0" cy="1952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36</xdr:row>
      <xdr:rowOff>0</xdr:rowOff>
    </xdr:from>
    <xdr:to>
      <xdr:col>2</xdr:col>
      <xdr:colOff>571500</xdr:colOff>
      <xdr:row>37</xdr:row>
      <xdr:rowOff>28668</xdr:rowOff>
    </xdr:to>
    <xdr:sp macro="" textlink="">
      <xdr:nvSpPr>
        <xdr:cNvPr id="198" name="Text Box 2">
          <a:extLst>
            <a:ext uri="{FF2B5EF4-FFF2-40B4-BE49-F238E27FC236}">
              <a16:creationId xmlns:a16="http://schemas.microsoft.com/office/drawing/2014/main" id="{9E4A528B-113C-0446-8568-C199A0BBA270}"/>
            </a:ext>
          </a:extLst>
        </xdr:cNvPr>
        <xdr:cNvSpPr txBox="1">
          <a:spLocks noChangeArrowheads="1"/>
        </xdr:cNvSpPr>
      </xdr:nvSpPr>
      <xdr:spPr bwMode="auto">
        <a:xfrm>
          <a:off x="3403600" y="11125200"/>
          <a:ext cx="0" cy="2079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36</xdr:row>
      <xdr:rowOff>0</xdr:rowOff>
    </xdr:from>
    <xdr:to>
      <xdr:col>2</xdr:col>
      <xdr:colOff>571500</xdr:colOff>
      <xdr:row>37</xdr:row>
      <xdr:rowOff>28668</xdr:rowOff>
    </xdr:to>
    <xdr:sp macro="" textlink="">
      <xdr:nvSpPr>
        <xdr:cNvPr id="199" name="Text Box 2">
          <a:extLst>
            <a:ext uri="{FF2B5EF4-FFF2-40B4-BE49-F238E27FC236}">
              <a16:creationId xmlns:a16="http://schemas.microsoft.com/office/drawing/2014/main" id="{9C393727-877C-2B44-B5BA-7C35487C304A}"/>
            </a:ext>
          </a:extLst>
        </xdr:cNvPr>
        <xdr:cNvSpPr txBox="1">
          <a:spLocks noChangeArrowheads="1"/>
        </xdr:cNvSpPr>
      </xdr:nvSpPr>
      <xdr:spPr bwMode="auto">
        <a:xfrm>
          <a:off x="3403600" y="11125200"/>
          <a:ext cx="0" cy="2079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36</xdr:row>
      <xdr:rowOff>0</xdr:rowOff>
    </xdr:from>
    <xdr:to>
      <xdr:col>2</xdr:col>
      <xdr:colOff>571500</xdr:colOff>
      <xdr:row>37</xdr:row>
      <xdr:rowOff>28668</xdr:rowOff>
    </xdr:to>
    <xdr:sp macro="" textlink="">
      <xdr:nvSpPr>
        <xdr:cNvPr id="200" name="Text Box 2">
          <a:extLst>
            <a:ext uri="{FF2B5EF4-FFF2-40B4-BE49-F238E27FC236}">
              <a16:creationId xmlns:a16="http://schemas.microsoft.com/office/drawing/2014/main" id="{F7A88D1A-38E2-B34A-A3A1-52E43989E834}"/>
            </a:ext>
          </a:extLst>
        </xdr:cNvPr>
        <xdr:cNvSpPr txBox="1">
          <a:spLocks noChangeArrowheads="1"/>
        </xdr:cNvSpPr>
      </xdr:nvSpPr>
      <xdr:spPr bwMode="auto">
        <a:xfrm>
          <a:off x="3403600" y="11125200"/>
          <a:ext cx="0" cy="2079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36</xdr:row>
      <xdr:rowOff>0</xdr:rowOff>
    </xdr:from>
    <xdr:to>
      <xdr:col>2</xdr:col>
      <xdr:colOff>571500</xdr:colOff>
      <xdr:row>37</xdr:row>
      <xdr:rowOff>28668</xdr:rowOff>
    </xdr:to>
    <xdr:sp macro="" textlink="">
      <xdr:nvSpPr>
        <xdr:cNvPr id="201" name="Text Box 2">
          <a:extLst>
            <a:ext uri="{FF2B5EF4-FFF2-40B4-BE49-F238E27FC236}">
              <a16:creationId xmlns:a16="http://schemas.microsoft.com/office/drawing/2014/main" id="{9C18FD2B-FB8F-3C4E-8BB8-5B220C081DA1}"/>
            </a:ext>
          </a:extLst>
        </xdr:cNvPr>
        <xdr:cNvSpPr txBox="1">
          <a:spLocks noChangeArrowheads="1"/>
        </xdr:cNvSpPr>
      </xdr:nvSpPr>
      <xdr:spPr bwMode="auto">
        <a:xfrm>
          <a:off x="3403600" y="11125200"/>
          <a:ext cx="0" cy="2079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36</xdr:row>
      <xdr:rowOff>0</xdr:rowOff>
    </xdr:from>
    <xdr:ext cx="0" cy="209694"/>
    <xdr:sp macro="" textlink="">
      <xdr:nvSpPr>
        <xdr:cNvPr id="202" name="Text Box 2">
          <a:extLst>
            <a:ext uri="{FF2B5EF4-FFF2-40B4-BE49-F238E27FC236}">
              <a16:creationId xmlns:a16="http://schemas.microsoft.com/office/drawing/2014/main" id="{F9BB448C-5C39-E145-AC5D-C7657D834572}"/>
            </a:ext>
          </a:extLst>
        </xdr:cNvPr>
        <xdr:cNvSpPr txBox="1">
          <a:spLocks noChangeArrowheads="1"/>
        </xdr:cNvSpPr>
      </xdr:nvSpPr>
      <xdr:spPr bwMode="auto">
        <a:xfrm>
          <a:off x="3403600" y="7480300"/>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09694"/>
    <xdr:sp macro="" textlink="">
      <xdr:nvSpPr>
        <xdr:cNvPr id="203" name="Text Box 2">
          <a:extLst>
            <a:ext uri="{FF2B5EF4-FFF2-40B4-BE49-F238E27FC236}">
              <a16:creationId xmlns:a16="http://schemas.microsoft.com/office/drawing/2014/main" id="{9C23FE94-0AA5-E24C-BF5A-2D3A2E34ED6C}"/>
            </a:ext>
          </a:extLst>
        </xdr:cNvPr>
        <xdr:cNvSpPr txBox="1">
          <a:spLocks noChangeArrowheads="1"/>
        </xdr:cNvSpPr>
      </xdr:nvSpPr>
      <xdr:spPr bwMode="auto">
        <a:xfrm>
          <a:off x="3403600" y="7480300"/>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09694"/>
    <xdr:sp macro="" textlink="">
      <xdr:nvSpPr>
        <xdr:cNvPr id="204" name="Text Box 2">
          <a:extLst>
            <a:ext uri="{FF2B5EF4-FFF2-40B4-BE49-F238E27FC236}">
              <a16:creationId xmlns:a16="http://schemas.microsoft.com/office/drawing/2014/main" id="{5739EE50-2B9A-1D4F-AD7F-721CC330D1D7}"/>
            </a:ext>
          </a:extLst>
        </xdr:cNvPr>
        <xdr:cNvSpPr txBox="1">
          <a:spLocks noChangeArrowheads="1"/>
        </xdr:cNvSpPr>
      </xdr:nvSpPr>
      <xdr:spPr bwMode="auto">
        <a:xfrm>
          <a:off x="3403600" y="7480300"/>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09694"/>
    <xdr:sp macro="" textlink="">
      <xdr:nvSpPr>
        <xdr:cNvPr id="205" name="Text Box 2">
          <a:extLst>
            <a:ext uri="{FF2B5EF4-FFF2-40B4-BE49-F238E27FC236}">
              <a16:creationId xmlns:a16="http://schemas.microsoft.com/office/drawing/2014/main" id="{BBFA19C8-5D3E-5542-AFD8-02F31B654F45}"/>
            </a:ext>
          </a:extLst>
        </xdr:cNvPr>
        <xdr:cNvSpPr txBox="1">
          <a:spLocks noChangeArrowheads="1"/>
        </xdr:cNvSpPr>
      </xdr:nvSpPr>
      <xdr:spPr bwMode="auto">
        <a:xfrm>
          <a:off x="3403600" y="7480300"/>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22394"/>
    <xdr:sp macro="" textlink="">
      <xdr:nvSpPr>
        <xdr:cNvPr id="206" name="Text Box 2">
          <a:extLst>
            <a:ext uri="{FF2B5EF4-FFF2-40B4-BE49-F238E27FC236}">
              <a16:creationId xmlns:a16="http://schemas.microsoft.com/office/drawing/2014/main" id="{EECF13F1-6F41-0745-AC55-D82EBE7B4B99}"/>
            </a:ext>
          </a:extLst>
        </xdr:cNvPr>
        <xdr:cNvSpPr txBox="1">
          <a:spLocks noChangeArrowheads="1"/>
        </xdr:cNvSpPr>
      </xdr:nvSpPr>
      <xdr:spPr bwMode="auto">
        <a:xfrm>
          <a:off x="3403600" y="7480300"/>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22394"/>
    <xdr:sp macro="" textlink="">
      <xdr:nvSpPr>
        <xdr:cNvPr id="207" name="Text Box 2">
          <a:extLst>
            <a:ext uri="{FF2B5EF4-FFF2-40B4-BE49-F238E27FC236}">
              <a16:creationId xmlns:a16="http://schemas.microsoft.com/office/drawing/2014/main" id="{3E9F1CB6-2157-0344-B069-55C1017CE9F3}"/>
            </a:ext>
          </a:extLst>
        </xdr:cNvPr>
        <xdr:cNvSpPr txBox="1">
          <a:spLocks noChangeArrowheads="1"/>
        </xdr:cNvSpPr>
      </xdr:nvSpPr>
      <xdr:spPr bwMode="auto">
        <a:xfrm>
          <a:off x="3403600" y="7480300"/>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22394"/>
    <xdr:sp macro="" textlink="">
      <xdr:nvSpPr>
        <xdr:cNvPr id="208" name="Text Box 2">
          <a:extLst>
            <a:ext uri="{FF2B5EF4-FFF2-40B4-BE49-F238E27FC236}">
              <a16:creationId xmlns:a16="http://schemas.microsoft.com/office/drawing/2014/main" id="{E0679C90-21CD-F942-A710-945CE238158F}"/>
            </a:ext>
          </a:extLst>
        </xdr:cNvPr>
        <xdr:cNvSpPr txBox="1">
          <a:spLocks noChangeArrowheads="1"/>
        </xdr:cNvSpPr>
      </xdr:nvSpPr>
      <xdr:spPr bwMode="auto">
        <a:xfrm>
          <a:off x="3403600" y="7480300"/>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22394"/>
    <xdr:sp macro="" textlink="">
      <xdr:nvSpPr>
        <xdr:cNvPr id="209" name="Text Box 2">
          <a:extLst>
            <a:ext uri="{FF2B5EF4-FFF2-40B4-BE49-F238E27FC236}">
              <a16:creationId xmlns:a16="http://schemas.microsoft.com/office/drawing/2014/main" id="{8A55F538-CF72-874A-9A30-88A355A2619D}"/>
            </a:ext>
          </a:extLst>
        </xdr:cNvPr>
        <xdr:cNvSpPr txBox="1">
          <a:spLocks noChangeArrowheads="1"/>
        </xdr:cNvSpPr>
      </xdr:nvSpPr>
      <xdr:spPr bwMode="auto">
        <a:xfrm>
          <a:off x="3403600" y="7480300"/>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10" name="Text Box 2">
          <a:extLst>
            <a:ext uri="{FF2B5EF4-FFF2-40B4-BE49-F238E27FC236}">
              <a16:creationId xmlns:a16="http://schemas.microsoft.com/office/drawing/2014/main" id="{9D0858E0-749C-3743-8FA0-DB3090FFD5E5}"/>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11" name="Text Box 2">
          <a:extLst>
            <a:ext uri="{FF2B5EF4-FFF2-40B4-BE49-F238E27FC236}">
              <a16:creationId xmlns:a16="http://schemas.microsoft.com/office/drawing/2014/main" id="{C2611B9E-525B-0949-AEB9-04B17BAFBBB4}"/>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12" name="Text Box 2">
          <a:extLst>
            <a:ext uri="{FF2B5EF4-FFF2-40B4-BE49-F238E27FC236}">
              <a16:creationId xmlns:a16="http://schemas.microsoft.com/office/drawing/2014/main" id="{4087434C-F8B1-3D42-B4E8-543212FE29FD}"/>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13" name="Text Box 2">
          <a:extLst>
            <a:ext uri="{FF2B5EF4-FFF2-40B4-BE49-F238E27FC236}">
              <a16:creationId xmlns:a16="http://schemas.microsoft.com/office/drawing/2014/main" id="{9496DA36-BC43-6048-A086-6D794FA64652}"/>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14" name="Text Box 2">
          <a:extLst>
            <a:ext uri="{FF2B5EF4-FFF2-40B4-BE49-F238E27FC236}">
              <a16:creationId xmlns:a16="http://schemas.microsoft.com/office/drawing/2014/main" id="{AE8D66F2-54FF-8B4F-931B-09D50DBAA23F}"/>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15" name="Text Box 2">
          <a:extLst>
            <a:ext uri="{FF2B5EF4-FFF2-40B4-BE49-F238E27FC236}">
              <a16:creationId xmlns:a16="http://schemas.microsoft.com/office/drawing/2014/main" id="{3AF6DD1C-EF46-C340-A381-8953B672BD2C}"/>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16" name="Text Box 2">
          <a:extLst>
            <a:ext uri="{FF2B5EF4-FFF2-40B4-BE49-F238E27FC236}">
              <a16:creationId xmlns:a16="http://schemas.microsoft.com/office/drawing/2014/main" id="{83B84522-6C1B-134E-8BC9-992808F74A7B}"/>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17" name="Text Box 2">
          <a:extLst>
            <a:ext uri="{FF2B5EF4-FFF2-40B4-BE49-F238E27FC236}">
              <a16:creationId xmlns:a16="http://schemas.microsoft.com/office/drawing/2014/main" id="{165B8349-42DD-E541-9C83-3897B1692C59}"/>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18" name="Text Box 2">
          <a:extLst>
            <a:ext uri="{FF2B5EF4-FFF2-40B4-BE49-F238E27FC236}">
              <a16:creationId xmlns:a16="http://schemas.microsoft.com/office/drawing/2014/main" id="{DECAAF1A-8427-AE40-AB6F-F69C704D1E29}"/>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19" name="Text Box 2">
          <a:extLst>
            <a:ext uri="{FF2B5EF4-FFF2-40B4-BE49-F238E27FC236}">
              <a16:creationId xmlns:a16="http://schemas.microsoft.com/office/drawing/2014/main" id="{58342317-D40C-A140-81E0-58B28AF81B94}"/>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20" name="Text Box 2">
          <a:extLst>
            <a:ext uri="{FF2B5EF4-FFF2-40B4-BE49-F238E27FC236}">
              <a16:creationId xmlns:a16="http://schemas.microsoft.com/office/drawing/2014/main" id="{88AE15EF-CF49-2E44-8185-C377204E6BCD}"/>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21" name="Text Box 2">
          <a:extLst>
            <a:ext uri="{FF2B5EF4-FFF2-40B4-BE49-F238E27FC236}">
              <a16:creationId xmlns:a16="http://schemas.microsoft.com/office/drawing/2014/main" id="{E27A7A22-686E-544B-B0D6-99F23D73950B}"/>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22" name="Text Box 2">
          <a:extLst>
            <a:ext uri="{FF2B5EF4-FFF2-40B4-BE49-F238E27FC236}">
              <a16:creationId xmlns:a16="http://schemas.microsoft.com/office/drawing/2014/main" id="{2A6181BC-3210-4D47-B998-E746633A98D8}"/>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23" name="Text Box 2">
          <a:extLst>
            <a:ext uri="{FF2B5EF4-FFF2-40B4-BE49-F238E27FC236}">
              <a16:creationId xmlns:a16="http://schemas.microsoft.com/office/drawing/2014/main" id="{87AB7B69-A583-2845-869B-C98AA11B7462}"/>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24" name="Text Box 2">
          <a:extLst>
            <a:ext uri="{FF2B5EF4-FFF2-40B4-BE49-F238E27FC236}">
              <a16:creationId xmlns:a16="http://schemas.microsoft.com/office/drawing/2014/main" id="{55ADCDE9-1540-6445-813B-C95D8CDCEF1A}"/>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25" name="Text Box 2">
          <a:extLst>
            <a:ext uri="{FF2B5EF4-FFF2-40B4-BE49-F238E27FC236}">
              <a16:creationId xmlns:a16="http://schemas.microsoft.com/office/drawing/2014/main" id="{30630BA3-26C9-C042-B211-4676A90DA135}"/>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2</xdr:col>
      <xdr:colOff>571500</xdr:colOff>
      <xdr:row>50</xdr:row>
      <xdr:rowOff>0</xdr:rowOff>
    </xdr:from>
    <xdr:to>
      <xdr:col>2</xdr:col>
      <xdr:colOff>571500</xdr:colOff>
      <xdr:row>51</xdr:row>
      <xdr:rowOff>4763</xdr:rowOff>
    </xdr:to>
    <xdr:sp macro="" textlink="">
      <xdr:nvSpPr>
        <xdr:cNvPr id="226" name="Text Box 2">
          <a:extLst>
            <a:ext uri="{FF2B5EF4-FFF2-40B4-BE49-F238E27FC236}">
              <a16:creationId xmlns:a16="http://schemas.microsoft.com/office/drawing/2014/main" id="{1C248DE9-B8B4-A44F-89F9-F6E41E39D20B}"/>
            </a:ext>
          </a:extLst>
        </xdr:cNvPr>
        <xdr:cNvSpPr txBox="1">
          <a:spLocks noChangeArrowheads="1"/>
        </xdr:cNvSpPr>
      </xdr:nvSpPr>
      <xdr:spPr bwMode="auto">
        <a:xfrm>
          <a:off x="3403600" y="11125200"/>
          <a:ext cx="0" cy="1952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50</xdr:row>
      <xdr:rowOff>0</xdr:rowOff>
    </xdr:from>
    <xdr:to>
      <xdr:col>2</xdr:col>
      <xdr:colOff>571500</xdr:colOff>
      <xdr:row>51</xdr:row>
      <xdr:rowOff>4763</xdr:rowOff>
    </xdr:to>
    <xdr:sp macro="" textlink="">
      <xdr:nvSpPr>
        <xdr:cNvPr id="227" name="Text Box 2">
          <a:extLst>
            <a:ext uri="{FF2B5EF4-FFF2-40B4-BE49-F238E27FC236}">
              <a16:creationId xmlns:a16="http://schemas.microsoft.com/office/drawing/2014/main" id="{8D4CE0A6-E395-784F-91B8-06268257ED7B}"/>
            </a:ext>
          </a:extLst>
        </xdr:cNvPr>
        <xdr:cNvSpPr txBox="1">
          <a:spLocks noChangeArrowheads="1"/>
        </xdr:cNvSpPr>
      </xdr:nvSpPr>
      <xdr:spPr bwMode="auto">
        <a:xfrm>
          <a:off x="3403600" y="11125200"/>
          <a:ext cx="0" cy="1952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50</xdr:row>
      <xdr:rowOff>0</xdr:rowOff>
    </xdr:from>
    <xdr:to>
      <xdr:col>2</xdr:col>
      <xdr:colOff>571500</xdr:colOff>
      <xdr:row>51</xdr:row>
      <xdr:rowOff>4763</xdr:rowOff>
    </xdr:to>
    <xdr:sp macro="" textlink="">
      <xdr:nvSpPr>
        <xdr:cNvPr id="228" name="Text Box 2">
          <a:extLst>
            <a:ext uri="{FF2B5EF4-FFF2-40B4-BE49-F238E27FC236}">
              <a16:creationId xmlns:a16="http://schemas.microsoft.com/office/drawing/2014/main" id="{F7929A0B-725F-8540-AF7A-489F2A61CCAD}"/>
            </a:ext>
          </a:extLst>
        </xdr:cNvPr>
        <xdr:cNvSpPr txBox="1">
          <a:spLocks noChangeArrowheads="1"/>
        </xdr:cNvSpPr>
      </xdr:nvSpPr>
      <xdr:spPr bwMode="auto">
        <a:xfrm>
          <a:off x="3403600" y="11125200"/>
          <a:ext cx="0" cy="1952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50</xdr:row>
      <xdr:rowOff>0</xdr:rowOff>
    </xdr:from>
    <xdr:to>
      <xdr:col>2</xdr:col>
      <xdr:colOff>571500</xdr:colOff>
      <xdr:row>51</xdr:row>
      <xdr:rowOff>4763</xdr:rowOff>
    </xdr:to>
    <xdr:sp macro="" textlink="">
      <xdr:nvSpPr>
        <xdr:cNvPr id="229" name="Text Box 2">
          <a:extLst>
            <a:ext uri="{FF2B5EF4-FFF2-40B4-BE49-F238E27FC236}">
              <a16:creationId xmlns:a16="http://schemas.microsoft.com/office/drawing/2014/main" id="{5D1AA182-BEA7-0647-AA4C-402F9A0B8FA6}"/>
            </a:ext>
          </a:extLst>
        </xdr:cNvPr>
        <xdr:cNvSpPr txBox="1">
          <a:spLocks noChangeArrowheads="1"/>
        </xdr:cNvSpPr>
      </xdr:nvSpPr>
      <xdr:spPr bwMode="auto">
        <a:xfrm>
          <a:off x="3403600" y="11125200"/>
          <a:ext cx="0" cy="1952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50</xdr:row>
      <xdr:rowOff>0</xdr:rowOff>
    </xdr:from>
    <xdr:to>
      <xdr:col>2</xdr:col>
      <xdr:colOff>571500</xdr:colOff>
      <xdr:row>51</xdr:row>
      <xdr:rowOff>17463</xdr:rowOff>
    </xdr:to>
    <xdr:sp macro="" textlink="">
      <xdr:nvSpPr>
        <xdr:cNvPr id="230" name="Text Box 2">
          <a:extLst>
            <a:ext uri="{FF2B5EF4-FFF2-40B4-BE49-F238E27FC236}">
              <a16:creationId xmlns:a16="http://schemas.microsoft.com/office/drawing/2014/main" id="{4E6F58FF-17E3-2341-80A6-FE44BCB7C32C}"/>
            </a:ext>
          </a:extLst>
        </xdr:cNvPr>
        <xdr:cNvSpPr txBox="1">
          <a:spLocks noChangeArrowheads="1"/>
        </xdr:cNvSpPr>
      </xdr:nvSpPr>
      <xdr:spPr bwMode="auto">
        <a:xfrm>
          <a:off x="3403600" y="11125200"/>
          <a:ext cx="0" cy="2079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50</xdr:row>
      <xdr:rowOff>0</xdr:rowOff>
    </xdr:from>
    <xdr:to>
      <xdr:col>2</xdr:col>
      <xdr:colOff>571500</xdr:colOff>
      <xdr:row>51</xdr:row>
      <xdr:rowOff>17463</xdr:rowOff>
    </xdr:to>
    <xdr:sp macro="" textlink="">
      <xdr:nvSpPr>
        <xdr:cNvPr id="231" name="Text Box 2">
          <a:extLst>
            <a:ext uri="{FF2B5EF4-FFF2-40B4-BE49-F238E27FC236}">
              <a16:creationId xmlns:a16="http://schemas.microsoft.com/office/drawing/2014/main" id="{83FEE809-AED9-294A-8F54-0F843104BB7D}"/>
            </a:ext>
          </a:extLst>
        </xdr:cNvPr>
        <xdr:cNvSpPr txBox="1">
          <a:spLocks noChangeArrowheads="1"/>
        </xdr:cNvSpPr>
      </xdr:nvSpPr>
      <xdr:spPr bwMode="auto">
        <a:xfrm>
          <a:off x="3403600" y="11125200"/>
          <a:ext cx="0" cy="2079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50</xdr:row>
      <xdr:rowOff>0</xdr:rowOff>
    </xdr:from>
    <xdr:to>
      <xdr:col>2</xdr:col>
      <xdr:colOff>571500</xdr:colOff>
      <xdr:row>51</xdr:row>
      <xdr:rowOff>17463</xdr:rowOff>
    </xdr:to>
    <xdr:sp macro="" textlink="">
      <xdr:nvSpPr>
        <xdr:cNvPr id="232" name="Text Box 2">
          <a:extLst>
            <a:ext uri="{FF2B5EF4-FFF2-40B4-BE49-F238E27FC236}">
              <a16:creationId xmlns:a16="http://schemas.microsoft.com/office/drawing/2014/main" id="{EF680D1C-7449-CB42-A4EB-CD8F87B5DCE9}"/>
            </a:ext>
          </a:extLst>
        </xdr:cNvPr>
        <xdr:cNvSpPr txBox="1">
          <a:spLocks noChangeArrowheads="1"/>
        </xdr:cNvSpPr>
      </xdr:nvSpPr>
      <xdr:spPr bwMode="auto">
        <a:xfrm>
          <a:off x="3403600" y="11125200"/>
          <a:ext cx="0" cy="2079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twoCellAnchor editAs="oneCell">
    <xdr:from>
      <xdr:col>2</xdr:col>
      <xdr:colOff>571500</xdr:colOff>
      <xdr:row>50</xdr:row>
      <xdr:rowOff>0</xdr:rowOff>
    </xdr:from>
    <xdr:to>
      <xdr:col>2</xdr:col>
      <xdr:colOff>571500</xdr:colOff>
      <xdr:row>51</xdr:row>
      <xdr:rowOff>17463</xdr:rowOff>
    </xdr:to>
    <xdr:sp macro="" textlink="">
      <xdr:nvSpPr>
        <xdr:cNvPr id="233" name="Text Box 2">
          <a:extLst>
            <a:ext uri="{FF2B5EF4-FFF2-40B4-BE49-F238E27FC236}">
              <a16:creationId xmlns:a16="http://schemas.microsoft.com/office/drawing/2014/main" id="{1AB39BD3-49AD-7D4B-B48F-9FAC7AB8D247}"/>
            </a:ext>
          </a:extLst>
        </xdr:cNvPr>
        <xdr:cNvSpPr txBox="1">
          <a:spLocks noChangeArrowheads="1"/>
        </xdr:cNvSpPr>
      </xdr:nvSpPr>
      <xdr:spPr bwMode="auto">
        <a:xfrm>
          <a:off x="3403600" y="11125200"/>
          <a:ext cx="0" cy="2079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twoCellAnchor>
  <xdr:oneCellAnchor>
    <xdr:from>
      <xdr:col>2</xdr:col>
      <xdr:colOff>571500</xdr:colOff>
      <xdr:row>36</xdr:row>
      <xdr:rowOff>0</xdr:rowOff>
    </xdr:from>
    <xdr:ext cx="0" cy="209694"/>
    <xdr:sp macro="" textlink="">
      <xdr:nvSpPr>
        <xdr:cNvPr id="234" name="Text Box 2">
          <a:extLst>
            <a:ext uri="{FF2B5EF4-FFF2-40B4-BE49-F238E27FC236}">
              <a16:creationId xmlns:a16="http://schemas.microsoft.com/office/drawing/2014/main" id="{7DE60DC6-8829-8E46-853D-6602DE8FE3CA}"/>
            </a:ext>
          </a:extLst>
        </xdr:cNvPr>
        <xdr:cNvSpPr txBox="1">
          <a:spLocks noChangeArrowheads="1"/>
        </xdr:cNvSpPr>
      </xdr:nvSpPr>
      <xdr:spPr bwMode="auto">
        <a:xfrm>
          <a:off x="3403600" y="7480300"/>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09694"/>
    <xdr:sp macro="" textlink="">
      <xdr:nvSpPr>
        <xdr:cNvPr id="235" name="Text Box 2">
          <a:extLst>
            <a:ext uri="{FF2B5EF4-FFF2-40B4-BE49-F238E27FC236}">
              <a16:creationId xmlns:a16="http://schemas.microsoft.com/office/drawing/2014/main" id="{5D568169-868F-3242-845E-185AE980FC00}"/>
            </a:ext>
          </a:extLst>
        </xdr:cNvPr>
        <xdr:cNvSpPr txBox="1">
          <a:spLocks noChangeArrowheads="1"/>
        </xdr:cNvSpPr>
      </xdr:nvSpPr>
      <xdr:spPr bwMode="auto">
        <a:xfrm>
          <a:off x="3403600" y="7480300"/>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09694"/>
    <xdr:sp macro="" textlink="">
      <xdr:nvSpPr>
        <xdr:cNvPr id="236" name="Text Box 2">
          <a:extLst>
            <a:ext uri="{FF2B5EF4-FFF2-40B4-BE49-F238E27FC236}">
              <a16:creationId xmlns:a16="http://schemas.microsoft.com/office/drawing/2014/main" id="{44A111FD-0106-C443-BD4D-D21E73EF8CFE}"/>
            </a:ext>
          </a:extLst>
        </xdr:cNvPr>
        <xdr:cNvSpPr txBox="1">
          <a:spLocks noChangeArrowheads="1"/>
        </xdr:cNvSpPr>
      </xdr:nvSpPr>
      <xdr:spPr bwMode="auto">
        <a:xfrm>
          <a:off x="3403600" y="7480300"/>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09694"/>
    <xdr:sp macro="" textlink="">
      <xdr:nvSpPr>
        <xdr:cNvPr id="237" name="Text Box 2">
          <a:extLst>
            <a:ext uri="{FF2B5EF4-FFF2-40B4-BE49-F238E27FC236}">
              <a16:creationId xmlns:a16="http://schemas.microsoft.com/office/drawing/2014/main" id="{FA2A652E-850B-C544-8548-70F1E999F3E6}"/>
            </a:ext>
          </a:extLst>
        </xdr:cNvPr>
        <xdr:cNvSpPr txBox="1">
          <a:spLocks noChangeArrowheads="1"/>
        </xdr:cNvSpPr>
      </xdr:nvSpPr>
      <xdr:spPr bwMode="auto">
        <a:xfrm>
          <a:off x="3403600" y="7480300"/>
          <a:ext cx="0" cy="2096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22394"/>
    <xdr:sp macro="" textlink="">
      <xdr:nvSpPr>
        <xdr:cNvPr id="238" name="Text Box 2">
          <a:extLst>
            <a:ext uri="{FF2B5EF4-FFF2-40B4-BE49-F238E27FC236}">
              <a16:creationId xmlns:a16="http://schemas.microsoft.com/office/drawing/2014/main" id="{E36F0D34-BD0F-5049-9228-51F8098CC3D0}"/>
            </a:ext>
          </a:extLst>
        </xdr:cNvPr>
        <xdr:cNvSpPr txBox="1">
          <a:spLocks noChangeArrowheads="1"/>
        </xdr:cNvSpPr>
      </xdr:nvSpPr>
      <xdr:spPr bwMode="auto">
        <a:xfrm>
          <a:off x="3403600" y="7480300"/>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22394"/>
    <xdr:sp macro="" textlink="">
      <xdr:nvSpPr>
        <xdr:cNvPr id="239" name="Text Box 2">
          <a:extLst>
            <a:ext uri="{FF2B5EF4-FFF2-40B4-BE49-F238E27FC236}">
              <a16:creationId xmlns:a16="http://schemas.microsoft.com/office/drawing/2014/main" id="{48E2E908-F6D8-A145-932C-6FBAF58B809B}"/>
            </a:ext>
          </a:extLst>
        </xdr:cNvPr>
        <xdr:cNvSpPr txBox="1">
          <a:spLocks noChangeArrowheads="1"/>
        </xdr:cNvSpPr>
      </xdr:nvSpPr>
      <xdr:spPr bwMode="auto">
        <a:xfrm>
          <a:off x="3403600" y="7480300"/>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22394"/>
    <xdr:sp macro="" textlink="">
      <xdr:nvSpPr>
        <xdr:cNvPr id="240" name="Text Box 2">
          <a:extLst>
            <a:ext uri="{FF2B5EF4-FFF2-40B4-BE49-F238E27FC236}">
              <a16:creationId xmlns:a16="http://schemas.microsoft.com/office/drawing/2014/main" id="{54A72F1C-387D-F041-B18B-6015F38BE714}"/>
            </a:ext>
          </a:extLst>
        </xdr:cNvPr>
        <xdr:cNvSpPr txBox="1">
          <a:spLocks noChangeArrowheads="1"/>
        </xdr:cNvSpPr>
      </xdr:nvSpPr>
      <xdr:spPr bwMode="auto">
        <a:xfrm>
          <a:off x="3403600" y="7480300"/>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36</xdr:row>
      <xdr:rowOff>0</xdr:rowOff>
    </xdr:from>
    <xdr:ext cx="0" cy="222394"/>
    <xdr:sp macro="" textlink="">
      <xdr:nvSpPr>
        <xdr:cNvPr id="241" name="Text Box 2">
          <a:extLst>
            <a:ext uri="{FF2B5EF4-FFF2-40B4-BE49-F238E27FC236}">
              <a16:creationId xmlns:a16="http://schemas.microsoft.com/office/drawing/2014/main" id="{C3C42CD4-1BB1-F34A-A47F-77386AADADAD}"/>
            </a:ext>
          </a:extLst>
        </xdr:cNvPr>
        <xdr:cNvSpPr txBox="1">
          <a:spLocks noChangeArrowheads="1"/>
        </xdr:cNvSpPr>
      </xdr:nvSpPr>
      <xdr:spPr bwMode="auto">
        <a:xfrm>
          <a:off x="3403600" y="7480300"/>
          <a:ext cx="0" cy="22239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42" name="Text Box 2">
          <a:extLst>
            <a:ext uri="{FF2B5EF4-FFF2-40B4-BE49-F238E27FC236}">
              <a16:creationId xmlns:a16="http://schemas.microsoft.com/office/drawing/2014/main" id="{0DC34489-3E6E-6242-87F6-8E5C5C4F0670}"/>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43" name="Text Box 2">
          <a:extLst>
            <a:ext uri="{FF2B5EF4-FFF2-40B4-BE49-F238E27FC236}">
              <a16:creationId xmlns:a16="http://schemas.microsoft.com/office/drawing/2014/main" id="{93E62DFE-D830-7240-AEEB-E67178993F6D}"/>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44" name="Text Box 2">
          <a:extLst>
            <a:ext uri="{FF2B5EF4-FFF2-40B4-BE49-F238E27FC236}">
              <a16:creationId xmlns:a16="http://schemas.microsoft.com/office/drawing/2014/main" id="{36C08F8A-0D7A-FE42-81D1-AF0ECC5BDEEB}"/>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45" name="Text Box 2">
          <a:extLst>
            <a:ext uri="{FF2B5EF4-FFF2-40B4-BE49-F238E27FC236}">
              <a16:creationId xmlns:a16="http://schemas.microsoft.com/office/drawing/2014/main" id="{4A1B9432-11AA-744E-9C3C-579C32F356C0}"/>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46" name="Text Box 2">
          <a:extLst>
            <a:ext uri="{FF2B5EF4-FFF2-40B4-BE49-F238E27FC236}">
              <a16:creationId xmlns:a16="http://schemas.microsoft.com/office/drawing/2014/main" id="{1B2D044F-DC5A-1F48-B4B8-DFCAD76C69BC}"/>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47" name="Text Box 2">
          <a:extLst>
            <a:ext uri="{FF2B5EF4-FFF2-40B4-BE49-F238E27FC236}">
              <a16:creationId xmlns:a16="http://schemas.microsoft.com/office/drawing/2014/main" id="{BAB9E05E-F244-7A4C-A427-856DB04E8763}"/>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48" name="Text Box 2">
          <a:extLst>
            <a:ext uri="{FF2B5EF4-FFF2-40B4-BE49-F238E27FC236}">
              <a16:creationId xmlns:a16="http://schemas.microsoft.com/office/drawing/2014/main" id="{DE4AB23F-8EB0-454A-B6F7-D61E98402054}"/>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49" name="Text Box 2">
          <a:extLst>
            <a:ext uri="{FF2B5EF4-FFF2-40B4-BE49-F238E27FC236}">
              <a16:creationId xmlns:a16="http://schemas.microsoft.com/office/drawing/2014/main" id="{F1E20EA3-8073-6846-A418-90FB856AB132}"/>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50" name="Text Box 2">
          <a:extLst>
            <a:ext uri="{FF2B5EF4-FFF2-40B4-BE49-F238E27FC236}">
              <a16:creationId xmlns:a16="http://schemas.microsoft.com/office/drawing/2014/main" id="{CCA34E06-F923-9544-BE52-2DC1034C1625}"/>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51" name="Text Box 2">
          <a:extLst>
            <a:ext uri="{FF2B5EF4-FFF2-40B4-BE49-F238E27FC236}">
              <a16:creationId xmlns:a16="http://schemas.microsoft.com/office/drawing/2014/main" id="{D6CF2800-8A00-A341-B8A4-6AE7CF549B48}"/>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52" name="Text Box 2">
          <a:extLst>
            <a:ext uri="{FF2B5EF4-FFF2-40B4-BE49-F238E27FC236}">
              <a16:creationId xmlns:a16="http://schemas.microsoft.com/office/drawing/2014/main" id="{FBA7B5AC-BD66-9C4D-A5E9-8A2BE565ED33}"/>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07220"/>
    <xdr:sp macro="" textlink="">
      <xdr:nvSpPr>
        <xdr:cNvPr id="253" name="Text Box 2">
          <a:extLst>
            <a:ext uri="{FF2B5EF4-FFF2-40B4-BE49-F238E27FC236}">
              <a16:creationId xmlns:a16="http://schemas.microsoft.com/office/drawing/2014/main" id="{8CC92CAB-4FEE-7441-AE8F-F9DD9F5D83FD}"/>
            </a:ext>
          </a:extLst>
        </xdr:cNvPr>
        <xdr:cNvSpPr txBox="1">
          <a:spLocks noChangeArrowheads="1"/>
        </xdr:cNvSpPr>
      </xdr:nvSpPr>
      <xdr:spPr bwMode="auto">
        <a:xfrm>
          <a:off x="838200" y="7480300"/>
          <a:ext cx="0" cy="2072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54" name="Text Box 2">
          <a:extLst>
            <a:ext uri="{FF2B5EF4-FFF2-40B4-BE49-F238E27FC236}">
              <a16:creationId xmlns:a16="http://schemas.microsoft.com/office/drawing/2014/main" id="{7A9475E4-56B5-6740-9E0A-2B24700FF641}"/>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55" name="Text Box 2">
          <a:extLst>
            <a:ext uri="{FF2B5EF4-FFF2-40B4-BE49-F238E27FC236}">
              <a16:creationId xmlns:a16="http://schemas.microsoft.com/office/drawing/2014/main" id="{1304CEB9-ABEE-6543-91B6-1A266631B2F3}"/>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56" name="Text Box 2">
          <a:extLst>
            <a:ext uri="{FF2B5EF4-FFF2-40B4-BE49-F238E27FC236}">
              <a16:creationId xmlns:a16="http://schemas.microsoft.com/office/drawing/2014/main" id="{78D6DBDB-6E93-FF4B-8E2B-CC477FC133D6}"/>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1</xdr:col>
      <xdr:colOff>571500</xdr:colOff>
      <xdr:row>36</xdr:row>
      <xdr:rowOff>0</xdr:rowOff>
    </xdr:from>
    <xdr:ext cx="0" cy="219920"/>
    <xdr:sp macro="" textlink="">
      <xdr:nvSpPr>
        <xdr:cNvPr id="257" name="Text Box 2">
          <a:extLst>
            <a:ext uri="{FF2B5EF4-FFF2-40B4-BE49-F238E27FC236}">
              <a16:creationId xmlns:a16="http://schemas.microsoft.com/office/drawing/2014/main" id="{EE940035-6093-4E46-A0E4-2EE2A999D004}"/>
            </a:ext>
          </a:extLst>
        </xdr:cNvPr>
        <xdr:cNvSpPr txBox="1">
          <a:spLocks noChangeArrowheads="1"/>
        </xdr:cNvSpPr>
      </xdr:nvSpPr>
      <xdr:spPr bwMode="auto">
        <a:xfrm>
          <a:off x="838200" y="7480300"/>
          <a:ext cx="0" cy="2199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571500</xdr:colOff>
      <xdr:row>28</xdr:row>
      <xdr:rowOff>0</xdr:rowOff>
    </xdr:from>
    <xdr:ext cx="0" cy="157162"/>
    <xdr:sp macro="" textlink="">
      <xdr:nvSpPr>
        <xdr:cNvPr id="2" name="Text Box 2">
          <a:extLst>
            <a:ext uri="{FF2B5EF4-FFF2-40B4-BE49-F238E27FC236}">
              <a16:creationId xmlns:a16="http://schemas.microsoft.com/office/drawing/2014/main" id="{2EAC9A96-704D-4FE1-9BEC-0B840E6A3474}"/>
            </a:ext>
          </a:extLst>
        </xdr:cNvPr>
        <xdr:cNvSpPr txBox="1">
          <a:spLocks noChangeArrowheads="1"/>
        </xdr:cNvSpPr>
      </xdr:nvSpPr>
      <xdr:spPr bwMode="auto">
        <a:xfrm>
          <a:off x="1841500" y="4051300"/>
          <a:ext cx="0" cy="1571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29</xdr:row>
      <xdr:rowOff>0</xdr:rowOff>
    </xdr:from>
    <xdr:ext cx="0" cy="157162"/>
    <xdr:sp macro="" textlink="">
      <xdr:nvSpPr>
        <xdr:cNvPr id="3" name="Text Box 2">
          <a:extLst>
            <a:ext uri="{FF2B5EF4-FFF2-40B4-BE49-F238E27FC236}">
              <a16:creationId xmlns:a16="http://schemas.microsoft.com/office/drawing/2014/main" id="{14A4E455-F618-4EEF-BD4E-C92BD10BA5FB}"/>
            </a:ext>
          </a:extLst>
        </xdr:cNvPr>
        <xdr:cNvSpPr txBox="1">
          <a:spLocks noChangeArrowheads="1"/>
        </xdr:cNvSpPr>
      </xdr:nvSpPr>
      <xdr:spPr bwMode="auto">
        <a:xfrm>
          <a:off x="1841500" y="4235450"/>
          <a:ext cx="0" cy="1571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571500</xdr:colOff>
      <xdr:row>28</xdr:row>
      <xdr:rowOff>0</xdr:rowOff>
    </xdr:from>
    <xdr:ext cx="0" cy="157162"/>
    <xdr:sp macro="" textlink="">
      <xdr:nvSpPr>
        <xdr:cNvPr id="4" name="Text Box 2">
          <a:extLst>
            <a:ext uri="{FF2B5EF4-FFF2-40B4-BE49-F238E27FC236}">
              <a16:creationId xmlns:a16="http://schemas.microsoft.com/office/drawing/2014/main" id="{5E5F6AB6-ED91-45A7-82BD-D566247BA53E}"/>
            </a:ext>
          </a:extLst>
        </xdr:cNvPr>
        <xdr:cNvSpPr txBox="1">
          <a:spLocks noChangeArrowheads="1"/>
        </xdr:cNvSpPr>
      </xdr:nvSpPr>
      <xdr:spPr bwMode="auto">
        <a:xfrm>
          <a:off x="1841500" y="4051300"/>
          <a:ext cx="0" cy="15716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257760</xdr:colOff>
      <xdr:row>10</xdr:row>
      <xdr:rowOff>238125</xdr:rowOff>
    </xdr:to>
    <xdr:sp macro="" textlink="" fLocksText="0">
      <xdr:nvSpPr>
        <xdr:cNvPr id="2" name="Rectangle 1">
          <a:extLst>
            <a:ext uri="{FF2B5EF4-FFF2-40B4-BE49-F238E27FC236}">
              <a16:creationId xmlns:a16="http://schemas.microsoft.com/office/drawing/2014/main" id="{C0B6F5A6-6735-4CD9-8866-282EE79E35F6}"/>
            </a:ext>
          </a:extLst>
        </xdr:cNvPr>
        <xdr:cNvSpPr>
          <a:spLocks/>
        </xdr:cNvSpPr>
      </xdr:nvSpPr>
      <xdr:spPr>
        <a:xfrm>
          <a:off x="0" y="3209925"/>
          <a:ext cx="257760" cy="238125"/>
        </a:xfrm>
        <a:prstGeom prst="rect">
          <a:avLst/>
        </a:prstGeom>
        <a:solidFill>
          <a:srgbClr val="0078D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twoCellAnchor>
  <xdr:twoCellAnchor editAs="oneCell">
    <xdr:from>
      <xdr:col>0</xdr:col>
      <xdr:colOff>0</xdr:colOff>
      <xdr:row>11</xdr:row>
      <xdr:rowOff>0</xdr:rowOff>
    </xdr:from>
    <xdr:to>
      <xdr:col>0</xdr:col>
      <xdr:colOff>257760</xdr:colOff>
      <xdr:row>11</xdr:row>
      <xdr:rowOff>238125</xdr:rowOff>
    </xdr:to>
    <xdr:sp macro="" textlink="" fLocksText="0">
      <xdr:nvSpPr>
        <xdr:cNvPr id="3" name="Rectangle 2">
          <a:extLst>
            <a:ext uri="{FF2B5EF4-FFF2-40B4-BE49-F238E27FC236}">
              <a16:creationId xmlns:a16="http://schemas.microsoft.com/office/drawing/2014/main" id="{8C9E66F8-0CAA-4187-A80D-EB2B7BA52476}"/>
            </a:ext>
          </a:extLst>
        </xdr:cNvPr>
        <xdr:cNvSpPr>
          <a:spLocks/>
        </xdr:cNvSpPr>
      </xdr:nvSpPr>
      <xdr:spPr>
        <a:xfrm>
          <a:off x="0" y="3457575"/>
          <a:ext cx="257760" cy="238125"/>
        </a:xfrm>
        <a:prstGeom prst="rect">
          <a:avLst/>
        </a:prstGeom>
        <a:solidFill>
          <a:srgbClr val="FCE1B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twoCellAnchor>
  <xdr:oneCellAnchor>
    <xdr:from>
      <xdr:col>0</xdr:col>
      <xdr:colOff>0</xdr:colOff>
      <xdr:row>12</xdr:row>
      <xdr:rowOff>0</xdr:rowOff>
    </xdr:from>
    <xdr:ext cx="257619" cy="238125"/>
    <xdr:sp macro="" textlink="" fLocksText="0">
      <xdr:nvSpPr>
        <xdr:cNvPr id="4" name="Rectangle 3">
          <a:extLst>
            <a:ext uri="{FF2B5EF4-FFF2-40B4-BE49-F238E27FC236}">
              <a16:creationId xmlns:a16="http://schemas.microsoft.com/office/drawing/2014/main" id="{EC608E2D-B269-4846-91EA-9834EF1A8DA4}"/>
            </a:ext>
          </a:extLst>
        </xdr:cNvPr>
        <xdr:cNvSpPr>
          <a:spLocks/>
        </xdr:cNvSpPr>
      </xdr:nvSpPr>
      <xdr:spPr>
        <a:xfrm>
          <a:off x="0" y="3705225"/>
          <a:ext cx="257619" cy="238125"/>
        </a:xfrm>
        <a:prstGeom prst="rect">
          <a:avLst/>
        </a:prstGeom>
        <a:solidFill>
          <a:srgbClr val="00328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13</xdr:row>
      <xdr:rowOff>0</xdr:rowOff>
    </xdr:from>
    <xdr:ext cx="257619" cy="238125"/>
    <xdr:sp macro="" textlink="" fLocksText="0">
      <xdr:nvSpPr>
        <xdr:cNvPr id="5" name="Rectangle 4">
          <a:extLst>
            <a:ext uri="{FF2B5EF4-FFF2-40B4-BE49-F238E27FC236}">
              <a16:creationId xmlns:a16="http://schemas.microsoft.com/office/drawing/2014/main" id="{04C61DD6-C672-478F-8FD2-5D382492ACD0}"/>
            </a:ext>
          </a:extLst>
        </xdr:cNvPr>
        <xdr:cNvSpPr>
          <a:spLocks/>
        </xdr:cNvSpPr>
      </xdr:nvSpPr>
      <xdr:spPr>
        <a:xfrm>
          <a:off x="0" y="3952875"/>
          <a:ext cx="257619" cy="238125"/>
        </a:xfrm>
        <a:prstGeom prst="rect">
          <a:avLst/>
        </a:prstGeom>
        <a:solidFill>
          <a:srgbClr val="C9E8F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14</xdr:row>
      <xdr:rowOff>0</xdr:rowOff>
    </xdr:from>
    <xdr:ext cx="257619" cy="238125"/>
    <xdr:sp macro="" textlink="" fLocksText="0">
      <xdr:nvSpPr>
        <xdr:cNvPr id="6" name="Rectangle 5">
          <a:extLst>
            <a:ext uri="{FF2B5EF4-FFF2-40B4-BE49-F238E27FC236}">
              <a16:creationId xmlns:a16="http://schemas.microsoft.com/office/drawing/2014/main" id="{2A2F920E-4D84-44E4-9348-670B739EE23B}"/>
            </a:ext>
          </a:extLst>
        </xdr:cNvPr>
        <xdr:cNvSpPr>
          <a:spLocks/>
        </xdr:cNvSpPr>
      </xdr:nvSpPr>
      <xdr:spPr>
        <a:xfrm>
          <a:off x="0" y="4200525"/>
          <a:ext cx="257619" cy="238125"/>
        </a:xfrm>
        <a:prstGeom prst="rect">
          <a:avLst/>
        </a:prstGeom>
        <a:solidFill>
          <a:srgbClr val="7E7E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15</xdr:row>
      <xdr:rowOff>0</xdr:rowOff>
    </xdr:from>
    <xdr:ext cx="257619" cy="238125"/>
    <xdr:sp macro="" textlink="" fLocksText="0">
      <xdr:nvSpPr>
        <xdr:cNvPr id="7" name="Rectangle 6">
          <a:extLst>
            <a:ext uri="{FF2B5EF4-FFF2-40B4-BE49-F238E27FC236}">
              <a16:creationId xmlns:a16="http://schemas.microsoft.com/office/drawing/2014/main" id="{1056B8AA-3F73-4259-9B3C-7A171B0003A3}"/>
            </a:ext>
          </a:extLst>
        </xdr:cNvPr>
        <xdr:cNvSpPr>
          <a:spLocks/>
        </xdr:cNvSpPr>
      </xdr:nvSpPr>
      <xdr:spPr>
        <a:xfrm>
          <a:off x="0" y="4448175"/>
          <a:ext cx="257619" cy="238125"/>
        </a:xfrm>
        <a:prstGeom prst="rect">
          <a:avLst/>
        </a:prstGeom>
        <a:solidFill>
          <a:srgbClr val="FED16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16</xdr:row>
      <xdr:rowOff>0</xdr:rowOff>
    </xdr:from>
    <xdr:ext cx="257619" cy="238125"/>
    <xdr:sp macro="" textlink="" fLocksText="0">
      <xdr:nvSpPr>
        <xdr:cNvPr id="8" name="Rectangle 7">
          <a:extLst>
            <a:ext uri="{FF2B5EF4-FFF2-40B4-BE49-F238E27FC236}">
              <a16:creationId xmlns:a16="http://schemas.microsoft.com/office/drawing/2014/main" id="{FC499487-71FE-4173-A431-9676ACA4F5C7}"/>
            </a:ext>
          </a:extLst>
        </xdr:cNvPr>
        <xdr:cNvSpPr>
          <a:spLocks/>
        </xdr:cNvSpPr>
      </xdr:nvSpPr>
      <xdr:spPr>
        <a:xfrm>
          <a:off x="0" y="4695825"/>
          <a:ext cx="257619" cy="238125"/>
        </a:xfrm>
        <a:prstGeom prst="rect">
          <a:avLst/>
        </a:prstGeom>
        <a:solidFill>
          <a:srgbClr val="AD76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17</xdr:row>
      <xdr:rowOff>0</xdr:rowOff>
    </xdr:from>
    <xdr:ext cx="257619" cy="238125"/>
    <xdr:sp macro="" textlink="" fLocksText="0">
      <xdr:nvSpPr>
        <xdr:cNvPr id="9" name="Rectangle 8">
          <a:extLst>
            <a:ext uri="{FF2B5EF4-FFF2-40B4-BE49-F238E27FC236}">
              <a16:creationId xmlns:a16="http://schemas.microsoft.com/office/drawing/2014/main" id="{84F6C613-3F72-44BC-801D-E6ACEC030949}"/>
            </a:ext>
          </a:extLst>
        </xdr:cNvPr>
        <xdr:cNvSpPr>
          <a:spLocks/>
        </xdr:cNvSpPr>
      </xdr:nvSpPr>
      <xdr:spPr>
        <a:xfrm>
          <a:off x="0" y="4943475"/>
          <a:ext cx="257619" cy="238125"/>
        </a:xfrm>
        <a:prstGeom prst="rect">
          <a:avLst/>
        </a:prstGeom>
        <a:solidFill>
          <a:srgbClr val="FFE2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18</xdr:row>
      <xdr:rowOff>0</xdr:rowOff>
    </xdr:from>
    <xdr:ext cx="257619" cy="238125"/>
    <xdr:sp macro="" textlink="" fLocksText="0">
      <xdr:nvSpPr>
        <xdr:cNvPr id="10" name="Rectangle 9">
          <a:extLst>
            <a:ext uri="{FF2B5EF4-FFF2-40B4-BE49-F238E27FC236}">
              <a16:creationId xmlns:a16="http://schemas.microsoft.com/office/drawing/2014/main" id="{A5277A8F-F704-4B9C-B948-1035A5E4E0BD}"/>
            </a:ext>
          </a:extLst>
        </xdr:cNvPr>
        <xdr:cNvSpPr>
          <a:spLocks/>
        </xdr:cNvSpPr>
      </xdr:nvSpPr>
      <xdr:spPr>
        <a:xfrm>
          <a:off x="0" y="5191125"/>
          <a:ext cx="257619" cy="238125"/>
        </a:xfrm>
        <a:prstGeom prst="rect">
          <a:avLst/>
        </a:prstGeom>
        <a:solidFill>
          <a:srgbClr val="FF956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19</xdr:row>
      <xdr:rowOff>0</xdr:rowOff>
    </xdr:from>
    <xdr:ext cx="257619" cy="238125"/>
    <xdr:sp macro="" textlink="" fLocksText="0">
      <xdr:nvSpPr>
        <xdr:cNvPr id="11" name="Rectangle 10">
          <a:extLst>
            <a:ext uri="{FF2B5EF4-FFF2-40B4-BE49-F238E27FC236}">
              <a16:creationId xmlns:a16="http://schemas.microsoft.com/office/drawing/2014/main" id="{9CFC17D7-776D-4975-AAD0-2220BF5DFE3B}"/>
            </a:ext>
          </a:extLst>
        </xdr:cNvPr>
        <xdr:cNvSpPr>
          <a:spLocks/>
        </xdr:cNvSpPr>
      </xdr:nvSpPr>
      <xdr:spPr>
        <a:xfrm>
          <a:off x="0" y="5438775"/>
          <a:ext cx="257619" cy="238125"/>
        </a:xfrm>
        <a:prstGeom prst="rect">
          <a:avLst/>
        </a:prstGeom>
        <a:solidFill>
          <a:srgbClr val="E5F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20</xdr:row>
      <xdr:rowOff>0</xdr:rowOff>
    </xdr:from>
    <xdr:ext cx="257619" cy="238125"/>
    <xdr:sp macro="" textlink="" fLocksText="0">
      <xdr:nvSpPr>
        <xdr:cNvPr id="12" name="Rectangle 11">
          <a:extLst>
            <a:ext uri="{FF2B5EF4-FFF2-40B4-BE49-F238E27FC236}">
              <a16:creationId xmlns:a16="http://schemas.microsoft.com/office/drawing/2014/main" id="{FA7BEBDD-EA45-48E8-A2E6-FF3A075235C2}"/>
            </a:ext>
          </a:extLst>
        </xdr:cNvPr>
        <xdr:cNvSpPr>
          <a:spLocks/>
        </xdr:cNvSpPr>
      </xdr:nvSpPr>
      <xdr:spPr>
        <a:xfrm>
          <a:off x="0" y="5686425"/>
          <a:ext cx="257619" cy="238125"/>
        </a:xfrm>
        <a:prstGeom prst="rect">
          <a:avLst/>
        </a:prstGeom>
        <a:solidFill>
          <a:srgbClr val="42AD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21</xdr:row>
      <xdr:rowOff>0</xdr:rowOff>
    </xdr:from>
    <xdr:ext cx="257619" cy="238125"/>
    <xdr:sp macro="" textlink="" fLocksText="0">
      <xdr:nvSpPr>
        <xdr:cNvPr id="13" name="Rectangle 12">
          <a:extLst>
            <a:ext uri="{FF2B5EF4-FFF2-40B4-BE49-F238E27FC236}">
              <a16:creationId xmlns:a16="http://schemas.microsoft.com/office/drawing/2014/main" id="{56E8361A-5317-4C4C-866A-375B5E8AE711}"/>
            </a:ext>
          </a:extLst>
        </xdr:cNvPr>
        <xdr:cNvSpPr>
          <a:spLocks/>
        </xdr:cNvSpPr>
      </xdr:nvSpPr>
      <xdr:spPr>
        <a:xfrm>
          <a:off x="0" y="5934075"/>
          <a:ext cx="257619" cy="238125"/>
        </a:xfrm>
        <a:prstGeom prst="rect">
          <a:avLst/>
        </a:prstGeom>
        <a:solidFill>
          <a:srgbClr val="EEEEE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22</xdr:row>
      <xdr:rowOff>0</xdr:rowOff>
    </xdr:from>
    <xdr:ext cx="257619" cy="238125"/>
    <xdr:sp macro="" textlink="" fLocksText="0">
      <xdr:nvSpPr>
        <xdr:cNvPr id="14" name="Rectangle 13">
          <a:extLst>
            <a:ext uri="{FF2B5EF4-FFF2-40B4-BE49-F238E27FC236}">
              <a16:creationId xmlns:a16="http://schemas.microsoft.com/office/drawing/2014/main" id="{35D64318-3011-4537-8249-81EB38409540}"/>
            </a:ext>
          </a:extLst>
        </xdr:cNvPr>
        <xdr:cNvSpPr>
          <a:spLocks/>
        </xdr:cNvSpPr>
      </xdr:nvSpPr>
      <xdr:spPr>
        <a:xfrm>
          <a:off x="0" y="6181725"/>
          <a:ext cx="257619" cy="238125"/>
        </a:xfrm>
        <a:prstGeom prst="rect">
          <a:avLst/>
        </a:prstGeom>
        <a:solidFill>
          <a:srgbClr val="E09D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23</xdr:row>
      <xdr:rowOff>0</xdr:rowOff>
    </xdr:from>
    <xdr:ext cx="257619" cy="238125"/>
    <xdr:sp macro="" textlink="" fLocksText="0">
      <xdr:nvSpPr>
        <xdr:cNvPr id="15" name="Rectangle 14">
          <a:extLst>
            <a:ext uri="{FF2B5EF4-FFF2-40B4-BE49-F238E27FC236}">
              <a16:creationId xmlns:a16="http://schemas.microsoft.com/office/drawing/2014/main" id="{C33F3BD1-312E-4D16-8666-87509CE0E97F}"/>
            </a:ext>
          </a:extLst>
        </xdr:cNvPr>
        <xdr:cNvSpPr>
          <a:spLocks/>
        </xdr:cNvSpPr>
      </xdr:nvSpPr>
      <xdr:spPr>
        <a:xfrm>
          <a:off x="0" y="6429375"/>
          <a:ext cx="257619" cy="238125"/>
        </a:xfrm>
        <a:prstGeom prst="rect">
          <a:avLst/>
        </a:prstGeom>
        <a:solidFill>
          <a:srgbClr val="E8D2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24</xdr:row>
      <xdr:rowOff>0</xdr:rowOff>
    </xdr:from>
    <xdr:ext cx="257619" cy="238125"/>
    <xdr:sp macro="" textlink="" fLocksText="0">
      <xdr:nvSpPr>
        <xdr:cNvPr id="16" name="Rectangle 15">
          <a:extLst>
            <a:ext uri="{FF2B5EF4-FFF2-40B4-BE49-F238E27FC236}">
              <a16:creationId xmlns:a16="http://schemas.microsoft.com/office/drawing/2014/main" id="{6277C118-DC4C-48EA-982D-7EA0B5477C5F}"/>
            </a:ext>
          </a:extLst>
        </xdr:cNvPr>
        <xdr:cNvSpPr>
          <a:spLocks/>
        </xdr:cNvSpPr>
      </xdr:nvSpPr>
      <xdr:spPr>
        <a:xfrm>
          <a:off x="0" y="6677025"/>
          <a:ext cx="257619" cy="238125"/>
        </a:xfrm>
        <a:prstGeom prst="rect">
          <a:avLst/>
        </a:prstGeom>
        <a:solidFill>
          <a:srgbClr val="A44E2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25</xdr:row>
      <xdr:rowOff>0</xdr:rowOff>
    </xdr:from>
    <xdr:ext cx="257619" cy="238125"/>
    <xdr:sp macro="" textlink="" fLocksText="0">
      <xdr:nvSpPr>
        <xdr:cNvPr id="17" name="Rectangle 16">
          <a:extLst>
            <a:ext uri="{FF2B5EF4-FFF2-40B4-BE49-F238E27FC236}">
              <a16:creationId xmlns:a16="http://schemas.microsoft.com/office/drawing/2014/main" id="{39ECECCF-ED7A-486F-A13D-36E05216F8D0}"/>
            </a:ext>
          </a:extLst>
        </xdr:cNvPr>
        <xdr:cNvSpPr>
          <a:spLocks/>
        </xdr:cNvSpPr>
      </xdr:nvSpPr>
      <xdr:spPr>
        <a:xfrm>
          <a:off x="0" y="6924675"/>
          <a:ext cx="257619" cy="238125"/>
        </a:xfrm>
        <a:prstGeom prst="rect">
          <a:avLst/>
        </a:prstGeom>
        <a:solidFill>
          <a:srgbClr val="9AA8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26</xdr:row>
      <xdr:rowOff>0</xdr:rowOff>
    </xdr:from>
    <xdr:ext cx="257619" cy="238125"/>
    <xdr:sp macro="" textlink="" fLocksText="0">
      <xdr:nvSpPr>
        <xdr:cNvPr id="18" name="Rectangle 17">
          <a:extLst>
            <a:ext uri="{FF2B5EF4-FFF2-40B4-BE49-F238E27FC236}">
              <a16:creationId xmlns:a16="http://schemas.microsoft.com/office/drawing/2014/main" id="{D88BF0EC-0855-4E22-AC0B-A4686F5132F1}"/>
            </a:ext>
          </a:extLst>
        </xdr:cNvPr>
        <xdr:cNvSpPr>
          <a:spLocks/>
        </xdr:cNvSpPr>
      </xdr:nvSpPr>
      <xdr:spPr>
        <a:xfrm>
          <a:off x="0" y="7172325"/>
          <a:ext cx="257619" cy="238125"/>
        </a:xfrm>
        <a:prstGeom prst="rect">
          <a:avLst/>
        </a:prstGeom>
        <a:solidFill>
          <a:srgbClr val="FFF27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27</xdr:row>
      <xdr:rowOff>0</xdr:rowOff>
    </xdr:from>
    <xdr:ext cx="257619" cy="238125"/>
    <xdr:sp macro="" textlink="" fLocksText="0">
      <xdr:nvSpPr>
        <xdr:cNvPr id="19" name="Rectangle 18">
          <a:extLst>
            <a:ext uri="{FF2B5EF4-FFF2-40B4-BE49-F238E27FC236}">
              <a16:creationId xmlns:a16="http://schemas.microsoft.com/office/drawing/2014/main" id="{01021668-315E-47D6-81E1-78B7A015C82F}"/>
            </a:ext>
          </a:extLst>
        </xdr:cNvPr>
        <xdr:cNvSpPr>
          <a:spLocks/>
        </xdr:cNvSpPr>
      </xdr:nvSpPr>
      <xdr:spPr>
        <a:xfrm>
          <a:off x="0" y="7419975"/>
          <a:ext cx="257619" cy="238125"/>
        </a:xfrm>
        <a:prstGeom prst="rect">
          <a:avLst/>
        </a:prstGeom>
        <a:solidFill>
          <a:srgbClr val="89CFF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10</xdr:row>
      <xdr:rowOff>0</xdr:rowOff>
    </xdr:from>
    <xdr:ext cx="257619" cy="238125"/>
    <xdr:sp macro="" textlink="" fLocksText="0">
      <xdr:nvSpPr>
        <xdr:cNvPr id="20" name="Rectangle 19">
          <a:extLst>
            <a:ext uri="{FF2B5EF4-FFF2-40B4-BE49-F238E27FC236}">
              <a16:creationId xmlns:a16="http://schemas.microsoft.com/office/drawing/2014/main" id="{D90A2433-982C-4216-81D1-74BD3046CA30}"/>
            </a:ext>
          </a:extLst>
        </xdr:cNvPr>
        <xdr:cNvSpPr>
          <a:spLocks/>
        </xdr:cNvSpPr>
      </xdr:nvSpPr>
      <xdr:spPr>
        <a:xfrm>
          <a:off x="4495800" y="3209925"/>
          <a:ext cx="257619" cy="238125"/>
        </a:xfrm>
        <a:prstGeom prst="rect">
          <a:avLst/>
        </a:prstGeom>
        <a:solidFill>
          <a:srgbClr val="0078D2">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11</xdr:row>
      <xdr:rowOff>0</xdr:rowOff>
    </xdr:from>
    <xdr:ext cx="257619" cy="238125"/>
    <xdr:sp macro="" textlink="" fLocksText="0">
      <xdr:nvSpPr>
        <xdr:cNvPr id="21" name="Rectangle 20">
          <a:extLst>
            <a:ext uri="{FF2B5EF4-FFF2-40B4-BE49-F238E27FC236}">
              <a16:creationId xmlns:a16="http://schemas.microsoft.com/office/drawing/2014/main" id="{86D7D831-D7BE-4DAF-98DD-2BFB3A4CE8B3}"/>
            </a:ext>
          </a:extLst>
        </xdr:cNvPr>
        <xdr:cNvSpPr>
          <a:spLocks/>
        </xdr:cNvSpPr>
      </xdr:nvSpPr>
      <xdr:spPr>
        <a:xfrm>
          <a:off x="4495800" y="3457575"/>
          <a:ext cx="257619" cy="238125"/>
        </a:xfrm>
        <a:prstGeom prst="rect">
          <a:avLst/>
        </a:prstGeom>
        <a:solidFill>
          <a:srgbClr val="FCE1BF">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12</xdr:row>
      <xdr:rowOff>0</xdr:rowOff>
    </xdr:from>
    <xdr:ext cx="257619" cy="238125"/>
    <xdr:sp macro="" textlink="" fLocksText="0">
      <xdr:nvSpPr>
        <xdr:cNvPr id="22" name="Rectangle 21">
          <a:extLst>
            <a:ext uri="{FF2B5EF4-FFF2-40B4-BE49-F238E27FC236}">
              <a16:creationId xmlns:a16="http://schemas.microsoft.com/office/drawing/2014/main" id="{963F0DD3-6FA4-41E1-9C90-4B326D8A6CA6}"/>
            </a:ext>
          </a:extLst>
        </xdr:cNvPr>
        <xdr:cNvSpPr>
          <a:spLocks/>
        </xdr:cNvSpPr>
      </xdr:nvSpPr>
      <xdr:spPr>
        <a:xfrm>
          <a:off x="4495800" y="3705225"/>
          <a:ext cx="257619" cy="238125"/>
        </a:xfrm>
        <a:prstGeom prst="rect">
          <a:avLst/>
        </a:prstGeom>
        <a:solidFill>
          <a:srgbClr val="003282">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13</xdr:row>
      <xdr:rowOff>0</xdr:rowOff>
    </xdr:from>
    <xdr:ext cx="257619" cy="238125"/>
    <xdr:sp macro="" textlink="" fLocksText="0">
      <xdr:nvSpPr>
        <xdr:cNvPr id="23" name="Rectangle 22">
          <a:extLst>
            <a:ext uri="{FF2B5EF4-FFF2-40B4-BE49-F238E27FC236}">
              <a16:creationId xmlns:a16="http://schemas.microsoft.com/office/drawing/2014/main" id="{B30FE620-35AC-4F52-8984-C6A876654BCF}"/>
            </a:ext>
          </a:extLst>
        </xdr:cNvPr>
        <xdr:cNvSpPr>
          <a:spLocks/>
        </xdr:cNvSpPr>
      </xdr:nvSpPr>
      <xdr:spPr>
        <a:xfrm>
          <a:off x="4495800" y="3952875"/>
          <a:ext cx="257619" cy="238125"/>
        </a:xfrm>
        <a:prstGeom prst="rect">
          <a:avLst/>
        </a:prstGeom>
        <a:solidFill>
          <a:srgbClr val="C9E8F8">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14</xdr:row>
      <xdr:rowOff>0</xdr:rowOff>
    </xdr:from>
    <xdr:ext cx="257619" cy="238125"/>
    <xdr:sp macro="" textlink="" fLocksText="0">
      <xdr:nvSpPr>
        <xdr:cNvPr id="24" name="Rectangle 23">
          <a:extLst>
            <a:ext uri="{FF2B5EF4-FFF2-40B4-BE49-F238E27FC236}">
              <a16:creationId xmlns:a16="http://schemas.microsoft.com/office/drawing/2014/main" id="{DC0AD40B-A6C5-42D9-AC7F-62729CF08C2C}"/>
            </a:ext>
          </a:extLst>
        </xdr:cNvPr>
        <xdr:cNvSpPr>
          <a:spLocks/>
        </xdr:cNvSpPr>
      </xdr:nvSpPr>
      <xdr:spPr>
        <a:xfrm>
          <a:off x="4495800" y="4200525"/>
          <a:ext cx="257619" cy="238125"/>
        </a:xfrm>
        <a:prstGeom prst="rect">
          <a:avLst/>
        </a:prstGeom>
        <a:solidFill>
          <a:srgbClr val="7E7E77">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15</xdr:row>
      <xdr:rowOff>0</xdr:rowOff>
    </xdr:from>
    <xdr:ext cx="257619" cy="238125"/>
    <xdr:sp macro="" textlink="" fLocksText="0">
      <xdr:nvSpPr>
        <xdr:cNvPr id="25" name="Rectangle 24">
          <a:extLst>
            <a:ext uri="{FF2B5EF4-FFF2-40B4-BE49-F238E27FC236}">
              <a16:creationId xmlns:a16="http://schemas.microsoft.com/office/drawing/2014/main" id="{F602F391-8C4A-4D6A-AA71-A12BB574F5FE}"/>
            </a:ext>
          </a:extLst>
        </xdr:cNvPr>
        <xdr:cNvSpPr>
          <a:spLocks/>
        </xdr:cNvSpPr>
      </xdr:nvSpPr>
      <xdr:spPr>
        <a:xfrm>
          <a:off x="4495800" y="4448175"/>
          <a:ext cx="257619" cy="238125"/>
        </a:xfrm>
        <a:prstGeom prst="rect">
          <a:avLst/>
        </a:prstGeom>
        <a:solidFill>
          <a:srgbClr val="FED168">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16</xdr:row>
      <xdr:rowOff>0</xdr:rowOff>
    </xdr:from>
    <xdr:ext cx="257619" cy="238125"/>
    <xdr:sp macro="" textlink="" fLocksText="0">
      <xdr:nvSpPr>
        <xdr:cNvPr id="26" name="Rectangle 25">
          <a:extLst>
            <a:ext uri="{FF2B5EF4-FFF2-40B4-BE49-F238E27FC236}">
              <a16:creationId xmlns:a16="http://schemas.microsoft.com/office/drawing/2014/main" id="{9F4A69BA-37B2-4295-AD07-CD82F101E5EF}"/>
            </a:ext>
          </a:extLst>
        </xdr:cNvPr>
        <xdr:cNvSpPr>
          <a:spLocks/>
        </xdr:cNvSpPr>
      </xdr:nvSpPr>
      <xdr:spPr>
        <a:xfrm>
          <a:off x="4495800" y="4695825"/>
          <a:ext cx="257619" cy="238125"/>
        </a:xfrm>
        <a:prstGeom prst="rect">
          <a:avLst/>
        </a:prstGeom>
        <a:solidFill>
          <a:srgbClr val="AD7643">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17</xdr:row>
      <xdr:rowOff>0</xdr:rowOff>
    </xdr:from>
    <xdr:ext cx="257619" cy="238125"/>
    <xdr:sp macro="" textlink="" fLocksText="0">
      <xdr:nvSpPr>
        <xdr:cNvPr id="27" name="Rectangle 26">
          <a:extLst>
            <a:ext uri="{FF2B5EF4-FFF2-40B4-BE49-F238E27FC236}">
              <a16:creationId xmlns:a16="http://schemas.microsoft.com/office/drawing/2014/main" id="{42071037-AE7B-4D2E-ACAC-B31040E185C3}"/>
            </a:ext>
          </a:extLst>
        </xdr:cNvPr>
        <xdr:cNvSpPr>
          <a:spLocks/>
        </xdr:cNvSpPr>
      </xdr:nvSpPr>
      <xdr:spPr>
        <a:xfrm>
          <a:off x="4495800" y="4943475"/>
          <a:ext cx="257619" cy="238125"/>
        </a:xfrm>
        <a:prstGeom prst="rect">
          <a:avLst/>
        </a:prstGeom>
        <a:solidFill>
          <a:srgbClr val="FFE20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18</xdr:row>
      <xdr:rowOff>0</xdr:rowOff>
    </xdr:from>
    <xdr:ext cx="257619" cy="238125"/>
    <xdr:sp macro="" textlink="" fLocksText="0">
      <xdr:nvSpPr>
        <xdr:cNvPr id="28" name="Rectangle 27">
          <a:extLst>
            <a:ext uri="{FF2B5EF4-FFF2-40B4-BE49-F238E27FC236}">
              <a16:creationId xmlns:a16="http://schemas.microsoft.com/office/drawing/2014/main" id="{6A579ED4-501E-4013-9E84-9E8C941BB3B2}"/>
            </a:ext>
          </a:extLst>
        </xdr:cNvPr>
        <xdr:cNvSpPr>
          <a:spLocks/>
        </xdr:cNvSpPr>
      </xdr:nvSpPr>
      <xdr:spPr>
        <a:xfrm>
          <a:off x="4495800" y="5191125"/>
          <a:ext cx="257619" cy="238125"/>
        </a:xfrm>
        <a:prstGeom prst="rect">
          <a:avLst/>
        </a:prstGeom>
        <a:solidFill>
          <a:srgbClr val="FF956A">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19</xdr:row>
      <xdr:rowOff>0</xdr:rowOff>
    </xdr:from>
    <xdr:ext cx="257619" cy="238125"/>
    <xdr:sp macro="" textlink="" fLocksText="0">
      <xdr:nvSpPr>
        <xdr:cNvPr id="29" name="Rectangle 28">
          <a:extLst>
            <a:ext uri="{FF2B5EF4-FFF2-40B4-BE49-F238E27FC236}">
              <a16:creationId xmlns:a16="http://schemas.microsoft.com/office/drawing/2014/main" id="{E1610B73-C6D1-4EF5-92B2-E5571B22786D}"/>
            </a:ext>
          </a:extLst>
        </xdr:cNvPr>
        <xdr:cNvSpPr>
          <a:spLocks/>
        </xdr:cNvSpPr>
      </xdr:nvSpPr>
      <xdr:spPr>
        <a:xfrm>
          <a:off x="4495800" y="5438775"/>
          <a:ext cx="257619" cy="238125"/>
        </a:xfrm>
        <a:prstGeom prst="rect">
          <a:avLst/>
        </a:prstGeom>
        <a:solidFill>
          <a:srgbClr val="E5FA0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20</xdr:row>
      <xdr:rowOff>0</xdr:rowOff>
    </xdr:from>
    <xdr:ext cx="257619" cy="238125"/>
    <xdr:sp macro="" textlink="" fLocksText="0">
      <xdr:nvSpPr>
        <xdr:cNvPr id="30" name="Rectangle 29">
          <a:extLst>
            <a:ext uri="{FF2B5EF4-FFF2-40B4-BE49-F238E27FC236}">
              <a16:creationId xmlns:a16="http://schemas.microsoft.com/office/drawing/2014/main" id="{1D49477E-ECD3-4D01-8EBC-319B386797D6}"/>
            </a:ext>
          </a:extLst>
        </xdr:cNvPr>
        <xdr:cNvSpPr>
          <a:spLocks/>
        </xdr:cNvSpPr>
      </xdr:nvSpPr>
      <xdr:spPr>
        <a:xfrm>
          <a:off x="4495800" y="5686425"/>
          <a:ext cx="257619" cy="238125"/>
        </a:xfrm>
        <a:prstGeom prst="rect">
          <a:avLst/>
        </a:prstGeom>
        <a:solidFill>
          <a:srgbClr val="42ADFF">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21</xdr:row>
      <xdr:rowOff>0</xdr:rowOff>
    </xdr:from>
    <xdr:ext cx="257619" cy="238125"/>
    <xdr:sp macro="" textlink="" fLocksText="0">
      <xdr:nvSpPr>
        <xdr:cNvPr id="31" name="Rectangle 30">
          <a:extLst>
            <a:ext uri="{FF2B5EF4-FFF2-40B4-BE49-F238E27FC236}">
              <a16:creationId xmlns:a16="http://schemas.microsoft.com/office/drawing/2014/main" id="{E55C9E84-2337-4969-8EEA-D300747CBAB5}"/>
            </a:ext>
          </a:extLst>
        </xdr:cNvPr>
        <xdr:cNvSpPr>
          <a:spLocks/>
        </xdr:cNvSpPr>
      </xdr:nvSpPr>
      <xdr:spPr>
        <a:xfrm>
          <a:off x="4495800" y="5934075"/>
          <a:ext cx="257619" cy="238125"/>
        </a:xfrm>
        <a:prstGeom prst="rect">
          <a:avLst/>
        </a:prstGeom>
        <a:solidFill>
          <a:srgbClr val="EEEEED">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22</xdr:row>
      <xdr:rowOff>0</xdr:rowOff>
    </xdr:from>
    <xdr:ext cx="257619" cy="238125"/>
    <xdr:sp macro="" textlink="" fLocksText="0">
      <xdr:nvSpPr>
        <xdr:cNvPr id="32" name="Rectangle 31">
          <a:extLst>
            <a:ext uri="{FF2B5EF4-FFF2-40B4-BE49-F238E27FC236}">
              <a16:creationId xmlns:a16="http://schemas.microsoft.com/office/drawing/2014/main" id="{2A2C500A-0A13-4A2B-A081-D53C424AF0F1}"/>
            </a:ext>
          </a:extLst>
        </xdr:cNvPr>
        <xdr:cNvSpPr>
          <a:spLocks/>
        </xdr:cNvSpPr>
      </xdr:nvSpPr>
      <xdr:spPr>
        <a:xfrm>
          <a:off x="4495800" y="6181725"/>
          <a:ext cx="257619" cy="238125"/>
        </a:xfrm>
        <a:prstGeom prst="rect">
          <a:avLst/>
        </a:prstGeom>
        <a:solidFill>
          <a:srgbClr val="E09D0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23</xdr:row>
      <xdr:rowOff>0</xdr:rowOff>
    </xdr:from>
    <xdr:ext cx="257619" cy="238125"/>
    <xdr:sp macro="" textlink="" fLocksText="0">
      <xdr:nvSpPr>
        <xdr:cNvPr id="33" name="Rectangle 32">
          <a:extLst>
            <a:ext uri="{FF2B5EF4-FFF2-40B4-BE49-F238E27FC236}">
              <a16:creationId xmlns:a16="http://schemas.microsoft.com/office/drawing/2014/main" id="{D5C7FEBB-0978-44D2-8A38-87316B8B4666}"/>
            </a:ext>
          </a:extLst>
        </xdr:cNvPr>
        <xdr:cNvSpPr>
          <a:spLocks/>
        </xdr:cNvSpPr>
      </xdr:nvSpPr>
      <xdr:spPr>
        <a:xfrm>
          <a:off x="4495800" y="6429375"/>
          <a:ext cx="257619" cy="238125"/>
        </a:xfrm>
        <a:prstGeom prst="rect">
          <a:avLst/>
        </a:prstGeom>
        <a:solidFill>
          <a:srgbClr val="E8D288">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24</xdr:row>
      <xdr:rowOff>0</xdr:rowOff>
    </xdr:from>
    <xdr:ext cx="257619" cy="238125"/>
    <xdr:sp macro="" textlink="" fLocksText="0">
      <xdr:nvSpPr>
        <xdr:cNvPr id="34" name="Rectangle 33">
          <a:extLst>
            <a:ext uri="{FF2B5EF4-FFF2-40B4-BE49-F238E27FC236}">
              <a16:creationId xmlns:a16="http://schemas.microsoft.com/office/drawing/2014/main" id="{56BA6258-BCF4-4BFD-8C11-4A76BD44506D}"/>
            </a:ext>
          </a:extLst>
        </xdr:cNvPr>
        <xdr:cNvSpPr>
          <a:spLocks/>
        </xdr:cNvSpPr>
      </xdr:nvSpPr>
      <xdr:spPr>
        <a:xfrm>
          <a:off x="4495800" y="6677025"/>
          <a:ext cx="257619" cy="238125"/>
        </a:xfrm>
        <a:prstGeom prst="rect">
          <a:avLst/>
        </a:prstGeom>
        <a:solidFill>
          <a:srgbClr val="A44E24">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25</xdr:row>
      <xdr:rowOff>0</xdr:rowOff>
    </xdr:from>
    <xdr:ext cx="257619" cy="238125"/>
    <xdr:sp macro="" textlink="" fLocksText="0">
      <xdr:nvSpPr>
        <xdr:cNvPr id="35" name="Rectangle 34">
          <a:extLst>
            <a:ext uri="{FF2B5EF4-FFF2-40B4-BE49-F238E27FC236}">
              <a16:creationId xmlns:a16="http://schemas.microsoft.com/office/drawing/2014/main" id="{D5F22833-0E88-49A9-9A45-F0414952202A}"/>
            </a:ext>
          </a:extLst>
        </xdr:cNvPr>
        <xdr:cNvSpPr>
          <a:spLocks/>
        </xdr:cNvSpPr>
      </xdr:nvSpPr>
      <xdr:spPr>
        <a:xfrm>
          <a:off x="4495800" y="6924675"/>
          <a:ext cx="257619" cy="238125"/>
        </a:xfrm>
        <a:prstGeom prst="rect">
          <a:avLst/>
        </a:prstGeom>
        <a:solidFill>
          <a:srgbClr val="9AA80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26</xdr:row>
      <xdr:rowOff>0</xdr:rowOff>
    </xdr:from>
    <xdr:ext cx="257619" cy="238125"/>
    <xdr:sp macro="" textlink="" fLocksText="0">
      <xdr:nvSpPr>
        <xdr:cNvPr id="36" name="Rectangle 35">
          <a:extLst>
            <a:ext uri="{FF2B5EF4-FFF2-40B4-BE49-F238E27FC236}">
              <a16:creationId xmlns:a16="http://schemas.microsoft.com/office/drawing/2014/main" id="{D4484283-1D43-48FB-8584-5FA5717C2B6C}"/>
            </a:ext>
          </a:extLst>
        </xdr:cNvPr>
        <xdr:cNvSpPr>
          <a:spLocks/>
        </xdr:cNvSpPr>
      </xdr:nvSpPr>
      <xdr:spPr>
        <a:xfrm>
          <a:off x="4495800" y="7172325"/>
          <a:ext cx="257619" cy="238125"/>
        </a:xfrm>
        <a:prstGeom prst="rect">
          <a:avLst/>
        </a:prstGeom>
        <a:solidFill>
          <a:srgbClr val="FFF274">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6</xdr:col>
      <xdr:colOff>0</xdr:colOff>
      <xdr:row>27</xdr:row>
      <xdr:rowOff>0</xdr:rowOff>
    </xdr:from>
    <xdr:ext cx="257619" cy="238125"/>
    <xdr:sp macro="" textlink="" fLocksText="0">
      <xdr:nvSpPr>
        <xdr:cNvPr id="37" name="Rectangle 36">
          <a:extLst>
            <a:ext uri="{FF2B5EF4-FFF2-40B4-BE49-F238E27FC236}">
              <a16:creationId xmlns:a16="http://schemas.microsoft.com/office/drawing/2014/main" id="{A71BE51F-56B7-4C6C-9D9C-E5065F1F1E1D}"/>
            </a:ext>
          </a:extLst>
        </xdr:cNvPr>
        <xdr:cNvSpPr>
          <a:spLocks/>
        </xdr:cNvSpPr>
      </xdr:nvSpPr>
      <xdr:spPr>
        <a:xfrm>
          <a:off x="4495800" y="7419975"/>
          <a:ext cx="257619" cy="238125"/>
        </a:xfrm>
        <a:prstGeom prst="rect">
          <a:avLst/>
        </a:prstGeom>
        <a:solidFill>
          <a:srgbClr val="89CFFB">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13</xdr:col>
      <xdr:colOff>0</xdr:colOff>
      <xdr:row>10</xdr:row>
      <xdr:rowOff>0</xdr:rowOff>
    </xdr:from>
    <xdr:ext cx="257619" cy="238125"/>
    <xdr:sp macro="" textlink="" fLocksText="0">
      <xdr:nvSpPr>
        <xdr:cNvPr id="38" name="Rectangle 37">
          <a:extLst>
            <a:ext uri="{FF2B5EF4-FFF2-40B4-BE49-F238E27FC236}">
              <a16:creationId xmlns:a16="http://schemas.microsoft.com/office/drawing/2014/main" id="{BD38D680-9E8E-417D-BC4F-B7A1726C7453}"/>
            </a:ext>
          </a:extLst>
        </xdr:cNvPr>
        <xdr:cNvSpPr>
          <a:spLocks/>
        </xdr:cNvSpPr>
      </xdr:nvSpPr>
      <xdr:spPr>
        <a:xfrm>
          <a:off x="10353675" y="3209925"/>
          <a:ext cx="257619" cy="238125"/>
        </a:xfrm>
        <a:prstGeom prst="rect">
          <a:avLst/>
        </a:prstGeom>
        <a:solidFill>
          <a:srgbClr val="0078D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13</xdr:col>
      <xdr:colOff>0</xdr:colOff>
      <xdr:row>11</xdr:row>
      <xdr:rowOff>0</xdr:rowOff>
    </xdr:from>
    <xdr:ext cx="257619" cy="238125"/>
    <xdr:sp macro="" textlink="" fLocksText="0">
      <xdr:nvSpPr>
        <xdr:cNvPr id="39" name="Rectangle 38">
          <a:extLst>
            <a:ext uri="{FF2B5EF4-FFF2-40B4-BE49-F238E27FC236}">
              <a16:creationId xmlns:a16="http://schemas.microsoft.com/office/drawing/2014/main" id="{7E7F822E-9B72-4AE8-9304-32C014BCCDBF}"/>
            </a:ext>
          </a:extLst>
        </xdr:cNvPr>
        <xdr:cNvSpPr>
          <a:spLocks/>
        </xdr:cNvSpPr>
      </xdr:nvSpPr>
      <xdr:spPr>
        <a:xfrm>
          <a:off x="10353675" y="3457575"/>
          <a:ext cx="257619" cy="238125"/>
        </a:xfrm>
        <a:prstGeom prst="rect">
          <a:avLst/>
        </a:prstGeom>
        <a:solidFill>
          <a:srgbClr val="00328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13</xdr:col>
      <xdr:colOff>0</xdr:colOff>
      <xdr:row>12</xdr:row>
      <xdr:rowOff>0</xdr:rowOff>
    </xdr:from>
    <xdr:ext cx="257619" cy="238125"/>
    <xdr:sp macro="" textlink="" fLocksText="0">
      <xdr:nvSpPr>
        <xdr:cNvPr id="40" name="Rectangle 39">
          <a:extLst>
            <a:ext uri="{FF2B5EF4-FFF2-40B4-BE49-F238E27FC236}">
              <a16:creationId xmlns:a16="http://schemas.microsoft.com/office/drawing/2014/main" id="{8C14A2C1-D428-4D90-9C2C-6AE0EAEFA383}"/>
            </a:ext>
          </a:extLst>
        </xdr:cNvPr>
        <xdr:cNvSpPr>
          <a:spLocks/>
        </xdr:cNvSpPr>
      </xdr:nvSpPr>
      <xdr:spPr>
        <a:xfrm>
          <a:off x="10353675" y="3705225"/>
          <a:ext cx="257619" cy="238125"/>
        </a:xfrm>
        <a:prstGeom prst="rect">
          <a:avLst/>
        </a:prstGeom>
        <a:solidFill>
          <a:srgbClr val="9AA8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13</xdr:col>
      <xdr:colOff>0</xdr:colOff>
      <xdr:row>13</xdr:row>
      <xdr:rowOff>0</xdr:rowOff>
    </xdr:from>
    <xdr:ext cx="257619" cy="238125"/>
    <xdr:sp macro="" textlink="" fLocksText="0">
      <xdr:nvSpPr>
        <xdr:cNvPr id="41" name="Rectangle 40">
          <a:extLst>
            <a:ext uri="{FF2B5EF4-FFF2-40B4-BE49-F238E27FC236}">
              <a16:creationId xmlns:a16="http://schemas.microsoft.com/office/drawing/2014/main" id="{D6A9F7E0-DE5C-4A7B-8FEC-EE13AB342102}"/>
            </a:ext>
          </a:extLst>
        </xdr:cNvPr>
        <xdr:cNvSpPr>
          <a:spLocks/>
        </xdr:cNvSpPr>
      </xdr:nvSpPr>
      <xdr:spPr>
        <a:xfrm>
          <a:off x="10353675" y="3952875"/>
          <a:ext cx="257619" cy="238125"/>
        </a:xfrm>
        <a:prstGeom prst="rect">
          <a:avLst/>
        </a:prstGeom>
        <a:solidFill>
          <a:srgbClr val="8F62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13</xdr:col>
      <xdr:colOff>0</xdr:colOff>
      <xdr:row>14</xdr:row>
      <xdr:rowOff>0</xdr:rowOff>
    </xdr:from>
    <xdr:ext cx="257619" cy="238125"/>
    <xdr:sp macro="" textlink="" fLocksText="0">
      <xdr:nvSpPr>
        <xdr:cNvPr id="42" name="Rectangle 41">
          <a:extLst>
            <a:ext uri="{FF2B5EF4-FFF2-40B4-BE49-F238E27FC236}">
              <a16:creationId xmlns:a16="http://schemas.microsoft.com/office/drawing/2014/main" id="{8D788FB4-BF20-498A-9478-8D73BAAB6A6A}"/>
            </a:ext>
          </a:extLst>
        </xdr:cNvPr>
        <xdr:cNvSpPr>
          <a:spLocks/>
        </xdr:cNvSpPr>
      </xdr:nvSpPr>
      <xdr:spPr>
        <a:xfrm>
          <a:off x="10353675" y="4200525"/>
          <a:ext cx="257619" cy="238125"/>
        </a:xfrm>
        <a:prstGeom prst="rect">
          <a:avLst/>
        </a:prstGeom>
        <a:solidFill>
          <a:srgbClr val="0F6B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13</xdr:col>
      <xdr:colOff>0</xdr:colOff>
      <xdr:row>15</xdr:row>
      <xdr:rowOff>0</xdr:rowOff>
    </xdr:from>
    <xdr:ext cx="257619" cy="238125"/>
    <xdr:sp macro="" textlink="" fLocksText="0">
      <xdr:nvSpPr>
        <xdr:cNvPr id="43" name="Rectangle 42">
          <a:extLst>
            <a:ext uri="{FF2B5EF4-FFF2-40B4-BE49-F238E27FC236}">
              <a16:creationId xmlns:a16="http://schemas.microsoft.com/office/drawing/2014/main" id="{E27E88C8-4938-4839-805E-FFA1C1B97CE0}"/>
            </a:ext>
          </a:extLst>
        </xdr:cNvPr>
        <xdr:cNvSpPr>
          <a:spLocks/>
        </xdr:cNvSpPr>
      </xdr:nvSpPr>
      <xdr:spPr>
        <a:xfrm>
          <a:off x="10353675" y="4448175"/>
          <a:ext cx="257619" cy="238125"/>
        </a:xfrm>
        <a:prstGeom prst="rect">
          <a:avLst/>
        </a:prstGeom>
        <a:solidFill>
          <a:srgbClr val="676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13</xdr:col>
      <xdr:colOff>0</xdr:colOff>
      <xdr:row>16</xdr:row>
      <xdr:rowOff>0</xdr:rowOff>
    </xdr:from>
    <xdr:ext cx="257619" cy="238125"/>
    <xdr:sp macro="" textlink="" fLocksText="0">
      <xdr:nvSpPr>
        <xdr:cNvPr id="44" name="Rectangle 43">
          <a:extLst>
            <a:ext uri="{FF2B5EF4-FFF2-40B4-BE49-F238E27FC236}">
              <a16:creationId xmlns:a16="http://schemas.microsoft.com/office/drawing/2014/main" id="{A6C72394-71E7-45E0-80DB-20E37DB891C3}"/>
            </a:ext>
          </a:extLst>
        </xdr:cNvPr>
        <xdr:cNvSpPr>
          <a:spLocks/>
        </xdr:cNvSpPr>
      </xdr:nvSpPr>
      <xdr:spPr>
        <a:xfrm>
          <a:off x="10353675" y="4695825"/>
          <a:ext cx="257619" cy="238125"/>
        </a:xfrm>
        <a:prstGeom prst="rect">
          <a:avLst/>
        </a:prstGeom>
        <a:solidFill>
          <a:srgbClr val="015B2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13</xdr:col>
      <xdr:colOff>0</xdr:colOff>
      <xdr:row>17</xdr:row>
      <xdr:rowOff>0</xdr:rowOff>
    </xdr:from>
    <xdr:ext cx="257619" cy="238125"/>
    <xdr:sp macro="" textlink="" fLocksText="0">
      <xdr:nvSpPr>
        <xdr:cNvPr id="45" name="Rectangle 44">
          <a:extLst>
            <a:ext uri="{FF2B5EF4-FFF2-40B4-BE49-F238E27FC236}">
              <a16:creationId xmlns:a16="http://schemas.microsoft.com/office/drawing/2014/main" id="{53078BD4-9C09-4A64-9B97-70A828B06A23}"/>
            </a:ext>
          </a:extLst>
        </xdr:cNvPr>
        <xdr:cNvSpPr>
          <a:spLocks/>
        </xdr:cNvSpPr>
      </xdr:nvSpPr>
      <xdr:spPr>
        <a:xfrm>
          <a:off x="10353675" y="4943475"/>
          <a:ext cx="257619" cy="238125"/>
        </a:xfrm>
        <a:prstGeom prst="rect">
          <a:avLst/>
        </a:prstGeom>
        <a:solidFill>
          <a:srgbClr val="CB1A1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13</xdr:col>
      <xdr:colOff>0</xdr:colOff>
      <xdr:row>18</xdr:row>
      <xdr:rowOff>0</xdr:rowOff>
    </xdr:from>
    <xdr:ext cx="257619" cy="238125"/>
    <xdr:sp macro="" textlink="" fLocksText="0">
      <xdr:nvSpPr>
        <xdr:cNvPr id="46" name="Rectangle 45">
          <a:extLst>
            <a:ext uri="{FF2B5EF4-FFF2-40B4-BE49-F238E27FC236}">
              <a16:creationId xmlns:a16="http://schemas.microsoft.com/office/drawing/2014/main" id="{B28ADE91-8B79-411D-9FA9-36051552328E}"/>
            </a:ext>
          </a:extLst>
        </xdr:cNvPr>
        <xdr:cNvSpPr>
          <a:spLocks/>
        </xdr:cNvSpPr>
      </xdr:nvSpPr>
      <xdr:spPr>
        <a:xfrm>
          <a:off x="10353675" y="5191125"/>
          <a:ext cx="257619" cy="238125"/>
        </a:xfrm>
        <a:prstGeom prst="rect">
          <a:avLst/>
        </a:prstGeom>
        <a:solidFill>
          <a:srgbClr val="12121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10</xdr:row>
      <xdr:rowOff>0</xdr:rowOff>
    </xdr:from>
    <xdr:ext cx="257619" cy="238125"/>
    <xdr:sp macro="" textlink="" fLocksText="0">
      <xdr:nvSpPr>
        <xdr:cNvPr id="47" name="Rectangle 59">
          <a:extLst>
            <a:ext uri="{FF2B5EF4-FFF2-40B4-BE49-F238E27FC236}">
              <a16:creationId xmlns:a16="http://schemas.microsoft.com/office/drawing/2014/main" id="{E485D5F9-1AD0-461A-8D6F-BA69076EB4FB}"/>
            </a:ext>
          </a:extLst>
        </xdr:cNvPr>
        <xdr:cNvSpPr>
          <a:spLocks/>
        </xdr:cNvSpPr>
      </xdr:nvSpPr>
      <xdr:spPr>
        <a:xfrm>
          <a:off x="14849475" y="3209925"/>
          <a:ext cx="257619" cy="238125"/>
        </a:xfrm>
        <a:prstGeom prst="rect">
          <a:avLst/>
        </a:prstGeom>
        <a:solidFill>
          <a:srgbClr val="7C0F0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11</xdr:row>
      <xdr:rowOff>0</xdr:rowOff>
    </xdr:from>
    <xdr:ext cx="257619" cy="238125"/>
    <xdr:sp macro="" textlink="" fLocksText="0">
      <xdr:nvSpPr>
        <xdr:cNvPr id="48" name="Rectangle 60">
          <a:extLst>
            <a:ext uri="{FF2B5EF4-FFF2-40B4-BE49-F238E27FC236}">
              <a16:creationId xmlns:a16="http://schemas.microsoft.com/office/drawing/2014/main" id="{064CD9C7-D249-4AD3-B874-8B77D82DF8A5}"/>
            </a:ext>
          </a:extLst>
        </xdr:cNvPr>
        <xdr:cNvSpPr>
          <a:spLocks/>
        </xdr:cNvSpPr>
      </xdr:nvSpPr>
      <xdr:spPr>
        <a:xfrm>
          <a:off x="14849475" y="3457575"/>
          <a:ext cx="257619" cy="238125"/>
        </a:xfrm>
        <a:prstGeom prst="rect">
          <a:avLst/>
        </a:prstGeom>
        <a:solidFill>
          <a:srgbClr val="AE160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12</xdr:row>
      <xdr:rowOff>0</xdr:rowOff>
    </xdr:from>
    <xdr:ext cx="257619" cy="238125"/>
    <xdr:sp macro="" textlink="" fLocksText="0">
      <xdr:nvSpPr>
        <xdr:cNvPr id="49" name="Rectangle 61">
          <a:extLst>
            <a:ext uri="{FF2B5EF4-FFF2-40B4-BE49-F238E27FC236}">
              <a16:creationId xmlns:a16="http://schemas.microsoft.com/office/drawing/2014/main" id="{D7FC8A2A-D903-464E-BC29-06E79CDAF423}"/>
            </a:ext>
          </a:extLst>
        </xdr:cNvPr>
        <xdr:cNvSpPr>
          <a:spLocks/>
        </xdr:cNvSpPr>
      </xdr:nvSpPr>
      <xdr:spPr>
        <a:xfrm>
          <a:off x="14849475" y="3705225"/>
          <a:ext cx="257619" cy="238125"/>
        </a:xfrm>
        <a:prstGeom prst="rect">
          <a:avLst/>
        </a:prstGeom>
        <a:solidFill>
          <a:srgbClr val="E41C1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13</xdr:row>
      <xdr:rowOff>0</xdr:rowOff>
    </xdr:from>
    <xdr:ext cx="257619" cy="238125"/>
    <xdr:sp macro="" textlink="" fLocksText="0">
      <xdr:nvSpPr>
        <xdr:cNvPr id="50" name="Rectangle 62">
          <a:extLst>
            <a:ext uri="{FF2B5EF4-FFF2-40B4-BE49-F238E27FC236}">
              <a16:creationId xmlns:a16="http://schemas.microsoft.com/office/drawing/2014/main" id="{925E8F62-6CFF-487D-8736-92E6C90FE74A}"/>
            </a:ext>
          </a:extLst>
        </xdr:cNvPr>
        <xdr:cNvSpPr>
          <a:spLocks/>
        </xdr:cNvSpPr>
      </xdr:nvSpPr>
      <xdr:spPr>
        <a:xfrm>
          <a:off x="14849475" y="3952875"/>
          <a:ext cx="257619" cy="238125"/>
        </a:xfrm>
        <a:prstGeom prst="rect">
          <a:avLst/>
        </a:prstGeom>
        <a:solidFill>
          <a:srgbClr val="EB595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14</xdr:row>
      <xdr:rowOff>0</xdr:rowOff>
    </xdr:from>
    <xdr:ext cx="257619" cy="238125"/>
    <xdr:sp macro="" textlink="" fLocksText="0">
      <xdr:nvSpPr>
        <xdr:cNvPr id="51" name="Rectangle 63">
          <a:extLst>
            <a:ext uri="{FF2B5EF4-FFF2-40B4-BE49-F238E27FC236}">
              <a16:creationId xmlns:a16="http://schemas.microsoft.com/office/drawing/2014/main" id="{9FD8AFC4-EFAC-4549-A3A6-39A1555412FF}"/>
            </a:ext>
          </a:extLst>
        </xdr:cNvPr>
        <xdr:cNvSpPr>
          <a:spLocks/>
        </xdr:cNvSpPr>
      </xdr:nvSpPr>
      <xdr:spPr>
        <a:xfrm>
          <a:off x="14849475" y="4200525"/>
          <a:ext cx="257619" cy="238125"/>
        </a:xfrm>
        <a:prstGeom prst="rect">
          <a:avLst/>
        </a:prstGeom>
        <a:solidFill>
          <a:srgbClr val="F1888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16</xdr:row>
      <xdr:rowOff>0</xdr:rowOff>
    </xdr:from>
    <xdr:ext cx="257619" cy="238125"/>
    <xdr:sp macro="" textlink="" fLocksText="0">
      <xdr:nvSpPr>
        <xdr:cNvPr id="52" name="Rectangle 65">
          <a:extLst>
            <a:ext uri="{FF2B5EF4-FFF2-40B4-BE49-F238E27FC236}">
              <a16:creationId xmlns:a16="http://schemas.microsoft.com/office/drawing/2014/main" id="{48DD13C7-9634-4C25-B326-47C6B7A14B46}"/>
            </a:ext>
          </a:extLst>
        </xdr:cNvPr>
        <xdr:cNvSpPr>
          <a:spLocks/>
        </xdr:cNvSpPr>
      </xdr:nvSpPr>
      <xdr:spPr>
        <a:xfrm>
          <a:off x="14849475" y="4695825"/>
          <a:ext cx="257619" cy="238125"/>
        </a:xfrm>
        <a:prstGeom prst="rect">
          <a:avLst/>
        </a:prstGeom>
        <a:solidFill>
          <a:srgbClr val="C085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17</xdr:row>
      <xdr:rowOff>0</xdr:rowOff>
    </xdr:from>
    <xdr:ext cx="257619" cy="238125"/>
    <xdr:sp macro="" textlink="" fLocksText="0">
      <xdr:nvSpPr>
        <xdr:cNvPr id="53" name="Rectangle 66">
          <a:extLst>
            <a:ext uri="{FF2B5EF4-FFF2-40B4-BE49-F238E27FC236}">
              <a16:creationId xmlns:a16="http://schemas.microsoft.com/office/drawing/2014/main" id="{029ABC27-7745-4AD9-816C-685C0F1EF402}"/>
            </a:ext>
          </a:extLst>
        </xdr:cNvPr>
        <xdr:cNvSpPr>
          <a:spLocks/>
        </xdr:cNvSpPr>
      </xdr:nvSpPr>
      <xdr:spPr>
        <a:xfrm>
          <a:off x="14849475" y="4943475"/>
          <a:ext cx="257619" cy="238125"/>
        </a:xfrm>
        <a:prstGeom prst="rect">
          <a:avLst/>
        </a:prstGeom>
        <a:solidFill>
          <a:srgbClr val="E29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18</xdr:row>
      <xdr:rowOff>0</xdr:rowOff>
    </xdr:from>
    <xdr:ext cx="257619" cy="238125"/>
    <xdr:sp macro="" textlink="" fLocksText="0">
      <xdr:nvSpPr>
        <xdr:cNvPr id="54" name="Rectangle 67">
          <a:extLst>
            <a:ext uri="{FF2B5EF4-FFF2-40B4-BE49-F238E27FC236}">
              <a16:creationId xmlns:a16="http://schemas.microsoft.com/office/drawing/2014/main" id="{CD1C226C-A8EB-40C1-B363-59502841F618}"/>
            </a:ext>
          </a:extLst>
        </xdr:cNvPr>
        <xdr:cNvSpPr>
          <a:spLocks/>
        </xdr:cNvSpPr>
      </xdr:nvSpPr>
      <xdr:spPr>
        <a:xfrm>
          <a:off x="14849475" y="5191125"/>
          <a:ext cx="257619" cy="238125"/>
        </a:xfrm>
        <a:prstGeom prst="rect">
          <a:avLst/>
        </a:prstGeom>
        <a:solidFill>
          <a:srgbClr val="F9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19</xdr:row>
      <xdr:rowOff>0</xdr:rowOff>
    </xdr:from>
    <xdr:ext cx="257619" cy="238125"/>
    <xdr:sp macro="" textlink="" fLocksText="0">
      <xdr:nvSpPr>
        <xdr:cNvPr id="55" name="Rectangle 68">
          <a:extLst>
            <a:ext uri="{FF2B5EF4-FFF2-40B4-BE49-F238E27FC236}">
              <a16:creationId xmlns:a16="http://schemas.microsoft.com/office/drawing/2014/main" id="{29117210-5EC7-4445-8F0D-9668A3F95567}"/>
            </a:ext>
          </a:extLst>
        </xdr:cNvPr>
        <xdr:cNvSpPr>
          <a:spLocks/>
        </xdr:cNvSpPr>
      </xdr:nvSpPr>
      <xdr:spPr>
        <a:xfrm>
          <a:off x="14849475" y="5438775"/>
          <a:ext cx="257619" cy="238125"/>
        </a:xfrm>
        <a:prstGeom prst="rect">
          <a:avLst/>
        </a:prstGeom>
        <a:solidFill>
          <a:srgbClr val="FFCB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20</xdr:row>
      <xdr:rowOff>0</xdr:rowOff>
    </xdr:from>
    <xdr:ext cx="257619" cy="238125"/>
    <xdr:sp macro="" textlink="" fLocksText="0">
      <xdr:nvSpPr>
        <xdr:cNvPr id="56" name="Rectangle 69">
          <a:extLst>
            <a:ext uri="{FF2B5EF4-FFF2-40B4-BE49-F238E27FC236}">
              <a16:creationId xmlns:a16="http://schemas.microsoft.com/office/drawing/2014/main" id="{2C12B3CB-A7E7-42CB-9C89-BF71D21E0B7D}"/>
            </a:ext>
          </a:extLst>
        </xdr:cNvPr>
        <xdr:cNvSpPr>
          <a:spLocks/>
        </xdr:cNvSpPr>
      </xdr:nvSpPr>
      <xdr:spPr>
        <a:xfrm>
          <a:off x="14849475" y="5686425"/>
          <a:ext cx="257619" cy="238125"/>
        </a:xfrm>
        <a:prstGeom prst="rect">
          <a:avLst/>
        </a:prstGeom>
        <a:solidFill>
          <a:srgbClr val="FFDA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22</xdr:row>
      <xdr:rowOff>0</xdr:rowOff>
    </xdr:from>
    <xdr:ext cx="257619" cy="238125"/>
    <xdr:sp macro="" textlink="" fLocksText="0">
      <xdr:nvSpPr>
        <xdr:cNvPr id="57" name="Rectangle 71">
          <a:extLst>
            <a:ext uri="{FF2B5EF4-FFF2-40B4-BE49-F238E27FC236}">
              <a16:creationId xmlns:a16="http://schemas.microsoft.com/office/drawing/2014/main" id="{B9F51A61-9B5C-45BB-A497-83AC15F480D8}"/>
            </a:ext>
          </a:extLst>
        </xdr:cNvPr>
        <xdr:cNvSpPr>
          <a:spLocks/>
        </xdr:cNvSpPr>
      </xdr:nvSpPr>
      <xdr:spPr>
        <a:xfrm>
          <a:off x="14849475" y="6181725"/>
          <a:ext cx="257619" cy="238125"/>
        </a:xfrm>
        <a:prstGeom prst="rect">
          <a:avLst/>
        </a:prstGeom>
        <a:solidFill>
          <a:srgbClr val="01532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23</xdr:row>
      <xdr:rowOff>0</xdr:rowOff>
    </xdr:from>
    <xdr:ext cx="257619" cy="238125"/>
    <xdr:sp macro="" textlink="" fLocksText="0">
      <xdr:nvSpPr>
        <xdr:cNvPr id="58" name="Rectangle 72">
          <a:extLst>
            <a:ext uri="{FF2B5EF4-FFF2-40B4-BE49-F238E27FC236}">
              <a16:creationId xmlns:a16="http://schemas.microsoft.com/office/drawing/2014/main" id="{7BEFE42D-90EC-453A-99E6-AD5EC7F7FCAF}"/>
            </a:ext>
          </a:extLst>
        </xdr:cNvPr>
        <xdr:cNvSpPr>
          <a:spLocks/>
        </xdr:cNvSpPr>
      </xdr:nvSpPr>
      <xdr:spPr>
        <a:xfrm>
          <a:off x="14849475" y="6429375"/>
          <a:ext cx="257619" cy="238125"/>
        </a:xfrm>
        <a:prstGeom prst="rect">
          <a:avLst/>
        </a:prstGeom>
        <a:solidFill>
          <a:srgbClr val="016B2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24</xdr:row>
      <xdr:rowOff>0</xdr:rowOff>
    </xdr:from>
    <xdr:ext cx="257619" cy="238125"/>
    <xdr:sp macro="" textlink="" fLocksText="0">
      <xdr:nvSpPr>
        <xdr:cNvPr id="59" name="Rectangle 73">
          <a:extLst>
            <a:ext uri="{FF2B5EF4-FFF2-40B4-BE49-F238E27FC236}">
              <a16:creationId xmlns:a16="http://schemas.microsoft.com/office/drawing/2014/main" id="{CBFABB75-445C-493D-BABF-3E56251E69CE}"/>
            </a:ext>
          </a:extLst>
        </xdr:cNvPr>
        <xdr:cNvSpPr>
          <a:spLocks/>
        </xdr:cNvSpPr>
      </xdr:nvSpPr>
      <xdr:spPr>
        <a:xfrm>
          <a:off x="14849475" y="6677025"/>
          <a:ext cx="257619" cy="238125"/>
        </a:xfrm>
        <a:prstGeom prst="rect">
          <a:avLst/>
        </a:prstGeom>
        <a:solidFill>
          <a:srgbClr val="018A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25</xdr:row>
      <xdr:rowOff>0</xdr:rowOff>
    </xdr:from>
    <xdr:ext cx="257619" cy="238125"/>
    <xdr:sp macro="" textlink="" fLocksText="0">
      <xdr:nvSpPr>
        <xdr:cNvPr id="60" name="Rectangle 74">
          <a:extLst>
            <a:ext uri="{FF2B5EF4-FFF2-40B4-BE49-F238E27FC236}">
              <a16:creationId xmlns:a16="http://schemas.microsoft.com/office/drawing/2014/main" id="{22DF0B9C-ADE7-4D8D-8D22-42EBC9122F2D}"/>
            </a:ext>
          </a:extLst>
        </xdr:cNvPr>
        <xdr:cNvSpPr>
          <a:spLocks/>
        </xdr:cNvSpPr>
      </xdr:nvSpPr>
      <xdr:spPr>
        <a:xfrm>
          <a:off x="14849475" y="6924675"/>
          <a:ext cx="257619" cy="238125"/>
        </a:xfrm>
        <a:prstGeom prst="rect">
          <a:avLst/>
        </a:prstGeom>
        <a:solidFill>
          <a:srgbClr val="01AF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19</xdr:col>
      <xdr:colOff>0</xdr:colOff>
      <xdr:row>26</xdr:row>
      <xdr:rowOff>0</xdr:rowOff>
    </xdr:from>
    <xdr:ext cx="257619" cy="238125"/>
    <xdr:sp macro="" textlink="" fLocksText="0">
      <xdr:nvSpPr>
        <xdr:cNvPr id="61" name="Rectangle 75">
          <a:extLst>
            <a:ext uri="{FF2B5EF4-FFF2-40B4-BE49-F238E27FC236}">
              <a16:creationId xmlns:a16="http://schemas.microsoft.com/office/drawing/2014/main" id="{2F47D14F-C821-4E4C-8CCE-4C8233D80491}"/>
            </a:ext>
          </a:extLst>
        </xdr:cNvPr>
        <xdr:cNvSpPr>
          <a:spLocks/>
        </xdr:cNvSpPr>
      </xdr:nvSpPr>
      <xdr:spPr>
        <a:xfrm>
          <a:off x="14849475" y="7172325"/>
          <a:ext cx="257619" cy="238125"/>
        </a:xfrm>
        <a:prstGeom prst="rect">
          <a:avLst/>
        </a:prstGeom>
        <a:solidFill>
          <a:srgbClr val="01D1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30</xdr:row>
      <xdr:rowOff>0</xdr:rowOff>
    </xdr:from>
    <xdr:ext cx="257619" cy="238125"/>
    <xdr:sp macro="" textlink="" fLocksText="0">
      <xdr:nvSpPr>
        <xdr:cNvPr id="62" name="Rectangle 77">
          <a:extLst>
            <a:ext uri="{FF2B5EF4-FFF2-40B4-BE49-F238E27FC236}">
              <a16:creationId xmlns:a16="http://schemas.microsoft.com/office/drawing/2014/main" id="{8785AA19-DBEF-42D0-98AF-A28DD9318AC4}"/>
            </a:ext>
          </a:extLst>
        </xdr:cNvPr>
        <xdr:cNvSpPr>
          <a:spLocks/>
        </xdr:cNvSpPr>
      </xdr:nvSpPr>
      <xdr:spPr>
        <a:xfrm>
          <a:off x="0" y="8162925"/>
          <a:ext cx="257619" cy="23812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30</xdr:row>
      <xdr:rowOff>0</xdr:rowOff>
    </xdr:from>
    <xdr:ext cx="257619" cy="238125"/>
    <xdr:sp macro="" textlink="" fLocksText="0">
      <xdr:nvSpPr>
        <xdr:cNvPr id="63" name="Rectangle 79">
          <a:extLst>
            <a:ext uri="{FF2B5EF4-FFF2-40B4-BE49-F238E27FC236}">
              <a16:creationId xmlns:a16="http://schemas.microsoft.com/office/drawing/2014/main" id="{65809B2B-6CED-4A9D-9D99-213DB22F5D1B}"/>
            </a:ext>
          </a:extLst>
        </xdr:cNvPr>
        <xdr:cNvSpPr>
          <a:spLocks/>
        </xdr:cNvSpPr>
      </xdr:nvSpPr>
      <xdr:spPr>
        <a:xfrm>
          <a:off x="0" y="8162925"/>
          <a:ext cx="257619" cy="2381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2</xdr:row>
      <xdr:rowOff>0</xdr:rowOff>
    </xdr:from>
    <xdr:ext cx="257619" cy="238125"/>
    <xdr:sp macro="" textlink="" fLocksText="0">
      <xdr:nvSpPr>
        <xdr:cNvPr id="64" name="Rectangle 83">
          <a:extLst>
            <a:ext uri="{FF2B5EF4-FFF2-40B4-BE49-F238E27FC236}">
              <a16:creationId xmlns:a16="http://schemas.microsoft.com/office/drawing/2014/main" id="{9707DD75-AA0B-4FFB-B3F0-15E54E69E29F}"/>
            </a:ext>
          </a:extLst>
        </xdr:cNvPr>
        <xdr:cNvSpPr>
          <a:spLocks/>
        </xdr:cNvSpPr>
      </xdr:nvSpPr>
      <xdr:spPr>
        <a:xfrm>
          <a:off x="0" y="628650"/>
          <a:ext cx="257619" cy="23812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oneCellAnchor>
    <xdr:from>
      <xdr:col>0</xdr:col>
      <xdr:colOff>0</xdr:colOff>
      <xdr:row>3</xdr:row>
      <xdr:rowOff>0</xdr:rowOff>
    </xdr:from>
    <xdr:ext cx="257619" cy="238125"/>
    <xdr:sp macro="" textlink="" fLocksText="0">
      <xdr:nvSpPr>
        <xdr:cNvPr id="65" name="Rectangle 84">
          <a:extLst>
            <a:ext uri="{FF2B5EF4-FFF2-40B4-BE49-F238E27FC236}">
              <a16:creationId xmlns:a16="http://schemas.microsoft.com/office/drawing/2014/main" id="{2FBC5426-948B-46BC-B9FB-8E29A858BD2D}"/>
            </a:ext>
          </a:extLst>
        </xdr:cNvPr>
        <xdr:cNvSpPr>
          <a:spLocks/>
        </xdr:cNvSpPr>
      </xdr:nvSpPr>
      <xdr:spPr>
        <a:xfrm>
          <a:off x="0" y="876300"/>
          <a:ext cx="257619" cy="2381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GB" sz="900" i="0" u="none" baseline="0"/>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Documents%20and%20Settings\vdewit01\My%20Documents\CAMPBELL'S\Wave%20I\FORKLIFTS%20&amp;%20FLEET\IC\DHL\RFP-Leasepla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DMOORGA-Vodafone\2009\Kampagnen\Business\Enterprise\Medien\Online\3.%20Flight\20090526_Enterprise%203.%20Flight%20Mediakostenplan_Vodafo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DMOORGA-Vodafone\2009\Kampagnen\Business\Enterprise\Medien\Online\3.%20Flight\20090624_Enterprise%203.%20Flight%20Mediakostenplan_Vodafon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DOCUME~1\RENATA~1\USTAWI~1\Temp\notes4D6A32\PlannerNAM2005-05,1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IA_ROME_NT_1\DATA\BLU_RM\A-BLU_RM\SAGIT\QFF\QFF_97\VEGETALI\CONTORNO\OT97QUA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sesame\sites\Renault\2001\Laguna\4%20-%2024%20Marzo\Cinema\Conto%20Economic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esame\sites\TV%2021Gen-3Fe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sesame\sites\Marta\VALUTAZIONE%20PROPOSTE\PRS%20Hachett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Documents%20and%20Settings\zabot\Local%20Settings\Temporary%20Internet%20Files\Content.Outlook\VQ7GJD1O\piano%20excel%20BLU%2022.5%20SP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mdfedvw2pd1f\omdf\2005\DaimlerChrysler\Chrysler%20Mediaplanung\Chrysler%20Fr&#252;hjahrsoffensive\Planung\Kostenplan%20Funk_0702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2007\Unit-Klassik\Stern\INSERENTEN\aktueller%20Plan\MP07_Inserenten_Plan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d:\C:\Users\pgnauert\Library\Application%20Support\Microsoft\Office\Office%202011%20AutoRecovery\RFP-Leasepla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madfs5005\Netherlands\Millennium\2007\Kampanie\Hipoteki\TV\Hipoteki_Roboczy_(30.03%20-%2029.04.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madfs5005\Netherlands\PROGRAM%20FILES\SCOPE\Data\PhaseForm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C:\d:\C:\MS%20Planners\Q.Phuong\Training%20documents\Reach%20estimator.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esame\sites\DR%20Renault\Dr%20Milano\qPiano2-Affissione%20Crema-Cremona-Lodi\vers.2\BETTA%20piano2v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2008\Unit-Klassik\stern\NEON\aktueller%20Plan\MP08_NEON_Plan7_nc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madfs5005\Netherlands\DOCUME~1\PAWELJ~1\USTAWI~1\Temp\notes122B77\~036716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2007\Unit-Klassik\Stern\NEON\Aktueller%20Plan\MP07_NEON_Plan1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ATA_GFMO\DATEN\Research\Gruppe\MUELLER\TV-CHART\1999\DAUB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Ntserver\Medien\Mitarbeiter\R&#246;schmann\Preisberechnung\POS%20Radio%20Planungsprogramm.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C:\d:\D:\Nissan\2001\Almera%20Berlina%20+%20Tino%20+%20Micra\piani\piani%20tot\piano%20Almera%20BER%20+%20TINO%20(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d:\H:\2004\PlanGRP\PlanGRP_V1_200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2008\Unit-Klassik\NBRZ\Aktueller%20Plan\MP08_NBRZ_Plan3_06020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adfs5005\Netherlands\Citroen\2006\Kampanie\Destock%201%20(04-27.01.2006)\Booking\Internet\Citroen_DniOtwarte_Jan2005_ver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madfs5005\Netherlands\DOCUME~1\MARTAJ~1\USTAWI~1\Temp\notes7ACD50\~987755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Joris%20Werk%2017%20april%202023\Just%20Brands\Buying%20Template%20JustBrands_draft.xlsx" TargetMode="External"/><Relationship Id="rId1" Type="http://schemas.openxmlformats.org/officeDocument/2006/relationships/externalLinkPath" Target="file:///C:\Joris%20Werk%2017%20april%202023\Just%20Brands\Buying%20Template%20JustBrands_draf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Joris%20Werk%2016%20nov%202020\NCOI\3RFP%20Template_Accenture%2020%20apri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2004\PlanGRP\PlanGRP_V1_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esame\sites\Documents%20and%20Settings\MEAULE0040\Local%20Settings\Temp\WINNT\Profiles\Administrator\Temporary%20Internet%20Files\WZ83EHWZ\BurstDetailsForma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Nissan\2001\Almera%20Berlina%20+%20Tino%20+%20Micra\piani\piani%20tot\piano%20Almera%20BER%20+%20TINO%20(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abiola\documenti\WINDOWS\TEMP\BIGINI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structions"/>
      <sheetName val="Main"/>
      <sheetName val="Vehicles"/>
      <sheetName val="Sheet1"/>
      <sheetName val="BE"/>
      <sheetName val="CH"/>
      <sheetName val="DE"/>
      <sheetName val="DK"/>
      <sheetName val="ES"/>
      <sheetName val="FI"/>
      <sheetName val="FR"/>
      <sheetName val="IT"/>
      <sheetName val="NL"/>
      <sheetName val="NO"/>
      <sheetName val="PL"/>
      <sheetName val="SE"/>
      <sheetName val="UK"/>
      <sheetName val="계열사현황종합"/>
      <sheetName val="TV spot_supplier"/>
      <sheetName val="Print-forms"/>
      <sheetName val="Outdoor St-Peter June"/>
      <sheetName val="TVP 2009"/>
      <sheetName val="Estimate"/>
      <sheetName val="XLRpt_TempSheet"/>
      <sheetName val="외주현황.wq1"/>
      <sheetName val="show of spot"/>
      <sheetName val="Outdoor_St-Peter_June"/>
      <sheetName val="TV_spot_supplier"/>
      <sheetName val="TVP_2009"/>
      <sheetName val="MP"/>
      <sheetName val="ORT"/>
      <sheetName val="XLR_NoRangeSheet"/>
      <sheetName val="FX Rates"/>
      <sheetName val="Spend by Market"/>
      <sheetName val="2.대외공문"/>
      <sheetName val="CAMPAIGN AVERAGE F"/>
      <sheetName val="DATA"/>
      <sheetName val="Outdoor_St-Peter_June1"/>
      <sheetName val="Sheet2"/>
      <sheetName val="Расчет"/>
      <sheetName val="isla97"/>
      <sheetName val="ISLA98"/>
      <sheetName val="poralcon97"/>
      <sheetName val="PORT98HALC"/>
      <sheetName val="port97 p.atra"/>
      <sheetName val="PORT98ATRA"/>
      <sheetName val="Non Analysed Definitions"/>
      <sheetName val="Overview 2013"/>
      <sheetName val="Look up info"/>
      <sheetName val="TV_spot_supplier1"/>
      <sheetName val="외주현황_wq1"/>
      <sheetName val="2_대외공문"/>
      <sheetName val="TVP_20091"/>
      <sheetName val="show_of_spot"/>
      <sheetName val="FX_Rates"/>
      <sheetName val="port97_p_atra"/>
      <sheetName val="FX-Rate"/>
      <sheetName val="OWNPROD EST"/>
      <sheetName val="OWNPROD LIT"/>
      <sheetName val="CAMPAIGN_AVERAGE_F"/>
      <sheetName val="Spend_by_Market"/>
      <sheetName val="Carat - Retourpercentages"/>
      <sheetName val="EXPRES BUSINESS"/>
      <sheetName val="생산"/>
      <sheetName val="Indices"/>
      <sheetName val="Fa_man_-_real"/>
      <sheetName val="Рег__ТВ_(+)"/>
      <sheetName val="Расчет_по_Регионам"/>
      <sheetName val="Главный"/>
      <sheetName val="CTC"/>
      <sheetName val="Владивосток_ОРТ_(наш)1"/>
      <sheetName val="Прайс"/>
      <sheetName val="NTV"/>
      <sheetName val="Брянск"/>
      <sheetName val="RenTV"/>
      <sheetName val="Сезонка"/>
      <sheetName val="basic_data"/>
      <sheetName val="RTR"/>
      <sheetName val="Macro1"/>
      <sheetName val="G2TempSheet"/>
      <sheetName val="TV6"/>
      <sheetName val="Тариф_авт_"/>
      <sheetName val="Альметьевск"/>
      <sheetName val="ЦЕНЫ"/>
      <sheetName val="МАКРОС1"/>
      <sheetName val="МОДЕЛИ_ТС"/>
      <sheetName val="Тариф_трамвай"/>
      <sheetName val="Тариф_троллебусов"/>
      <sheetName val="Market Data"/>
      <sheetName val="Team Structure"/>
      <sheetName val="definitions"/>
      <sheetName val="Adserving Definitions"/>
      <sheetName val="Base"/>
      <sheetName val="Commitments"/>
      <sheetName val="Budget"/>
      <sheetName val="Brazil"/>
      <sheetName val="Category List"/>
      <sheetName val="July Master Pivot Data"/>
      <sheetName val="List"/>
      <sheetName val="Lists"/>
      <sheetName val="Data Validation"/>
      <sheetName val="Basis_Master"/>
      <sheetName val="Dictionnary"/>
      <sheetName val="TechSpecs"/>
      <sheetName val="segédtábla"/>
      <sheetName val="Outdoor_St-Peter_June2"/>
      <sheetName val="TV_spot_supplier2"/>
      <sheetName val="TVP_20092"/>
      <sheetName val="외주현황_wq11"/>
      <sheetName val="show_of_spot1"/>
      <sheetName val="FX_Rates1"/>
      <sheetName val="2_대외공문1"/>
      <sheetName val="CAMPAIGN_AVERAGE_F1"/>
      <sheetName val="Spend_by_Market1"/>
      <sheetName val="Non_Analysed_Definitions"/>
      <sheetName val="OWNPROD_EST"/>
      <sheetName val="OWNPROD_LIT"/>
      <sheetName val="Overview_2013"/>
      <sheetName val="Tables"/>
      <sheetName val="Drop down calculation"/>
      <sheetName val="Print list"/>
      <sheetName val="OOH list"/>
      <sheetName val="Digital list"/>
      <sheetName val="BACK"/>
      <sheetName val="Back Print"/>
      <sheetName val="Reference Picklist"/>
      <sheetName val="1d - US Hourly staff benchmark"/>
      <sheetName val="PlatformLists"/>
      <sheetName val="x"/>
      <sheetName val="Aging Analysis"/>
      <sheetName val="Look_up_info"/>
      <sheetName val="Tabelle2"/>
      <sheetName val="audiencias"/>
      <sheetName val="Altro"/>
      <sheetName val="port97_p_atra1"/>
      <sheetName val="Outdoor_St-Peter_June3"/>
      <sheetName val="Desplegables"/>
      <sheetName val="Digital Site Categories"/>
      <sheetName val="Списки"/>
      <sheetName val="Media Job Descriptions"/>
      <sheetName val="Carat_-_Retourpercentages"/>
      <sheetName val="EXPRES_BUSINESS"/>
      <sheetName val="Market_Data"/>
      <sheetName val="Team_Structure"/>
      <sheetName val="TV_spot_supplier3"/>
      <sheetName val="외주현황_wq12"/>
      <sheetName val="2_대외공문2"/>
      <sheetName val="TVP_20093"/>
      <sheetName val="show_of_spot2"/>
      <sheetName val="FX_Rates2"/>
      <sheetName val="Spend_by_Market2"/>
      <sheetName val="CAMPAIGN_AVERAGE_F2"/>
      <sheetName val="Non_Analysed_Definitions1"/>
      <sheetName val="Overview_20131"/>
      <sheetName val="OWNPROD_EST1"/>
      <sheetName val="OWNPROD_LIT1"/>
      <sheetName val="Adserving_Definitions"/>
      <sheetName val="Category_List"/>
      <sheetName val="July_Master_Pivot_Data"/>
      <sheetName val="Drop_down_calculation"/>
      <sheetName val="Data_Validation"/>
      <sheetName val="Print_list"/>
      <sheetName val="OOH_list"/>
      <sheetName val="Digital_list"/>
      <sheetName val="Back_Print"/>
      <sheetName val="Digital_Site_Categories"/>
      <sheetName val="Drop Downs"/>
      <sheetName val="Buying Model "/>
      <sheetName val="Team Cost"/>
      <sheetName val="Channel List"/>
      <sheetName val="RFP-Leaseplan"/>
      <sheetName val="Tendine"/>
      <sheetName val="Dictionary"/>
      <sheetName val="Лист1"/>
    </sheetNames>
    <sheetDataSet>
      <sheetData sheetId="0" refreshError="1"/>
      <sheetData sheetId="1"/>
      <sheetData sheetId="2" refreshError="1"/>
      <sheetData sheetId="3" refreshError="1">
        <row r="34">
          <cell r="B34" t="str">
            <v>Berlingo</v>
          </cell>
          <cell r="C34" t="str">
            <v>1,9 D - 600 kg</v>
          </cell>
          <cell r="D34" t="str">
            <v>Fourgon 600 1.9d</v>
          </cell>
          <cell r="E34" t="str">
            <v>1.9d 600DX</v>
          </cell>
          <cell r="F34" t="str">
            <v>1.9 D Cityvan</v>
          </cell>
          <cell r="G34" t="str">
            <v>Industrial Furgón 1,9D 600. Carga util 600k</v>
          </cell>
          <cell r="H34" t="str">
            <v>1.9D Van 800</v>
          </cell>
          <cell r="I34" t="str">
            <v>1.9D 600KG</v>
          </cell>
          <cell r="J34" t="str">
            <v>1.9d MUISPACE X</v>
          </cell>
          <cell r="K34" t="str">
            <v>1.9d 600DX</v>
          </cell>
          <cell r="L34" t="str">
            <v>1,9d</v>
          </cell>
          <cell r="M34" t="str">
            <v>?</v>
          </cell>
          <cell r="N34" t="str">
            <v>Skåp 1,90</v>
          </cell>
          <cell r="O34" t="str">
            <v>1.9D 600X</v>
          </cell>
        </row>
        <row r="35">
          <cell r="B35" t="str">
            <v>Doblo</v>
          </cell>
          <cell r="C35" t="str">
            <v>Cargo 1,9 D Base</v>
          </cell>
          <cell r="D35" t="str">
            <v>Cargo 1.9d</v>
          </cell>
          <cell r="E35" t="str">
            <v>Cargo 1.9D</v>
          </cell>
          <cell r="F35" t="str">
            <v>?</v>
          </cell>
          <cell r="G35" t="str">
            <v>Industrial Dobló Cargo 1,9 Base Ds</v>
          </cell>
          <cell r="H35" t="str">
            <v>?</v>
          </cell>
          <cell r="I35" t="str">
            <v>Cargo 1.9D</v>
          </cell>
          <cell r="J35" t="str">
            <v>Cargo 1.9D</v>
          </cell>
          <cell r="K35" t="str">
            <v>Cargo 1.9D</v>
          </cell>
          <cell r="L35" t="str">
            <v>Cargo 1.2 petrol</v>
          </cell>
          <cell r="M35" t="str">
            <v>?</v>
          </cell>
          <cell r="N35" t="str">
            <v>?</v>
          </cell>
          <cell r="O35" t="str">
            <v>Cargo 1.9D</v>
          </cell>
        </row>
        <row r="36">
          <cell r="B36" t="str">
            <v>Courier</v>
          </cell>
          <cell r="C36" t="str">
            <v>?</v>
          </cell>
          <cell r="D36" t="str">
            <v>Van1.8Di</v>
          </cell>
          <cell r="E36" t="str">
            <v>50 1.8TDi</v>
          </cell>
          <cell r="F36" t="str">
            <v>?</v>
          </cell>
          <cell r="G36" t="str">
            <v>Van 1,8Dsl. 2699 E/E</v>
          </cell>
          <cell r="H36" t="str">
            <v>Express 1.8dsl</v>
          </cell>
          <cell r="I36" t="str">
            <v>Courrier 1.8 TDI Driver</v>
          </cell>
          <cell r="J36" t="str">
            <v>?</v>
          </cell>
          <cell r="K36" t="str">
            <v>50 1.8TDi</v>
          </cell>
          <cell r="L36" t="str">
            <v>50 1.3 petrol</v>
          </cell>
          <cell r="M36" t="str">
            <v>?</v>
          </cell>
          <cell r="N36" t="str">
            <v>1,8 D</v>
          </cell>
          <cell r="O36" t="str">
            <v>50 1.8TD Lynx</v>
          </cell>
        </row>
        <row r="37">
          <cell r="B37" t="str">
            <v>n.a.</v>
          </cell>
          <cell r="C37" t="str">
            <v>n.a.</v>
          </cell>
          <cell r="D37" t="str">
            <v>n.a.</v>
          </cell>
          <cell r="E37" t="str">
            <v>n.a.</v>
          </cell>
          <cell r="F37" t="str">
            <v>n.a.</v>
          </cell>
          <cell r="G37" t="str">
            <v>n.a.</v>
          </cell>
          <cell r="H37" t="str">
            <v>n.a.</v>
          </cell>
          <cell r="I37" t="str">
            <v>n.a.</v>
          </cell>
          <cell r="J37" t="str">
            <v>n.a.</v>
          </cell>
          <cell r="K37" t="str">
            <v>n.a.</v>
          </cell>
          <cell r="L37" t="str">
            <v>n.a.</v>
          </cell>
          <cell r="M37" t="str">
            <v>n.a.</v>
          </cell>
          <cell r="N37" t="str">
            <v>n.a.</v>
          </cell>
          <cell r="O37" t="str">
            <v>n.a.</v>
          </cell>
        </row>
        <row r="38">
          <cell r="B38" t="str">
            <v>Partner</v>
          </cell>
          <cell r="C38" t="str">
            <v>170 C - 600 kg</v>
          </cell>
          <cell r="D38" t="str">
            <v>170C Diesel</v>
          </cell>
          <cell r="E38" t="str">
            <v>1.9d 600L</v>
          </cell>
          <cell r="F38" t="str">
            <v>1.9 D Van</v>
          </cell>
          <cell r="G38" t="str">
            <v>Furgon 1,9D 170C 3,0 M/3</v>
          </cell>
          <cell r="H38" t="str">
            <v>1.9dsl 190C Van</v>
          </cell>
          <cell r="I38" t="str">
            <v>170C1.9D 600KG Standard</v>
          </cell>
          <cell r="J38" t="str">
            <v>RANCH 1.9 D</v>
          </cell>
          <cell r="K38" t="str">
            <v>1.9d 600L</v>
          </cell>
          <cell r="L38" t="str">
            <v>1.9d 600L</v>
          </cell>
          <cell r="M38" t="str">
            <v>?</v>
          </cell>
          <cell r="N38" t="str">
            <v>190C 1,90</v>
          </cell>
          <cell r="O38" t="str">
            <v>1.9D L 600</v>
          </cell>
        </row>
        <row r="39">
          <cell r="B39" t="str">
            <v>Kangoo</v>
          </cell>
          <cell r="C39" t="str">
            <v>Express 1,9 D 55 Confort</v>
          </cell>
          <cell r="D39" t="str">
            <v>Express 1.9D</v>
          </cell>
          <cell r="E39" t="str">
            <v>655 1.9D</v>
          </cell>
          <cell r="F39" t="str">
            <v>?</v>
          </cell>
          <cell r="G39" t="str">
            <v>Express 1,9d confort</v>
          </cell>
          <cell r="H39" t="str">
            <v>RN 1.9 Express</v>
          </cell>
          <cell r="I39" t="str">
            <v>Express Confort D</v>
          </cell>
          <cell r="J39" t="str">
            <v>55 EXPRESS 1.9 D</v>
          </cell>
          <cell r="K39" t="str">
            <v>Express RN 1.9 DTI</v>
          </cell>
          <cell r="L39" t="str">
            <v>655 1.9D</v>
          </cell>
          <cell r="M39" t="str">
            <v>?</v>
          </cell>
          <cell r="N39" t="str">
            <v>Long 1,9D</v>
          </cell>
          <cell r="O39" t="str">
            <v>1.9D 655</v>
          </cell>
        </row>
        <row r="40">
          <cell r="B40" t="str">
            <v>Combo</v>
          </cell>
          <cell r="C40" t="str">
            <v>?</v>
          </cell>
          <cell r="D40" t="str">
            <v>1.7D Van</v>
          </cell>
          <cell r="E40" t="str">
            <v>1.7D Club</v>
          </cell>
          <cell r="F40" t="str">
            <v>?</v>
          </cell>
          <cell r="G40" t="str">
            <v>?</v>
          </cell>
          <cell r="H40" t="str">
            <v>?</v>
          </cell>
          <cell r="I40" t="str">
            <v>1.7D Pack</v>
          </cell>
          <cell r="J40" t="str">
            <v>1.7D</v>
          </cell>
          <cell r="K40" t="str">
            <v>X 1.7D Club</v>
          </cell>
          <cell r="L40" t="str">
            <v>1.7D Club</v>
          </cell>
          <cell r="M40" t="str">
            <v>?</v>
          </cell>
          <cell r="N40" t="str">
            <v>Skåp 1,7D</v>
          </cell>
          <cell r="O40" t="str">
            <v>1.7D Club</v>
          </cell>
        </row>
        <row r="41">
          <cell r="B41" t="str">
            <v>Caddy</v>
          </cell>
          <cell r="C41" t="str">
            <v>1,9 SDI</v>
          </cell>
          <cell r="D41" t="str">
            <v>Van 1.9SDI</v>
          </cell>
          <cell r="E41" t="str">
            <v>Van 1.9SDI</v>
          </cell>
          <cell r="F41" t="str">
            <v>?</v>
          </cell>
          <cell r="G41" t="str">
            <v>?</v>
          </cell>
          <cell r="H41" t="str">
            <v>?</v>
          </cell>
          <cell r="I41" t="str">
            <v>1.9 SDI</v>
          </cell>
          <cell r="J41" t="str">
            <v>?</v>
          </cell>
          <cell r="K41" t="str">
            <v>Van 1.9SDI</v>
          </cell>
          <cell r="L41" t="str">
            <v>Van 1.9SDI</v>
          </cell>
          <cell r="M41" t="str">
            <v>?</v>
          </cell>
          <cell r="N41" t="str">
            <v>Skåp 1,9 SDI</v>
          </cell>
          <cell r="O41" t="str">
            <v>Van 1.9 Sdi</v>
          </cell>
        </row>
        <row r="42">
          <cell r="B42" t="str">
            <v>n.a.</v>
          </cell>
          <cell r="C42" t="str">
            <v>n.a.</v>
          </cell>
          <cell r="D42" t="str">
            <v>n.a.</v>
          </cell>
          <cell r="E42" t="str">
            <v>n.a.</v>
          </cell>
          <cell r="F42" t="str">
            <v>n.a.</v>
          </cell>
          <cell r="G42" t="str">
            <v>n.a.</v>
          </cell>
          <cell r="H42" t="str">
            <v>n.a.</v>
          </cell>
          <cell r="I42" t="str">
            <v>n.a.</v>
          </cell>
          <cell r="J42" t="str">
            <v>n.a.</v>
          </cell>
          <cell r="K42" t="str">
            <v>n.a.</v>
          </cell>
          <cell r="L42" t="str">
            <v>n.a.</v>
          </cell>
          <cell r="M42" t="str">
            <v>n.a.</v>
          </cell>
          <cell r="N42" t="str">
            <v>n.a.</v>
          </cell>
          <cell r="O42" t="str">
            <v>n.a.</v>
          </cell>
        </row>
        <row r="49">
          <cell r="B49" t="str">
            <v>Jumpy</v>
          </cell>
          <cell r="C49" t="str">
            <v>1,9 D Standard</v>
          </cell>
          <cell r="D49" t="str">
            <v>Standart 1.9d</v>
          </cell>
          <cell r="E49" t="str">
            <v>(Dispatch) 1.9D Standard</v>
          </cell>
          <cell r="F49" t="str">
            <v>1.9 D</v>
          </cell>
          <cell r="G49" t="str">
            <v>Industrial Furgón 1,9D Standart</v>
          </cell>
          <cell r="H49" t="str">
            <v>1.9D SX 815 van 2000</v>
          </cell>
          <cell r="I49" t="str">
            <v>1.9D Standard</v>
          </cell>
          <cell r="J49" t="str">
            <v>furgone 2.0 HDI Comfort</v>
          </cell>
          <cell r="K49" t="str">
            <v>Bestel 1.9D Standard</v>
          </cell>
          <cell r="L49" t="str">
            <v>(Dispatch)1.9D Standard</v>
          </cell>
          <cell r="M49" t="str">
            <v>?</v>
          </cell>
          <cell r="N49" t="str">
            <v>1,9D</v>
          </cell>
          <cell r="O49" t="str">
            <v>Dispatch 1.9D</v>
          </cell>
        </row>
        <row r="50">
          <cell r="B50" t="str">
            <v>Scudo</v>
          </cell>
          <cell r="C50" t="str">
            <v>1,9 D Standard</v>
          </cell>
          <cell r="D50" t="str">
            <v>Fiat JTD EL</v>
          </cell>
          <cell r="E50" t="str">
            <v>1.9D</v>
          </cell>
          <cell r="F50" t="str">
            <v>1.9 D</v>
          </cell>
          <cell r="G50" t="str">
            <v>Fiat Furgon EL 1,9 D 69CV</v>
          </cell>
          <cell r="H50" t="str">
            <v>1.9D van 2000</v>
          </cell>
          <cell r="I50" t="str">
            <v>Eco 1.9D</v>
          </cell>
          <cell r="J50" t="str">
            <v>2.0 JTD</v>
          </cell>
          <cell r="K50" t="str">
            <v>1.9D</v>
          </cell>
          <cell r="L50" t="str">
            <v>1.9TD</v>
          </cell>
          <cell r="M50" t="str">
            <v>?</v>
          </cell>
          <cell r="N50" t="str">
            <v>2,0 JTD</v>
          </cell>
          <cell r="O50" t="str">
            <v>1.9D EL PAS</v>
          </cell>
        </row>
        <row r="51">
          <cell r="B51" t="str">
            <v>Ford</v>
          </cell>
          <cell r="C51" t="str">
            <v>300 S</v>
          </cell>
          <cell r="D51" t="str">
            <v>300 S swb</v>
          </cell>
          <cell r="E51" t="str">
            <v>300s swb m/r</v>
          </cell>
          <cell r="F51" t="str">
            <v>300 S</v>
          </cell>
          <cell r="G51" t="str">
            <v>Van FT 300S</v>
          </cell>
          <cell r="H51" t="str">
            <v>FT300 S 2.0Tdi</v>
          </cell>
          <cell r="I51" t="str">
            <v>300C TDDI</v>
          </cell>
          <cell r="J51" t="str">
            <v>CC300S 2.4 90 TD</v>
          </cell>
          <cell r="K51" t="str">
            <v>Bestel 300S 2.0TDDI 63 KW</v>
          </cell>
          <cell r="L51" t="str">
            <v>300s 2.0 TDI</v>
          </cell>
          <cell r="M51" t="str">
            <v>?</v>
          </cell>
          <cell r="N51" t="str">
            <v>300S 2,0 SWB</v>
          </cell>
          <cell r="O51" t="str">
            <v>300S SWB M/R</v>
          </cell>
        </row>
        <row r="52">
          <cell r="B52" t="str">
            <v>Vito</v>
          </cell>
          <cell r="C52" t="str">
            <v>108 CDI</v>
          </cell>
          <cell r="D52" t="str">
            <v>108 CDI</v>
          </cell>
          <cell r="E52" t="str">
            <v>108 CDI</v>
          </cell>
          <cell r="F52" t="str">
            <v>108 CDI</v>
          </cell>
          <cell r="G52" t="str">
            <v>Mercedes Furgon 108CDI</v>
          </cell>
          <cell r="H52" t="str">
            <v>108 CDI</v>
          </cell>
          <cell r="I52" t="str">
            <v>108 CDI</v>
          </cell>
          <cell r="J52" t="str">
            <v>FUR 108 2.2 CDI</v>
          </cell>
          <cell r="K52" t="str">
            <v>108 CDI</v>
          </cell>
          <cell r="L52" t="str">
            <v>108CDI 2,0 TDI</v>
          </cell>
          <cell r="M52" t="str">
            <v>?</v>
          </cell>
          <cell r="N52" t="str">
            <v>108D</v>
          </cell>
          <cell r="O52" t="str">
            <v>108 Cdi 2.2</v>
          </cell>
        </row>
        <row r="53">
          <cell r="B53" t="str">
            <v>Expert</v>
          </cell>
          <cell r="C53" t="str">
            <v>220 C D Standaard</v>
          </cell>
          <cell r="D53" t="str">
            <v>220C Confort Hdi</v>
          </cell>
          <cell r="E53" t="str">
            <v>1.9D 815</v>
          </cell>
          <cell r="F53" t="str">
            <v>1.9 D</v>
          </cell>
          <cell r="G53" t="str">
            <v>Industrial 1,9D 220C Stand 4m/3</v>
          </cell>
          <cell r="H53" t="str">
            <v>Van 220 C 1.9D</v>
          </cell>
          <cell r="I53" t="str">
            <v>220C Standard 800KG</v>
          </cell>
          <cell r="J53" t="str">
            <v>230C 2.0 HDI</v>
          </cell>
          <cell r="K53" t="str">
            <v>1.9D Standaard</v>
          </cell>
          <cell r="L53" t="str">
            <v>1.9D 815</v>
          </cell>
          <cell r="M53" t="str">
            <v>?</v>
          </cell>
          <cell r="N53" t="str">
            <v>230C 2,0 HDI</v>
          </cell>
          <cell r="O53" t="str">
            <v>1.9 D</v>
          </cell>
        </row>
        <row r="54">
          <cell r="B54" t="str">
            <v>Traffic</v>
          </cell>
          <cell r="C54" t="str">
            <v>L1H1 27 DCI</v>
          </cell>
          <cell r="D54" t="str">
            <v>?</v>
          </cell>
          <cell r="E54" t="str">
            <v>1.9 Dci swb</v>
          </cell>
          <cell r="F54" t="str">
            <v>?</v>
          </cell>
          <cell r="G54" t="str">
            <v>?</v>
          </cell>
          <cell r="H54" t="str">
            <v>?</v>
          </cell>
          <cell r="I54" t="str">
            <v>L1H1 1.9 DCI 82CH</v>
          </cell>
          <cell r="J54" t="str">
            <v>?</v>
          </cell>
          <cell r="K54" t="str">
            <v>Trafic Bestel L1H1 1000 KG 1.9Dci 80</v>
          </cell>
          <cell r="L54" t="str">
            <v>?</v>
          </cell>
          <cell r="M54" t="str">
            <v>?</v>
          </cell>
          <cell r="N54" t="str">
            <v>L1H1 1,9 DCI</v>
          </cell>
          <cell r="O54" t="str">
            <v>1.9 Dci 82 SL27 SWB</v>
          </cell>
        </row>
        <row r="55">
          <cell r="B55" t="str">
            <v>Vivaro</v>
          </cell>
          <cell r="C55" t="str">
            <v>27 L1H1 1,9 DI</v>
          </cell>
          <cell r="D55" t="str">
            <v>1.9 Di</v>
          </cell>
          <cell r="E55" t="str">
            <v>1.9 Di swb</v>
          </cell>
          <cell r="F55" t="str">
            <v>?</v>
          </cell>
          <cell r="G55" t="str">
            <v>?</v>
          </cell>
          <cell r="H55" t="str">
            <v>?</v>
          </cell>
          <cell r="I55" t="str">
            <v>C1 1.9DI</v>
          </cell>
          <cell r="J55" t="str">
            <v>?</v>
          </cell>
          <cell r="K55" t="str">
            <v>Panel Van L1H1 1.9DI 2700 KG</v>
          </cell>
          <cell r="L55" t="str">
            <v>?</v>
          </cell>
          <cell r="M55" t="str">
            <v>?</v>
          </cell>
          <cell r="N55" t="str">
            <v>1,9 DTI</v>
          </cell>
          <cell r="O55" t="str">
            <v>1.9 Di SWB</v>
          </cell>
        </row>
        <row r="56">
          <cell r="B56" t="str">
            <v>Transporter</v>
          </cell>
          <cell r="C56" t="str">
            <v>1,9 TD</v>
          </cell>
          <cell r="D56" t="str">
            <v>T4 Swissprofi TD</v>
          </cell>
          <cell r="E56" t="str">
            <v>?</v>
          </cell>
          <cell r="F56" t="str">
            <v>2.5 TDI</v>
          </cell>
          <cell r="G56" t="str">
            <v>Industrial 1,9 TD Furgón 2920 E/E 5,4 M/3</v>
          </cell>
          <cell r="H56" t="str">
            <v>1.9TD Firstline</v>
          </cell>
          <cell r="I56" t="str">
            <v>TDI 102 Court Tolé C</v>
          </cell>
          <cell r="J56" t="str">
            <v>1.9 TD</v>
          </cell>
          <cell r="K56" t="str">
            <v>T4 D1.9 50KW Gesl. WB 2920</v>
          </cell>
          <cell r="L56" t="str">
            <v>1000 2.5tD swb</v>
          </cell>
          <cell r="M56" t="str">
            <v>?</v>
          </cell>
          <cell r="N56" t="str">
            <v>Skåp 2,5 TDI</v>
          </cell>
          <cell r="O56" t="str">
            <v>1200 1.9TD P/Van</v>
          </cell>
        </row>
        <row r="57">
          <cell r="B57" t="str">
            <v>Daily</v>
          </cell>
          <cell r="C57" t="str">
            <v>29L9V H1</v>
          </cell>
          <cell r="D57" t="str">
            <v>?</v>
          </cell>
          <cell r="E57" t="str">
            <v>?</v>
          </cell>
          <cell r="F57" t="str">
            <v>29L9</v>
          </cell>
          <cell r="G57" t="str">
            <v>?</v>
          </cell>
          <cell r="H57" t="str">
            <v>?</v>
          </cell>
          <cell r="I57" t="str">
            <v>29L9 V7 D</v>
          </cell>
          <cell r="J57" t="str">
            <v>29L9 2.8 TD</v>
          </cell>
          <cell r="K57" t="str">
            <v>29L11V Bestel 3200 KG/WB 300</v>
          </cell>
          <cell r="L57" t="str">
            <v>?</v>
          </cell>
          <cell r="M57" t="str">
            <v>?</v>
          </cell>
          <cell r="N57" t="str">
            <v>City Skåp 0,9</v>
          </cell>
          <cell r="O57" t="str">
            <v>29L9V 2.8TD 3000</v>
          </cell>
        </row>
        <row r="58">
          <cell r="B58" t="str">
            <v xml:space="preserve">Sprinter </v>
          </cell>
          <cell r="C58" t="str">
            <v>208 CDI swb HR</v>
          </cell>
          <cell r="D58" t="str">
            <v>208 CDI swb HR</v>
          </cell>
          <cell r="E58" t="str">
            <v>208 CDI swb HR</v>
          </cell>
          <cell r="F58" t="str">
            <v>208 CDI swb HR</v>
          </cell>
          <cell r="G58" t="str">
            <v>208 CDI swb HR</v>
          </cell>
          <cell r="H58" t="str">
            <v>208 CDI swb HR</v>
          </cell>
          <cell r="I58" t="str">
            <v>208 CDI swb HR</v>
          </cell>
          <cell r="J58" t="str">
            <v>208 CDI swb HR</v>
          </cell>
          <cell r="K58" t="str">
            <v>208 CDI swb HR</v>
          </cell>
          <cell r="L58" t="str">
            <v>208 CDI swb HR</v>
          </cell>
          <cell r="M58" t="str">
            <v>208 CDI swb HR</v>
          </cell>
          <cell r="N58" t="str">
            <v>208 CDI swb HR</v>
          </cell>
          <cell r="O58" t="str">
            <v>208 CDI swb HR</v>
          </cell>
        </row>
        <row r="63">
          <cell r="B63" t="str">
            <v>Jumper</v>
          </cell>
          <cell r="C63" t="str">
            <v>31 CH 2,5 D</v>
          </cell>
          <cell r="D63" t="str">
            <v>2.8 Hdi 31M</v>
          </cell>
          <cell r="E63" t="str">
            <v>(Relay) 2.5D swb h/r</v>
          </cell>
          <cell r="F63" t="str">
            <v>32 2.5 D MH</v>
          </cell>
          <cell r="G63" t="str">
            <v>?</v>
          </cell>
          <cell r="H63" t="str">
            <v>3.2MH 2,8 Hdi</v>
          </cell>
          <cell r="I63" t="str">
            <v>27C 2.5D Empt 2.85</v>
          </cell>
          <cell r="J63" t="str">
            <v>furgone 2.5 D</v>
          </cell>
          <cell r="K63" t="str">
            <v>Bestel 2.5D 27C WB 285</v>
          </cell>
          <cell r="L63" t="str">
            <v>1,9Td</v>
          </cell>
          <cell r="M63" t="str">
            <v>?</v>
          </cell>
          <cell r="N63" t="str">
            <v>31M 2,5TDI</v>
          </cell>
          <cell r="O63" t="str">
            <v>Relay 2.5D MWB H/R</v>
          </cell>
        </row>
        <row r="64">
          <cell r="B64" t="str">
            <v>Ducato</v>
          </cell>
          <cell r="C64" t="str">
            <v>1000 1,9 TD</v>
          </cell>
          <cell r="D64" t="str">
            <v>Fiat 10 320</v>
          </cell>
          <cell r="E64" t="str">
            <v>?</v>
          </cell>
          <cell r="F64" t="str">
            <v>14 2.8 TD</v>
          </cell>
          <cell r="G64" t="str">
            <v>?</v>
          </cell>
          <cell r="H64" t="str">
            <v>1.9 TD 10 Van</v>
          </cell>
          <cell r="I64" t="str">
            <v>10 M1A 1.9TD</v>
          </cell>
          <cell r="J64" t="str">
            <v>10 1.9 TD</v>
          </cell>
          <cell r="K64" t="str">
            <v>10 Bestel 1.9D WB 285</v>
          </cell>
          <cell r="L64" t="str">
            <v>Van 2.5 Tdi</v>
          </cell>
          <cell r="M64" t="str">
            <v>?</v>
          </cell>
          <cell r="N64" t="str">
            <v>14 2,8 JTD</v>
          </cell>
          <cell r="O64" t="str">
            <v>1000 1.9 TD SWB H/R</v>
          </cell>
        </row>
        <row r="65">
          <cell r="B65" t="str">
            <v>Transit</v>
          </cell>
          <cell r="C65" t="str">
            <v>350 L 2,4 TCI 90pk</v>
          </cell>
          <cell r="D65" t="str">
            <v>350L</v>
          </cell>
          <cell r="E65" t="str">
            <v>350 2.4 Tdi lwb m/r</v>
          </cell>
          <cell r="F65" t="str">
            <v>350 L 90 HK</v>
          </cell>
          <cell r="G65" t="str">
            <v>Industrial Van FT 330M 3300E/E 7,34M/3</v>
          </cell>
          <cell r="H65" t="str">
            <v>FT350L 2.4TDI</v>
          </cell>
          <cell r="I65" t="str">
            <v>350 L TDDI</v>
          </cell>
          <cell r="J65" t="str">
            <v>CC350 2.4 90 td</v>
          </cell>
          <cell r="K65" t="str">
            <v>Bestel 350L 2.4TDDI 66 KW</v>
          </cell>
          <cell r="L65" t="str">
            <v>2.4 Tdi</v>
          </cell>
          <cell r="M65" t="str">
            <v>?</v>
          </cell>
          <cell r="N65" t="str">
            <v>350L 2,4 LWB</v>
          </cell>
          <cell r="O65" t="str">
            <v>350 2.4 Tdi LWB M/R</v>
          </cell>
        </row>
        <row r="66">
          <cell r="B66" t="str">
            <v>Sprinter</v>
          </cell>
          <cell r="C66" t="str">
            <v>311 D CDI</v>
          </cell>
          <cell r="D66" t="str">
            <v>311 Cdi 3550</v>
          </cell>
          <cell r="E66" t="str">
            <v>311 CDI mwb 3.5t</v>
          </cell>
          <cell r="F66" t="str">
            <v>311 3550/3500</v>
          </cell>
          <cell r="G66" t="str">
            <v>?</v>
          </cell>
          <cell r="H66" t="str">
            <v>311 CDI mwb 3,5t</v>
          </cell>
          <cell r="I66" t="str">
            <v>311CDI 35N</v>
          </cell>
          <cell r="J66" t="str">
            <v>311 2.2 CDI</v>
          </cell>
          <cell r="K66" t="str">
            <v>Bestel 311 CDI 3500/355</v>
          </cell>
          <cell r="L66" t="str">
            <v>313 CDI 2.1</v>
          </cell>
          <cell r="M66" t="str">
            <v>?</v>
          </cell>
          <cell r="N66" t="str">
            <v>311 CDI</v>
          </cell>
          <cell r="O66" t="str">
            <v>311 Cdi MWB 3.5t</v>
          </cell>
        </row>
        <row r="67">
          <cell r="B67" t="str">
            <v>Boxer</v>
          </cell>
          <cell r="C67" t="str">
            <v>320 MH</v>
          </cell>
          <cell r="D67" t="str">
            <v>Peugeot 320M 2.8 Hdi</v>
          </cell>
          <cell r="E67" t="str">
            <v>320M 2.5D swb h/r</v>
          </cell>
          <cell r="F67" t="str">
            <v>320 M D</v>
          </cell>
          <cell r="G67" t="str">
            <v>Industrial Furgón 2,5D 320 M Cerrado 9M/3</v>
          </cell>
          <cell r="H67" t="str">
            <v>320M 2,8Hdi</v>
          </cell>
          <cell r="I67" t="str">
            <v>320M 2.5D Empt 3.20</v>
          </cell>
          <cell r="J67" t="str">
            <v>320M 2.5 D</v>
          </cell>
          <cell r="K67" t="str">
            <v>Bestel 2.5D 320MH WB320 Verhoogd</v>
          </cell>
          <cell r="L67" t="str">
            <v>320M 1.9D swb</v>
          </cell>
          <cell r="M67" t="str">
            <v>?</v>
          </cell>
          <cell r="N67" t="str">
            <v>320M 2,8HDI</v>
          </cell>
          <cell r="O67" t="str">
            <v>320M 2.5D SWB H/R</v>
          </cell>
        </row>
        <row r="68">
          <cell r="B68" t="str">
            <v>Master</v>
          </cell>
          <cell r="C68" t="str">
            <v>33 DCI L1H2</v>
          </cell>
          <cell r="D68" t="str">
            <v>3.3t 2.2dCi swb m/r</v>
          </cell>
          <cell r="E68" t="str">
            <v>3.3t 2.2dCi swb m/r</v>
          </cell>
          <cell r="F68" t="str">
            <v>3.3t 2.2dCi swb m/r</v>
          </cell>
          <cell r="G68" t="str">
            <v>?</v>
          </cell>
          <cell r="H68" t="str">
            <v>?</v>
          </cell>
          <cell r="I68" t="str">
            <v>L1H1 3T3 2.2 DCI</v>
          </cell>
          <cell r="J68" t="str">
            <v>FUR T33 2.2 DCI</v>
          </cell>
          <cell r="K68" t="str">
            <v>Bestel T33 L1H1 2.2DCI</v>
          </cell>
          <cell r="L68" t="str">
            <v>3,5t 2.2 dCi swb l/r (mwb/m/r)</v>
          </cell>
          <cell r="M68" t="str">
            <v>?</v>
          </cell>
          <cell r="N68" t="str">
            <v>3,3T L1H2 2.2 DCI</v>
          </cell>
          <cell r="O68" t="str">
            <v>3.3t 2.2Dci SWB M/R</v>
          </cell>
        </row>
        <row r="69">
          <cell r="B69" t="str">
            <v>Movano</v>
          </cell>
          <cell r="C69" t="str">
            <v>33 L1H2 2,2 DTI</v>
          </cell>
          <cell r="D69" t="str">
            <v>Opel 2.2 Dti</v>
          </cell>
          <cell r="E69" t="str">
            <v>3.3t 2.2DTi swb m/r</v>
          </cell>
          <cell r="F69" t="str">
            <v>?</v>
          </cell>
          <cell r="G69" t="str">
            <v>?</v>
          </cell>
          <cell r="H69" t="str">
            <v>?</v>
          </cell>
          <cell r="I69" t="str">
            <v>C1F3300 2.5D</v>
          </cell>
          <cell r="J69" t="str">
            <v>2.2 DTI</v>
          </cell>
          <cell r="K69" t="str">
            <v>Bestel 2.8TD L1H2 3300 KG</v>
          </cell>
          <cell r="L69" t="str">
            <v>?</v>
          </cell>
          <cell r="M69" t="str">
            <v>?</v>
          </cell>
          <cell r="N69" t="str">
            <v>3,3T L1H2 2,2DTI</v>
          </cell>
          <cell r="O69" t="str">
            <v>3.3t 2.2 Dti SWB M/R</v>
          </cell>
        </row>
        <row r="70">
          <cell r="B70" t="str">
            <v>LT</v>
          </cell>
          <cell r="C70" t="str">
            <v>35 2,5 TDI</v>
          </cell>
          <cell r="D70" t="str">
            <v>VW 35 3550 95 PS Tdi</v>
          </cell>
          <cell r="E70" t="str">
            <v>35 2.5 TDI mwb 109 l/r</v>
          </cell>
          <cell r="F70" t="str">
            <v>35 3550 2.5 Tdi</v>
          </cell>
          <cell r="G70" t="str">
            <v>Industrial -35 Furogn 2,5TDI</v>
          </cell>
          <cell r="H70" t="str">
            <v>35 Tdi 2,5 66kw 3,5/30</v>
          </cell>
          <cell r="I70" t="str">
            <v>35 3550 TDI</v>
          </cell>
          <cell r="J70" t="str">
            <v>35 FUR 2.5 TDI</v>
          </cell>
          <cell r="K70" t="str">
            <v>35A Bestel 2.5TDI 80 KW WB 3550</v>
          </cell>
          <cell r="L70" t="str">
            <v>35 2.5 TDI mwb 109 l/r</v>
          </cell>
          <cell r="M70" t="str">
            <v>?</v>
          </cell>
          <cell r="N70" t="str">
            <v>35 2,5TDI</v>
          </cell>
          <cell r="O70" t="str">
            <v>35 2.5 Tdi MWB 109 L/R</v>
          </cell>
        </row>
        <row r="71">
          <cell r="B71" t="str">
            <v>Daily</v>
          </cell>
          <cell r="C71" t="str">
            <v>35 S 11 V 3000 H2</v>
          </cell>
          <cell r="D71" t="str">
            <v>City Truck 11B swb m/r</v>
          </cell>
          <cell r="E71" t="str">
            <v>City Truck 11B swb m/r</v>
          </cell>
          <cell r="F71" t="str">
            <v>29L11</v>
          </cell>
          <cell r="G71" t="str">
            <v>?</v>
          </cell>
          <cell r="H71" t="str">
            <v>?</v>
          </cell>
          <cell r="I71" t="str">
            <v>35S11 V10 TD</v>
          </cell>
          <cell r="J71" t="str">
            <v>35S11V 2.8 TD</v>
          </cell>
          <cell r="K71" t="str">
            <v>35C 11V Bestel</v>
          </cell>
          <cell r="L71" t="str">
            <v>?</v>
          </cell>
          <cell r="M71" t="str">
            <v>?</v>
          </cell>
          <cell r="N71" t="str">
            <v>City Skåp 0,11</v>
          </cell>
          <cell r="O71" t="str">
            <v>35S11V 2.8TD 3000L M/R</v>
          </cell>
        </row>
        <row r="77">
          <cell r="B77" t="str">
            <v>Xsara</v>
          </cell>
          <cell r="C77" t="str">
            <v>2.0 Hdi</v>
          </cell>
          <cell r="D77" t="str">
            <v>2.0 Hdi</v>
          </cell>
          <cell r="E77" t="str">
            <v>2.0 Hdi</v>
          </cell>
          <cell r="F77" t="str">
            <v>2.0 Hdi</v>
          </cell>
          <cell r="G77" t="str">
            <v>2.0 Hdi</v>
          </cell>
          <cell r="H77" t="str">
            <v>2.0 Hdi</v>
          </cell>
          <cell r="I77" t="str">
            <v>2.0 Hdi</v>
          </cell>
          <cell r="J77" t="str">
            <v>2.0 Hdi</v>
          </cell>
          <cell r="K77" t="str">
            <v>2.0 Hdi</v>
          </cell>
          <cell r="L77" t="str">
            <v>2.0 Hdi</v>
          </cell>
          <cell r="M77" t="str">
            <v>2.0 Hdi</v>
          </cell>
          <cell r="N77" t="str">
            <v>2.0 Hdi</v>
          </cell>
          <cell r="O77" t="str">
            <v>2.0 Hdi</v>
          </cell>
        </row>
        <row r="78">
          <cell r="B78" t="str">
            <v>Brava</v>
          </cell>
          <cell r="C78" t="str">
            <v>1.9 JTD</v>
          </cell>
          <cell r="D78" t="str">
            <v>1.9 JTD</v>
          </cell>
          <cell r="E78" t="str">
            <v>1.9 JTD</v>
          </cell>
          <cell r="F78" t="str">
            <v>1.9 JTD</v>
          </cell>
          <cell r="G78" t="str">
            <v>1.9 JTD</v>
          </cell>
          <cell r="H78" t="str">
            <v>1.9 JTD</v>
          </cell>
          <cell r="I78" t="str">
            <v>1.9 JTD</v>
          </cell>
          <cell r="J78" t="str">
            <v>1.9 JTD</v>
          </cell>
          <cell r="K78" t="str">
            <v>1.9 JTD</v>
          </cell>
          <cell r="L78" t="str">
            <v>1.9 JTD</v>
          </cell>
          <cell r="M78" t="str">
            <v>1.9 JTD</v>
          </cell>
          <cell r="N78" t="str">
            <v>1.9 JTD</v>
          </cell>
          <cell r="O78" t="str">
            <v>1.9 JTD</v>
          </cell>
        </row>
        <row r="79">
          <cell r="B79" t="str">
            <v>Focus</v>
          </cell>
          <cell r="C79" t="str">
            <v>1.8 Tddi</v>
          </cell>
          <cell r="D79" t="str">
            <v>1.8 Tddi</v>
          </cell>
          <cell r="E79" t="str">
            <v>1.8 Tddi</v>
          </cell>
          <cell r="F79" t="str">
            <v>1.8 Tddi</v>
          </cell>
          <cell r="G79" t="str">
            <v>1.8 Tddi</v>
          </cell>
          <cell r="H79" t="str">
            <v>1.8 Tddi</v>
          </cell>
          <cell r="I79" t="str">
            <v>1.8 Tddi</v>
          </cell>
          <cell r="J79" t="str">
            <v>1.8 Tddi</v>
          </cell>
          <cell r="K79" t="str">
            <v>1.8 Tddi</v>
          </cell>
          <cell r="L79" t="str">
            <v>1.8 Tddi</v>
          </cell>
          <cell r="M79" t="str">
            <v>1.8 Tddi</v>
          </cell>
          <cell r="N79" t="str">
            <v>1.8 Tddi</v>
          </cell>
          <cell r="O79" t="str">
            <v>1.8 Tddi</v>
          </cell>
        </row>
        <row r="80">
          <cell r="B80" t="str">
            <v>n.a</v>
          </cell>
          <cell r="C80" t="str">
            <v>n.a</v>
          </cell>
          <cell r="D80" t="str">
            <v>n.a</v>
          </cell>
          <cell r="E80" t="str">
            <v>n.a</v>
          </cell>
          <cell r="F80" t="str">
            <v>n.a</v>
          </cell>
          <cell r="G80" t="str">
            <v>n.a</v>
          </cell>
          <cell r="H80" t="str">
            <v>n.a</v>
          </cell>
          <cell r="I80" t="str">
            <v>n.a</v>
          </cell>
          <cell r="J80" t="str">
            <v>n.a</v>
          </cell>
          <cell r="K80" t="str">
            <v>n.a</v>
          </cell>
          <cell r="L80" t="str">
            <v>n.a</v>
          </cell>
          <cell r="M80" t="str">
            <v>n.a</v>
          </cell>
          <cell r="N80" t="str">
            <v>n.a</v>
          </cell>
          <cell r="O80" t="str">
            <v>n.a</v>
          </cell>
        </row>
        <row r="81">
          <cell r="B81" t="str">
            <v>306</v>
          </cell>
          <cell r="C81" t="str">
            <v>2.0 Hdi</v>
          </cell>
          <cell r="D81" t="str">
            <v>2.0 Hdi</v>
          </cell>
          <cell r="E81" t="str">
            <v>2.0 Hdi</v>
          </cell>
          <cell r="F81" t="str">
            <v>2.0 Hdi</v>
          </cell>
          <cell r="G81" t="str">
            <v>2.0 Hdi</v>
          </cell>
          <cell r="H81" t="str">
            <v>2.0 Hdi</v>
          </cell>
          <cell r="I81" t="str">
            <v>2.0 Hdi</v>
          </cell>
          <cell r="J81" t="str">
            <v>2.0 Hdi</v>
          </cell>
          <cell r="K81" t="str">
            <v>2.0 Hdi</v>
          </cell>
          <cell r="L81" t="str">
            <v>2.0 Hdi</v>
          </cell>
          <cell r="M81" t="str">
            <v>2.0 Hdi</v>
          </cell>
          <cell r="N81" t="str">
            <v>2.0 Hdi</v>
          </cell>
          <cell r="O81" t="str">
            <v>2.0 Hdi</v>
          </cell>
        </row>
        <row r="82">
          <cell r="B82" t="str">
            <v>Megane</v>
          </cell>
          <cell r="C82" t="str">
            <v>1.9 dti</v>
          </cell>
          <cell r="D82" t="str">
            <v>1.9 dti</v>
          </cell>
          <cell r="E82" t="str">
            <v>1.9 dti</v>
          </cell>
          <cell r="F82" t="str">
            <v>1.9 dti</v>
          </cell>
          <cell r="G82" t="str">
            <v>1.9 dti</v>
          </cell>
          <cell r="H82" t="str">
            <v>1.9 dti</v>
          </cell>
          <cell r="I82" t="str">
            <v>1.9 dti</v>
          </cell>
          <cell r="J82" t="str">
            <v>1.9 dti</v>
          </cell>
          <cell r="K82" t="str">
            <v>1.9 dti</v>
          </cell>
          <cell r="L82" t="str">
            <v>1.9 dti</v>
          </cell>
          <cell r="M82" t="str">
            <v>1.9 dti</v>
          </cell>
          <cell r="N82" t="str">
            <v>1.9 dti</v>
          </cell>
          <cell r="O82" t="str">
            <v>1.9 dti</v>
          </cell>
        </row>
        <row r="83">
          <cell r="B83" t="str">
            <v>Astra II</v>
          </cell>
          <cell r="C83" t="str">
            <v>2.0 Dti</v>
          </cell>
          <cell r="D83" t="str">
            <v>2.0 Dti</v>
          </cell>
          <cell r="E83" t="str">
            <v>2.0 Dti</v>
          </cell>
          <cell r="F83" t="str">
            <v>2.0 Dti</v>
          </cell>
          <cell r="G83" t="str">
            <v>2.0 Dti</v>
          </cell>
          <cell r="H83" t="str">
            <v>2.0 Dti</v>
          </cell>
          <cell r="I83" t="str">
            <v>2.0 Dti</v>
          </cell>
          <cell r="J83" t="str">
            <v>2.0 Dti</v>
          </cell>
          <cell r="K83" t="str">
            <v>2.0 Dti</v>
          </cell>
          <cell r="L83" t="str">
            <v>2.0 Dti</v>
          </cell>
          <cell r="M83" t="str">
            <v>2.0 Dti</v>
          </cell>
          <cell r="N83" t="str">
            <v>2.0 Dti</v>
          </cell>
          <cell r="O83" t="str">
            <v>2.0 Dti</v>
          </cell>
        </row>
        <row r="84">
          <cell r="B84" t="str">
            <v xml:space="preserve">Golf </v>
          </cell>
          <cell r="C84" t="str">
            <v>1.9 Tdi</v>
          </cell>
          <cell r="D84" t="str">
            <v>1.9 Tdi</v>
          </cell>
          <cell r="E84" t="str">
            <v>1.9 Tdi</v>
          </cell>
          <cell r="F84" t="str">
            <v>1.9 Tdi</v>
          </cell>
          <cell r="G84" t="str">
            <v>1.9 Tdi</v>
          </cell>
          <cell r="H84" t="str">
            <v>1.9 Tdi</v>
          </cell>
          <cell r="I84" t="str">
            <v>1.9 Tdi</v>
          </cell>
          <cell r="J84" t="str">
            <v>1.9 Tdi</v>
          </cell>
          <cell r="K84" t="str">
            <v>1.9 Tdi</v>
          </cell>
          <cell r="L84" t="str">
            <v>1.9 Tdi</v>
          </cell>
          <cell r="M84" t="str">
            <v>1.9 Tdi</v>
          </cell>
          <cell r="N84" t="str">
            <v>1.9 Tdi</v>
          </cell>
          <cell r="O84" t="str">
            <v>1.9 Tdi</v>
          </cell>
        </row>
        <row r="85">
          <cell r="B85" t="str">
            <v>n.a</v>
          </cell>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row>
        <row r="91">
          <cell r="B91" t="str">
            <v>Xantia</v>
          </cell>
          <cell r="C91" t="str">
            <v>2.0 Hdi</v>
          </cell>
          <cell r="D91" t="str">
            <v>2.0 Hdi</v>
          </cell>
          <cell r="E91" t="str">
            <v>2.0 Hdi</v>
          </cell>
          <cell r="F91" t="str">
            <v>2.0 Hdi</v>
          </cell>
          <cell r="G91" t="str">
            <v>2.0 Hdi</v>
          </cell>
          <cell r="H91" t="str">
            <v>2.0 Hdi</v>
          </cell>
          <cell r="I91" t="str">
            <v>2.0 Hdi</v>
          </cell>
          <cell r="J91" t="str">
            <v>2.0 Hdi</v>
          </cell>
          <cell r="K91" t="str">
            <v>2.0 Hdi</v>
          </cell>
          <cell r="L91" t="str">
            <v>2.0 Hdi</v>
          </cell>
          <cell r="M91" t="str">
            <v>2.0 Hdi</v>
          </cell>
          <cell r="N91" t="str">
            <v>2.0 Hdi</v>
          </cell>
          <cell r="O91" t="str">
            <v>2.0 Hdi</v>
          </cell>
        </row>
        <row r="92">
          <cell r="B92" t="str">
            <v>Marea</v>
          </cell>
          <cell r="C92" t="str">
            <v>1.9 JTD</v>
          </cell>
          <cell r="D92" t="str">
            <v>1.9 JTD</v>
          </cell>
          <cell r="E92" t="str">
            <v>1.9 JTD</v>
          </cell>
          <cell r="F92" t="str">
            <v>1.9 JTD</v>
          </cell>
          <cell r="G92" t="str">
            <v>1.9 JTD</v>
          </cell>
          <cell r="H92" t="str">
            <v>1.9 JTD</v>
          </cell>
          <cell r="I92" t="str">
            <v>1.9 JTD</v>
          </cell>
          <cell r="J92" t="str">
            <v>1.9 JTD</v>
          </cell>
          <cell r="K92" t="str">
            <v>1.9 JTD</v>
          </cell>
          <cell r="L92" t="str">
            <v>1.9 JTD</v>
          </cell>
          <cell r="M92" t="str">
            <v>1.9 JTD</v>
          </cell>
          <cell r="N92" t="str">
            <v>1.9 JTD</v>
          </cell>
          <cell r="O92" t="str">
            <v>1.9 JTD</v>
          </cell>
        </row>
        <row r="93">
          <cell r="B93" t="str">
            <v>Mondeo</v>
          </cell>
          <cell r="C93" t="str">
            <v>2.0 DI</v>
          </cell>
          <cell r="D93" t="str">
            <v>2.0 DI</v>
          </cell>
          <cell r="E93" t="str">
            <v>2.0 DI</v>
          </cell>
          <cell r="F93" t="str">
            <v>2.0 DI</v>
          </cell>
          <cell r="G93" t="str">
            <v>2.0 DI</v>
          </cell>
          <cell r="H93" t="str">
            <v>2.0 DI</v>
          </cell>
          <cell r="I93" t="str">
            <v>2.0 DI</v>
          </cell>
          <cell r="J93" t="str">
            <v>2.0 DI</v>
          </cell>
          <cell r="K93" t="str">
            <v>2.0 DI</v>
          </cell>
          <cell r="L93" t="str">
            <v>2.0 DI</v>
          </cell>
          <cell r="M93" t="str">
            <v>2.0 DI</v>
          </cell>
          <cell r="N93" t="str">
            <v>2.0 DI</v>
          </cell>
          <cell r="O93" t="str">
            <v>2.0 DI</v>
          </cell>
        </row>
        <row r="94">
          <cell r="B94" t="str">
            <v>n.a</v>
          </cell>
          <cell r="C94" t="str">
            <v>n.a.</v>
          </cell>
          <cell r="D94" t="str">
            <v>n.a.</v>
          </cell>
          <cell r="E94" t="str">
            <v>n.a.</v>
          </cell>
          <cell r="F94" t="str">
            <v>n.a.</v>
          </cell>
          <cell r="G94" t="str">
            <v>n.a.</v>
          </cell>
          <cell r="H94" t="str">
            <v>n.a.</v>
          </cell>
          <cell r="I94" t="str">
            <v>n.a.</v>
          </cell>
          <cell r="J94" t="str">
            <v>n.a.</v>
          </cell>
          <cell r="K94" t="str">
            <v>n.a.</v>
          </cell>
          <cell r="L94" t="str">
            <v>n.a.</v>
          </cell>
          <cell r="M94" t="str">
            <v>n.a.</v>
          </cell>
          <cell r="N94" t="str">
            <v>n.a.</v>
          </cell>
          <cell r="O94" t="str">
            <v>n.a.</v>
          </cell>
        </row>
        <row r="95">
          <cell r="B95" t="str">
            <v>406</v>
          </cell>
          <cell r="C95" t="str">
            <v>2.0 Hdi</v>
          </cell>
          <cell r="D95" t="str">
            <v>2.0 Hdi</v>
          </cell>
          <cell r="E95" t="str">
            <v>2.0 Hdi</v>
          </cell>
          <cell r="F95" t="str">
            <v>2.0 Hdi</v>
          </cell>
          <cell r="G95" t="str">
            <v>2.0 Hdi</v>
          </cell>
          <cell r="H95" t="str">
            <v>2.0 Hdi</v>
          </cell>
          <cell r="I95" t="str">
            <v>2.0 Hdi</v>
          </cell>
          <cell r="J95" t="str">
            <v>2.0 Hdi</v>
          </cell>
          <cell r="K95" t="str">
            <v>2.0 Hdi</v>
          </cell>
          <cell r="L95" t="str">
            <v>2.0 Hdi</v>
          </cell>
          <cell r="M95" t="str">
            <v>2.0 Hdi</v>
          </cell>
          <cell r="N95" t="str">
            <v>2.0 Hdi</v>
          </cell>
          <cell r="O95" t="str">
            <v>2.0 Hdi</v>
          </cell>
        </row>
        <row r="96">
          <cell r="B96" t="str">
            <v>Laguna</v>
          </cell>
          <cell r="C96" t="str">
            <v>1.9 dci</v>
          </cell>
          <cell r="D96" t="str">
            <v>1.9 dci</v>
          </cell>
          <cell r="E96" t="str">
            <v>1.9 dci</v>
          </cell>
          <cell r="F96" t="str">
            <v>1.9 dci</v>
          </cell>
          <cell r="G96" t="str">
            <v>1.9 dci</v>
          </cell>
          <cell r="H96" t="str">
            <v>1.9 dci</v>
          </cell>
          <cell r="I96" t="str">
            <v>1.9 dci</v>
          </cell>
          <cell r="J96" t="str">
            <v>1.9 dci</v>
          </cell>
          <cell r="K96" t="str">
            <v>1.9 dci</v>
          </cell>
          <cell r="L96" t="str">
            <v>1.9 dci</v>
          </cell>
          <cell r="M96" t="str">
            <v>1.9 dci</v>
          </cell>
          <cell r="N96" t="str">
            <v>1.9 dci</v>
          </cell>
          <cell r="O96" t="str">
            <v>1.9 dci</v>
          </cell>
        </row>
        <row r="97">
          <cell r="B97" t="str">
            <v>Vectra</v>
          </cell>
          <cell r="C97" t="str">
            <v>2.0 dti</v>
          </cell>
          <cell r="D97" t="str">
            <v>2.0 dti</v>
          </cell>
          <cell r="E97" t="str">
            <v>2.0 dti</v>
          </cell>
          <cell r="F97" t="str">
            <v>2.0 dti</v>
          </cell>
          <cell r="G97" t="str">
            <v>2.0 dti</v>
          </cell>
          <cell r="H97" t="str">
            <v>2.0 dti</v>
          </cell>
          <cell r="I97" t="str">
            <v>2.0 dti</v>
          </cell>
          <cell r="J97" t="str">
            <v>2.0 dti</v>
          </cell>
          <cell r="K97" t="str">
            <v>2.0 dti</v>
          </cell>
          <cell r="L97" t="str">
            <v>2.0 dti</v>
          </cell>
          <cell r="M97" t="str">
            <v>2.0 dti</v>
          </cell>
          <cell r="N97" t="str">
            <v>2.0 dti</v>
          </cell>
          <cell r="O97" t="str">
            <v>2.0 dti</v>
          </cell>
        </row>
        <row r="98">
          <cell r="B98" t="str">
            <v>Passat</v>
          </cell>
          <cell r="C98" t="str">
            <v>1.9Tdi</v>
          </cell>
          <cell r="D98" t="str">
            <v>1.9Tdi</v>
          </cell>
          <cell r="E98" t="str">
            <v>1.9Tdi</v>
          </cell>
          <cell r="F98" t="str">
            <v>1.9Tdi</v>
          </cell>
          <cell r="G98" t="str">
            <v>1.9Tdi</v>
          </cell>
          <cell r="H98" t="str">
            <v>1.9Tdi</v>
          </cell>
          <cell r="I98" t="str">
            <v>1.9Tdi</v>
          </cell>
          <cell r="J98" t="str">
            <v>1.9Tdi</v>
          </cell>
          <cell r="K98" t="str">
            <v>1.9Tdi</v>
          </cell>
          <cell r="L98" t="str">
            <v>1.9Tdi</v>
          </cell>
          <cell r="M98" t="str">
            <v>1.9Tdi</v>
          </cell>
          <cell r="N98" t="str">
            <v>1.9Tdi</v>
          </cell>
          <cell r="O98" t="str">
            <v>1.9Tdi</v>
          </cell>
        </row>
        <row r="99">
          <cell r="B99" t="str">
            <v>n.a</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t="str">
            <v>n.a.</v>
          </cell>
        </row>
      </sheetData>
      <sheetData sheetId="4" refreshError="1"/>
      <sheetData sheetId="5" refreshError="1"/>
      <sheetData sheetId="6"/>
      <sheetData sheetId="7" refreshError="1"/>
      <sheetData sheetId="8"/>
      <sheetData sheetId="9"/>
      <sheetData sheetId="10"/>
      <sheetData sheetId="11" refreshError="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refreshError="1"/>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sheetData sheetId="136"/>
      <sheetData sheetId="137" refreshError="1"/>
      <sheetData sheetId="138" refreshError="1"/>
      <sheetData sheetId="139" refreshError="1"/>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daten"/>
      <sheetName val="Mediakostenplan"/>
      <sheetName val="Mediastreuplan"/>
      <sheetName val="ProducerPivot"/>
      <sheetName val="BudgetPivot"/>
      <sheetName val="ReportPivot"/>
      <sheetName val="FormatSpecs"/>
      <sheetName val="SitesVermarkter"/>
      <sheetName val="OnlineURLs"/>
      <sheetName val="OnlineContacts"/>
      <sheetName val="LO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daten"/>
      <sheetName val="Mediakostenplan"/>
      <sheetName val="Mediastreuplan"/>
      <sheetName val="1P-Report"/>
      <sheetName val="ProducerPivot"/>
      <sheetName val="BudgetPivot"/>
      <sheetName val="ReportPivot"/>
      <sheetName val="FormatSpecs"/>
      <sheetName val="SitesVermarkter"/>
      <sheetName val="OnlineURLs"/>
      <sheetName val="OnlineContacts"/>
      <sheetName val="LO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Produkcja"/>
      <sheetName val="kalkulator"/>
      <sheetName val="MediaPlan"/>
      <sheetName val="Legenda"/>
      <sheetName val="Cennik_kin"/>
      <sheetName val="Cennik_bazowy"/>
      <sheetName val="Cennik_Pakietow"/>
      <sheetName val="Dane-Emisje"/>
      <sheetName val="Dane-Kampania"/>
      <sheetName val="Pomocnicze"/>
      <sheetName val="Kopie"/>
      <sheetName val="Wartości"/>
      <sheetName val="Widownia"/>
      <sheetName val="WspWid"/>
      <sheetName val="Baza_wsp"/>
    </sheetNames>
    <sheetDataSet>
      <sheetData sheetId="0" refreshError="1">
        <row r="4">
          <cell r="B4" t="str">
            <v>TP</v>
          </cell>
        </row>
        <row r="5">
          <cell r="B5" t="str">
            <v>TP</v>
          </cell>
        </row>
        <row r="6">
          <cell r="B6" t="str">
            <v>Initiative</v>
          </cell>
        </row>
        <row r="8">
          <cell r="B8">
            <v>30</v>
          </cell>
        </row>
        <row r="10">
          <cell r="A10" t="str">
            <v>Rabat dla klienta</v>
          </cell>
          <cell r="B10">
            <v>0</v>
          </cell>
        </row>
        <row r="11">
          <cell r="A11" t="str">
            <v>Rabat sezonowy</v>
          </cell>
          <cell r="B11">
            <v>0</v>
          </cell>
        </row>
        <row r="12">
          <cell r="A12" t="str">
            <v>Prowizja agencyjna</v>
          </cell>
          <cell r="B12">
            <v>0</v>
          </cell>
        </row>
        <row r="13">
          <cell r="A13" t="str">
            <v>Rabat4</v>
          </cell>
          <cell r="B13">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97QUAR"/>
      <sheetName val="DATI"/>
    </sheetNames>
    <definedNames>
      <definedName name="Alti"/>
      <definedName name="normal" sheetId="1"/>
    </defined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NEMA RMB"/>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o Sipra"/>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P"/>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RIEPILOGO"/>
      <sheetName val="PIANO GENERALE"/>
      <sheetName val="Target Srl"/>
      <sheetName val="Smafer"/>
      <sheetName val="SMA SpA."/>
      <sheetName val="S.C.I."/>
      <sheetName val="Publionda"/>
      <sheetName val="Publiflor"/>
      <sheetName val="PES Pub.Est.Spec"/>
      <sheetName val="O.P.E. Olcese P."/>
      <sheetName val="Jolly Pubblicita"/>
      <sheetName val="Ipas SpA"/>
      <sheetName val="I.M.A. SpA"/>
      <sheetName val="I.L.L.P.A. Srl"/>
      <sheetName val="Giengi Pubblic."/>
      <sheetName val="Ettore Sibilia"/>
      <sheetName val="Esotas"/>
      <sheetName val="Avip Spa"/>
      <sheetName val="Avenir Italia"/>
      <sheetName val="Alma Media It."/>
      <sheetName val="Alessi SpA"/>
      <sheetName val="Affitalia Srl"/>
      <sheetName val="A&amp;P Srl"/>
      <sheetName val="piano excel BLU 22.5 SPA"/>
      <sheetName val="piano excel BLU 22.5 SPA.XLS"/>
      <sheetName val="piano%20excel%20BLU%2022.5%20SP"/>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plan"/>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_Print"/>
      <sheetName val="cost per month"/>
      <sheetName val="MP 2007"/>
      <sheetName val="Kostenplan"/>
      <sheetName val="Brazil"/>
      <sheetName val="PIANO GENERAL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hicles"/>
      <sheetName val="Print"/>
      <sheetName val="Instructions"/>
      <sheetName val="Main"/>
      <sheetName val="Sheet1"/>
      <sheetName val="BE"/>
      <sheetName val="CH"/>
      <sheetName val="DE"/>
      <sheetName val="DK"/>
      <sheetName val="ES"/>
      <sheetName val="FI"/>
      <sheetName val="FR"/>
      <sheetName val="IT"/>
      <sheetName val="NL"/>
      <sheetName val="NO"/>
      <sheetName val="PL"/>
      <sheetName val="SE"/>
      <sheetName val="UK"/>
      <sheetName val="계열사현황종합"/>
      <sheetName val="Print-forms"/>
      <sheetName val="Outdoor St-Peter June"/>
      <sheetName val="TV spot_supplier"/>
      <sheetName val="TVP 2009"/>
      <sheetName val="Estimate"/>
      <sheetName val="XLRpt_TempSheet"/>
      <sheetName val="외주현황.wq1"/>
      <sheetName val="show of spot"/>
      <sheetName val="Outdoor_St-Peter_June"/>
      <sheetName val="TV_spot_supplier"/>
      <sheetName val="TVP_2009"/>
      <sheetName val="MP"/>
      <sheetName val="ORT"/>
      <sheetName val="XLR_NoRangeSheet"/>
      <sheetName val="FX Rates"/>
      <sheetName val="2.대외공문"/>
      <sheetName val="CAMPAIGN AVERAGE F"/>
      <sheetName val="Spend by Market"/>
      <sheetName val="DATA"/>
      <sheetName val="Outdoor_St-Peter_June1"/>
      <sheetName val="Sheet2"/>
      <sheetName val="Расчет"/>
      <sheetName val="isla97"/>
      <sheetName val="ISLA98"/>
      <sheetName val="poralcon97"/>
      <sheetName val="PORT98HALC"/>
      <sheetName val="port97 p.atra"/>
      <sheetName val="PORT98ATRA"/>
      <sheetName val="Non Analysed Definitions"/>
      <sheetName val="Overview 2013"/>
      <sheetName val="Look up info"/>
      <sheetName val="TV_spot_supplier1"/>
      <sheetName val="외주현황_wq1"/>
      <sheetName val="2_대외공문"/>
      <sheetName val="TVP_20091"/>
      <sheetName val="show_of_spot"/>
      <sheetName val="FX_Rates"/>
      <sheetName val="port97_p_atra"/>
      <sheetName val="Indices"/>
      <sheetName val="생산"/>
      <sheetName val="CAMPAIGN_AVERAGE_F"/>
      <sheetName val="Spend_by_Market"/>
      <sheetName val="FX-Rate"/>
      <sheetName val="OWNPROD EST"/>
      <sheetName val="OWNPROD LIT"/>
      <sheetName val="Carat - Retourpercentages"/>
      <sheetName val="EXPRES BUSINESS"/>
      <sheetName val="Fa_man_-_real"/>
      <sheetName val="Рег__ТВ_(+)"/>
      <sheetName val="Расчет_по_Регионам"/>
      <sheetName val="Главный"/>
      <sheetName val="CTC"/>
      <sheetName val="Владивосток_ОРТ_(наш)1"/>
      <sheetName val="Прайс"/>
      <sheetName val="NTV"/>
      <sheetName val="Брянск"/>
      <sheetName val="RenTV"/>
      <sheetName val="Сезонка"/>
      <sheetName val="basic_data"/>
      <sheetName val="RTR"/>
      <sheetName val="Macro1"/>
      <sheetName val="G2TempSheet"/>
      <sheetName val="TV6"/>
      <sheetName val="Тариф_авт_"/>
      <sheetName val="Альметьевск"/>
      <sheetName val="ЦЕНЫ"/>
      <sheetName val="МАКРОС1"/>
      <sheetName val="МОДЕЛИ_ТС"/>
      <sheetName val="Тариф_трамвай"/>
      <sheetName val="Тариф_троллебусов"/>
      <sheetName val="Base"/>
      <sheetName val="Market Data"/>
      <sheetName val="Team Structure"/>
      <sheetName val="Commitments"/>
      <sheetName val="Budget"/>
      <sheetName val="definitions"/>
      <sheetName val="Adserving Definitions"/>
      <sheetName val="Category List"/>
      <sheetName val="July Master Pivot Data"/>
      <sheetName val="List"/>
      <sheetName val="Basis_Master"/>
      <sheetName val="Brazil"/>
      <sheetName val="Outdoor_St-Peter_June2"/>
      <sheetName val="TV_spot_supplier2"/>
      <sheetName val="TVP_20092"/>
      <sheetName val="외주현황_wq11"/>
      <sheetName val="show_of_spot1"/>
      <sheetName val="FX_Rates1"/>
      <sheetName val="2_대외공문1"/>
      <sheetName val="CAMPAIGN_AVERAGE_F1"/>
      <sheetName val="Spend_by_Market1"/>
      <sheetName val="Non_Analysed_Definitions"/>
      <sheetName val="OWNPROD_EST"/>
      <sheetName val="OWNPROD_LIT"/>
      <sheetName val="Overview_2013"/>
      <sheetName val="Dictionnary"/>
      <sheetName val="TechSpecs"/>
      <sheetName val="Data Validation"/>
      <sheetName val="Lists"/>
      <sheetName val="segédtábla"/>
      <sheetName val="Tables"/>
      <sheetName val="Drop down calculation"/>
      <sheetName val="Print list"/>
      <sheetName val="OOH list"/>
      <sheetName val="Digital list"/>
      <sheetName val="BACK"/>
      <sheetName val="Back Print"/>
      <sheetName val="Aging Analysis"/>
      <sheetName val="Reference Picklist"/>
      <sheetName val="Look_up_info"/>
      <sheetName val="Tabelle2"/>
      <sheetName val="audiencias"/>
      <sheetName val="Altro"/>
      <sheetName val="port97_p_atra1"/>
      <sheetName val="Outdoor_St-Peter_June3"/>
      <sheetName val="Desplegables"/>
      <sheetName val="Digital Site Categories"/>
      <sheetName val="Списки"/>
      <sheetName val="1d - US Hourly staff benchmark"/>
      <sheetName val="PlatformLists"/>
      <sheetName val="Media Job Descriptions"/>
      <sheetName val="x"/>
      <sheetName val="Carat_-_Retourpercentages"/>
      <sheetName val="EXPRES_BUSINESS"/>
      <sheetName val="Market_Data"/>
      <sheetName val="Team_Structure"/>
      <sheetName val="TV_spot_supplier3"/>
      <sheetName val="외주현황_wq12"/>
      <sheetName val="2_대외공문2"/>
      <sheetName val="TVP_20093"/>
      <sheetName val="show_of_spot2"/>
      <sheetName val="FX_Rates2"/>
      <sheetName val="Spend_by_Market2"/>
      <sheetName val="CAMPAIGN_AVERAGE_F2"/>
      <sheetName val="Non_Analysed_Definitions1"/>
      <sheetName val="Overview_20131"/>
      <sheetName val="OWNPROD_EST1"/>
      <sheetName val="OWNPROD_LIT1"/>
      <sheetName val="Adserving_Definitions"/>
      <sheetName val="Category_List"/>
      <sheetName val="July_Master_Pivot_Data"/>
      <sheetName val="Drop_down_calculation"/>
      <sheetName val="Data_Validation"/>
      <sheetName val="Print_list"/>
      <sheetName val="OOH_list"/>
      <sheetName val="Digital_list"/>
      <sheetName val="Back_Print"/>
      <sheetName val="Digital_Site_Categories"/>
      <sheetName val="Drop Downs"/>
      <sheetName val="Buying Model "/>
      <sheetName val="Team Cost"/>
      <sheetName val="Channel List"/>
      <sheetName val="RFP-Leaseplan"/>
      <sheetName val="Tendine"/>
      <sheetName val="Dictionary"/>
      <sheetName val="Лист1"/>
    </sheetNames>
    <sheetDataSet>
      <sheetData sheetId="0" refreshError="1">
        <row r="34">
          <cell r="B34" t="str">
            <v>Berlingo</v>
          </cell>
        </row>
        <row r="58">
          <cell r="B58" t="str">
            <v xml:space="preserve">Sprinter </v>
          </cell>
          <cell r="C58" t="str">
            <v>208 CDI swb HR</v>
          </cell>
          <cell r="D58" t="str">
            <v>208 CDI swb HR</v>
          </cell>
          <cell r="E58" t="str">
            <v>208 CDI swb HR</v>
          </cell>
          <cell r="F58" t="str">
            <v>208 CDI swb HR</v>
          </cell>
          <cell r="G58" t="str">
            <v>208 CDI swb HR</v>
          </cell>
          <cell r="H58" t="str">
            <v>208 CDI swb HR</v>
          </cell>
          <cell r="I58" t="str">
            <v>208 CDI swb HR</v>
          </cell>
          <cell r="J58" t="str">
            <v>208 CDI swb HR</v>
          </cell>
          <cell r="K58" t="str">
            <v>208 CDI swb HR</v>
          </cell>
          <cell r="L58" t="str">
            <v>208 CDI swb HR</v>
          </cell>
          <cell r="M58" t="str">
            <v>208 CDI swb HR</v>
          </cell>
          <cell r="N58" t="str">
            <v>208 CDI swb HR</v>
          </cell>
          <cell r="O58" t="str">
            <v>208 CDI swb HR</v>
          </cell>
        </row>
      </sheetData>
      <sheetData sheetId="1" refreshError="1"/>
      <sheetData sheetId="2">
        <row r="34">
          <cell r="B34" t="str">
            <v>Berlingo</v>
          </cell>
        </row>
      </sheetData>
      <sheetData sheetId="3" refreshError="1"/>
      <sheetData sheetId="4" refreshError="1"/>
      <sheetData sheetId="5" refreshError="1"/>
      <sheetData sheetId="6"/>
      <sheetData sheetId="7" refreshError="1"/>
      <sheetData sheetId="8"/>
      <sheetData sheetId="9"/>
      <sheetData sheetId="10"/>
      <sheetData sheetId="11" refreshError="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refreshError="1"/>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YSTYKI"/>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3"/>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over Estimator"/>
      <sheetName val="Reach run"/>
      <sheetName val="Reach 3+Nat"/>
      <sheetName val="Reach 3+Hcm"/>
      <sheetName val="Reach 3+-han"/>
      <sheetName val="Reach 3+-dan"/>
      <sheetName val="chart actual hcm"/>
      <sheetName val="actual-hcm"/>
      <sheetName val="Chart acutal-dan"/>
      <sheetName val="actual-dan"/>
      <sheetName val="foodstuff"/>
      <sheetName val="Data (2)"/>
      <sheetName val="Cover Estimator (2)"/>
      <sheetName val="Reach run (2)"/>
      <sheetName val="Reach 3+-HAN (2)"/>
      <sheetName val="Reach 7+"/>
      <sheetName val="Reach 5+Nat"/>
      <sheetName val="Reach 3+hcm (htv)"/>
      <sheetName val="Reach 7+Nat"/>
      <sheetName val="Reach 3+ hcm"/>
      <sheetName val="P3"/>
      <sheetName val="MP 2007"/>
      <sheetName val="#REF"/>
      <sheetName val="Cover_Estimator"/>
      <sheetName val="Reach_run"/>
      <sheetName val="Reach_3+Nat"/>
      <sheetName val="Reach_3+Hcm"/>
      <sheetName val="Reach_3+-han"/>
      <sheetName val="Reach_3+-dan"/>
      <sheetName val="chart_actual_hcm"/>
      <sheetName val="Chart_acutal-dan"/>
      <sheetName val="Data_(2)"/>
      <sheetName val="Cover_Estimator_(2)"/>
      <sheetName val="Reach_run_(2)"/>
      <sheetName val="Reach_3+-HAN_(2)"/>
      <sheetName val="Reach_7+"/>
      <sheetName val="Reach_5+Nat"/>
      <sheetName val="Reach_3+hcm_(htv)"/>
      <sheetName val="Reach_7+Nat"/>
      <sheetName val="Reach_3+_hcm"/>
      <sheetName val="Cover_Estimator2"/>
      <sheetName val="Reach_run2"/>
      <sheetName val="Reach_3+Nat2"/>
      <sheetName val="Reach_3+Hcm2"/>
      <sheetName val="Reach_3+-han2"/>
      <sheetName val="Reach_3+-dan2"/>
      <sheetName val="chart_actual_hcm2"/>
      <sheetName val="Chart_acutal-dan2"/>
      <sheetName val="Data_(2)2"/>
      <sheetName val="Cover_Estimator_(2)2"/>
      <sheetName val="Reach_run_(2)2"/>
      <sheetName val="Reach_3+-HAN_(2)2"/>
      <sheetName val="Reach_7+2"/>
      <sheetName val="Reach_5+Nat2"/>
      <sheetName val="Reach_3+hcm_(htv)2"/>
      <sheetName val="Reach_7+Nat2"/>
      <sheetName val="Reach_3+_hcm2"/>
      <sheetName val="Cover_Estimator1"/>
      <sheetName val="Reach_run1"/>
      <sheetName val="Reach_3+Nat1"/>
      <sheetName val="Reach_3+Hcm1"/>
      <sheetName val="Reach_3+-han1"/>
      <sheetName val="Reach_3+-dan1"/>
      <sheetName val="chart_actual_hcm1"/>
      <sheetName val="Chart_acutal-dan1"/>
      <sheetName val="Data_(2)1"/>
      <sheetName val="Cover_Estimator_(2)1"/>
      <sheetName val="Reach_run_(2)1"/>
      <sheetName val="Reach_3+-HAN_(2)1"/>
      <sheetName val="Reach_7+1"/>
      <sheetName val="Reach_5+Nat1"/>
      <sheetName val="Reach_3+hcm_(htv)1"/>
      <sheetName val="Reach_7+Nat1"/>
      <sheetName val="Reach_3+_hcm1"/>
      <sheetName val="Channel Classifications"/>
      <sheetName val="Type of Sites"/>
      <sheetName val="Lists"/>
      <sheetName val="Kostenplan"/>
      <sheetName val="EmpInfo"/>
      <sheetName val="Reach estimator"/>
      <sheetName val="LODI"/>
    </sheetNames>
    <sheetDataSet>
      <sheetData sheetId="0" refreshError="1"/>
      <sheetData sheetId="1" refreshError="1">
        <row r="7">
          <cell r="C7">
            <v>5.3397104850317232E-3</v>
          </cell>
        </row>
        <row r="8">
          <cell r="C8">
            <v>100.34011779446431</v>
          </cell>
        </row>
        <row r="10">
          <cell r="C10" t="str">
            <v>Est</v>
          </cell>
        </row>
        <row r="11">
          <cell r="A11">
            <v>2.9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ow r="7">
          <cell r="C7">
            <v>4.9399544560764421E-3</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DI"/>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_Print"/>
      <sheetName val="KP_pro Ausgabe"/>
      <sheetName val="KP_pro Monat"/>
      <sheetName val="MP NEON 2008"/>
      <sheetName val="Themenübersicht"/>
      <sheetName val="LODI"/>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a plan"/>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_Print"/>
      <sheetName val="KP_proAusgabe"/>
      <sheetName val="MP NEON 2007"/>
      <sheetName val="MP NEON 2008"/>
      <sheetName val="MP07_NEON_Plan18"/>
      <sheetName val="MP07_NEON_Plan18.xls"/>
      <sheetName val="Media plan"/>
      <sheetName val="Te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B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Almera BER + TINO (n.1)"/>
      <sheetName val="PIANO GENERALE"/>
      <sheetName val="#RIF"/>
      <sheetName val="12"/>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efing"/>
      <sheetName val="Data Sender-ZS"/>
      <sheetName val="Data CpGRP"/>
      <sheetName val="Planung lt. S+P (keine Eingabe)"/>
      <sheetName val="Planung Brutto bez. "/>
      <sheetName val="Einkaufsvorlagen"/>
      <sheetName val="Hilfstabelle"/>
      <sheetName val="MP NEON 2007"/>
      <sheetName val="DropDown Listen"/>
      <sheetName val="Dropdowns"/>
      <sheetName val="Data_Sender-ZS"/>
      <sheetName val="Data_CpGRP"/>
      <sheetName val="Planung_lt__S+P_(keine_Eingabe)"/>
      <sheetName val="Planung_Brutto_bez__"/>
      <sheetName val="MP_NEON_2007"/>
      <sheetName val="Data_Sender-ZS1"/>
      <sheetName val="Lists"/>
      <sheetName val="MP NEON 2008"/>
      <sheetName val="apendix"/>
      <sheetName val="Services"/>
      <sheetName val="Tabelle2"/>
      <sheetName val="Dropdown menu"/>
    </sheetNames>
    <sheetDataSet>
      <sheetData sheetId="0" refreshError="1"/>
      <sheetData sheetId="1">
        <row r="15">
          <cell r="C15">
            <v>0</v>
          </cell>
        </row>
      </sheetData>
      <sheetData sheetId="2">
        <row r="2">
          <cell r="B2" t="str">
            <v>fehlt !</v>
          </cell>
        </row>
        <row r="41">
          <cell r="A41">
            <v>0</v>
          </cell>
        </row>
        <row r="42">
          <cell r="A42">
            <v>0</v>
          </cell>
        </row>
        <row r="43">
          <cell r="A43">
            <v>0</v>
          </cell>
        </row>
        <row r="44">
          <cell r="A44">
            <v>0</v>
          </cell>
        </row>
        <row r="45">
          <cell r="A45">
            <v>0</v>
          </cell>
        </row>
        <row r="46">
          <cell r="A46">
            <v>0</v>
          </cell>
        </row>
        <row r="47">
          <cell r="A47">
            <v>0</v>
          </cell>
        </row>
        <row r="48">
          <cell r="A48">
            <v>0</v>
          </cell>
        </row>
      </sheetData>
      <sheetData sheetId="3" refreshError="1"/>
      <sheetData sheetId="4" refreshError="1"/>
      <sheetData sheetId="5" refreshError="1"/>
      <sheetData sheetId="6" refreshError="1"/>
      <sheetData sheetId="7" refreshError="1"/>
      <sheetData sheetId="8" refreshError="1"/>
      <sheetData sheetId="9" refreshError="1"/>
      <sheetData sheetId="10">
        <row r="2">
          <cell r="B2" t="str">
            <v>fehlt !</v>
          </cell>
        </row>
      </sheetData>
      <sheetData sheetId="11">
        <row r="2">
          <cell r="B2" t="str">
            <v>fehlt !</v>
          </cell>
        </row>
      </sheetData>
      <sheetData sheetId="12">
        <row r="2">
          <cell r="B2" t="str">
            <v>fehlt !</v>
          </cell>
        </row>
      </sheetData>
      <sheetData sheetId="13">
        <row r="2">
          <cell r="B2" t="str">
            <v>fehlt !</v>
          </cell>
        </row>
      </sheetData>
      <sheetData sheetId="14">
        <row r="2">
          <cell r="B2" t="str">
            <v>fehlt !</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 2008"/>
      <sheetName val="cost per month"/>
      <sheetName val="MP 2008"/>
      <sheetName val="Themenübersicht"/>
      <sheetName val="12"/>
      <sheetName val="Media pla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a plan"/>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a pla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1. Media Agency"/>
      <sheetName val="2. Media pricing"/>
      <sheetName val="3. Fee, Team en AVB'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e"/>
      <sheetName val="Media Bureau"/>
      <sheetName val="TV fixed"/>
      <sheetName val="TV Flex"/>
      <sheetName val="Radio Fixed"/>
      <sheetName val="Radio Flex"/>
      <sheetName val="OOH"/>
      <sheetName val="Print"/>
      <sheetName val="AVB's"/>
      <sheetName val="Kosten impact diverse scenarios"/>
      <sheetName val="Buying conditio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efing"/>
      <sheetName val="Data Sender-ZS"/>
      <sheetName val="Data CpGRP"/>
      <sheetName val="Planung lt. S+P (keine Eingabe)"/>
      <sheetName val="Planung Brutto bez. "/>
      <sheetName val="Einkaufsvorlagen"/>
      <sheetName val="Hilfstabelle"/>
      <sheetName val="MP NEON 2007"/>
      <sheetName val="DropDown Listen"/>
    </sheetNames>
    <sheetDataSet>
      <sheetData sheetId="0" refreshError="1"/>
      <sheetData sheetId="1">
        <row r="15">
          <cell r="C15" t="str">
            <v/>
          </cell>
          <cell r="D15" t="str">
            <v/>
          </cell>
          <cell r="E15" t="str">
            <v/>
          </cell>
          <cell r="F15" t="str">
            <v/>
          </cell>
          <cell r="G15" t="str">
            <v/>
          </cell>
          <cell r="H15" t="str">
            <v/>
          </cell>
          <cell r="I15" t="str">
            <v/>
          </cell>
          <cell r="J15" t="str">
            <v/>
          </cell>
          <cell r="K15" t="str">
            <v/>
          </cell>
          <cell r="L15" t="str">
            <v/>
          </cell>
          <cell r="M15" t="str">
            <v/>
          </cell>
          <cell r="N15" t="str">
            <v/>
          </cell>
        </row>
        <row r="29">
          <cell r="C29" t="str">
            <v/>
          </cell>
          <cell r="D29" t="str">
            <v/>
          </cell>
          <cell r="E29" t="str">
            <v/>
          </cell>
          <cell r="F29" t="str">
            <v/>
          </cell>
          <cell r="G29" t="str">
            <v/>
          </cell>
          <cell r="H29" t="str">
            <v/>
          </cell>
          <cell r="I29" t="str">
            <v/>
          </cell>
          <cell r="J29" t="str">
            <v/>
          </cell>
          <cell r="K29" t="str">
            <v/>
          </cell>
          <cell r="L29" t="str">
            <v/>
          </cell>
          <cell r="M29" t="str">
            <v/>
          </cell>
          <cell r="N29" t="str">
            <v/>
          </cell>
        </row>
        <row r="43">
          <cell r="C43" t="str">
            <v/>
          </cell>
          <cell r="D43" t="str">
            <v/>
          </cell>
          <cell r="E43" t="str">
            <v/>
          </cell>
          <cell r="F43" t="str">
            <v/>
          </cell>
          <cell r="G43" t="str">
            <v/>
          </cell>
          <cell r="H43" t="str">
            <v/>
          </cell>
          <cell r="I43" t="str">
            <v/>
          </cell>
          <cell r="J43" t="str">
            <v/>
          </cell>
          <cell r="K43" t="str">
            <v/>
          </cell>
          <cell r="L43" t="str">
            <v/>
          </cell>
          <cell r="M43" t="str">
            <v/>
          </cell>
          <cell r="N43" t="str">
            <v/>
          </cell>
        </row>
        <row r="57">
          <cell r="C57" t="str">
            <v/>
          </cell>
          <cell r="D57" t="str">
            <v/>
          </cell>
          <cell r="E57" t="str">
            <v/>
          </cell>
          <cell r="F57" t="str">
            <v/>
          </cell>
          <cell r="G57" t="str">
            <v/>
          </cell>
          <cell r="H57" t="str">
            <v/>
          </cell>
          <cell r="I57" t="str">
            <v/>
          </cell>
          <cell r="J57" t="str">
            <v/>
          </cell>
          <cell r="K57" t="str">
            <v/>
          </cell>
          <cell r="L57" t="str">
            <v/>
          </cell>
          <cell r="M57" t="str">
            <v/>
          </cell>
          <cell r="N57" t="str">
            <v/>
          </cell>
        </row>
        <row r="71">
          <cell r="C71" t="str">
            <v/>
          </cell>
          <cell r="D71" t="str">
            <v/>
          </cell>
          <cell r="E71" t="str">
            <v/>
          </cell>
          <cell r="F71" t="str">
            <v/>
          </cell>
          <cell r="G71" t="str">
            <v/>
          </cell>
          <cell r="H71" t="str">
            <v/>
          </cell>
          <cell r="I71" t="str">
            <v/>
          </cell>
          <cell r="J71" t="str">
            <v/>
          </cell>
          <cell r="K71" t="str">
            <v/>
          </cell>
          <cell r="L71" t="str">
            <v/>
          </cell>
          <cell r="M71" t="str">
            <v/>
          </cell>
          <cell r="N71" t="str">
            <v/>
          </cell>
        </row>
        <row r="85">
          <cell r="C85" t="str">
            <v/>
          </cell>
          <cell r="D85" t="str">
            <v/>
          </cell>
          <cell r="E85" t="str">
            <v/>
          </cell>
          <cell r="F85" t="str">
            <v/>
          </cell>
          <cell r="G85" t="str">
            <v/>
          </cell>
          <cell r="H85" t="str">
            <v/>
          </cell>
          <cell r="I85" t="str">
            <v/>
          </cell>
          <cell r="J85" t="str">
            <v/>
          </cell>
          <cell r="K85" t="str">
            <v/>
          </cell>
          <cell r="L85" t="str">
            <v/>
          </cell>
          <cell r="M85" t="str">
            <v/>
          </cell>
          <cell r="N85" t="str">
            <v/>
          </cell>
        </row>
        <row r="99">
          <cell r="C99" t="str">
            <v/>
          </cell>
          <cell r="D99" t="str">
            <v/>
          </cell>
          <cell r="E99" t="str">
            <v/>
          </cell>
          <cell r="F99" t="str">
            <v/>
          </cell>
          <cell r="G99" t="str">
            <v/>
          </cell>
          <cell r="H99" t="str">
            <v/>
          </cell>
          <cell r="I99" t="str">
            <v/>
          </cell>
          <cell r="J99" t="str">
            <v/>
          </cell>
          <cell r="K99" t="str">
            <v/>
          </cell>
          <cell r="L99" t="str">
            <v/>
          </cell>
          <cell r="M99" t="str">
            <v/>
          </cell>
          <cell r="N99" t="str">
            <v/>
          </cell>
        </row>
        <row r="113">
          <cell r="C113" t="str">
            <v/>
          </cell>
          <cell r="D113" t="str">
            <v/>
          </cell>
          <cell r="E113" t="str">
            <v/>
          </cell>
          <cell r="F113" t="str">
            <v/>
          </cell>
          <cell r="G113" t="str">
            <v/>
          </cell>
          <cell r="H113" t="str">
            <v/>
          </cell>
          <cell r="I113" t="str">
            <v/>
          </cell>
          <cell r="J113" t="str">
            <v/>
          </cell>
          <cell r="K113" t="str">
            <v/>
          </cell>
          <cell r="L113" t="str">
            <v/>
          </cell>
          <cell r="M113" t="str">
            <v/>
          </cell>
          <cell r="N113" t="str">
            <v/>
          </cell>
        </row>
      </sheetData>
      <sheetData sheetId="2">
        <row r="2">
          <cell r="B2" t="str">
            <v>fehlt !</v>
          </cell>
        </row>
        <row r="3">
          <cell r="B3" t="str">
            <v>fehlt !</v>
          </cell>
        </row>
        <row r="4">
          <cell r="B4" t="str">
            <v>fehlt !</v>
          </cell>
        </row>
        <row r="5">
          <cell r="B5" t="str">
            <v>fehlt !</v>
          </cell>
        </row>
        <row r="6">
          <cell r="B6" t="str">
            <v>fehlt !</v>
          </cell>
        </row>
        <row r="10">
          <cell r="B10" t="str">
            <v>fehlt !</v>
          </cell>
        </row>
        <row r="11">
          <cell r="B11" t="str">
            <v>fehlt !</v>
          </cell>
        </row>
        <row r="30">
          <cell r="B30" t="str">
            <v/>
          </cell>
        </row>
        <row r="31">
          <cell r="B31" t="str">
            <v/>
          </cell>
        </row>
        <row r="32">
          <cell r="B32" t="str">
            <v/>
          </cell>
        </row>
        <row r="33">
          <cell r="B33" t="str">
            <v/>
          </cell>
        </row>
        <row r="34">
          <cell r="B34" t="str">
            <v/>
          </cell>
        </row>
        <row r="35">
          <cell r="B35" t="str">
            <v/>
          </cell>
        </row>
        <row r="36">
          <cell r="B36" t="str">
            <v/>
          </cell>
        </row>
        <row r="37">
          <cell r="B37"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60">
          <cell r="A60" t="str">
            <v>DATEN &amp; FORMAT FEHLEN !</v>
          </cell>
        </row>
        <row r="61">
          <cell r="A61" t="str">
            <v>FORMAT FEHLT !</v>
          </cell>
        </row>
        <row r="62">
          <cell r="A62" t="str">
            <v>DATEN FEHLEN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heet"/>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Almera BER + TINO (n.1)"/>
      <sheetName val="PIANO GENERALE"/>
      <sheetName val="#RIF"/>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c 22-9 - 26-10"/>
    </sheetNames>
    <sheetDataSet>
      <sheetData sheetId="0" refreshError="1"/>
    </sheetDataSet>
  </externalBook>
</externalLink>
</file>

<file path=xl/theme/theme1.xml><?xml version="1.0" encoding="utf-8"?>
<a:theme xmlns:a="http://schemas.openxmlformats.org/drawingml/2006/main" name="Office 2013 - 2022 Thema">
  <a:themeElements>
    <a:clrScheme name="UWV Fiona">
      <a:dk1>
        <a:srgbClr val="000000"/>
      </a:dk1>
      <a:lt1>
        <a:sysClr val="window" lastClr="FFFFFF"/>
      </a:lt1>
      <a:dk2>
        <a:srgbClr val="0078D2"/>
      </a:dk2>
      <a:lt2>
        <a:srgbClr val="F5F5F5"/>
      </a:lt2>
      <a:accent1>
        <a:srgbClr val="0078D2"/>
      </a:accent1>
      <a:accent2>
        <a:srgbClr val="FCE1BF"/>
      </a:accent2>
      <a:accent3>
        <a:srgbClr val="003282"/>
      </a:accent3>
      <a:accent4>
        <a:srgbClr val="C9E8F8"/>
      </a:accent4>
      <a:accent5>
        <a:srgbClr val="7E7E77"/>
      </a:accent5>
      <a:accent6>
        <a:srgbClr val="FED168"/>
      </a:accent6>
      <a:hlink>
        <a:srgbClr val="0078D2"/>
      </a:hlink>
      <a:folHlink>
        <a:srgbClr val="003282"/>
      </a:folHlink>
    </a:clrScheme>
    <a:fontScheme name="UWV Werk v2">
      <a:majorFont>
        <a:latin typeface="UWV Werk Kop Medium"/>
        <a:ea typeface=""/>
        <a:cs typeface=""/>
      </a:majorFont>
      <a:minorFont>
        <a:latin typeface="UWV Werk"/>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4FDC-42BB-426E-8016-6D4F6F413F6B}">
  <sheetPr>
    <pageSetUpPr autoPageBreaks="0" fitToPage="1"/>
  </sheetPr>
  <dimension ref="A1:K32"/>
  <sheetViews>
    <sheetView showGridLines="0" tabSelected="1" zoomScale="85" zoomScaleNormal="85" zoomScaleSheetLayoutView="70" zoomScalePageLayoutView="20" workbookViewId="0">
      <selection sqref="A1:XFD1048576"/>
    </sheetView>
  </sheetViews>
  <sheetFormatPr defaultColWidth="9.21875" defaultRowHeight="15" x14ac:dyDescent="0.25"/>
  <cols>
    <col min="1" max="1" width="5.6640625" style="99" customWidth="1"/>
    <col min="2" max="2" width="89.21875" style="99" customWidth="1"/>
    <col min="3" max="3" width="72.77734375" style="99" customWidth="1"/>
    <col min="4" max="4" width="50.21875" style="99" customWidth="1"/>
    <col min="5" max="5" width="9.21875" style="100"/>
    <col min="6" max="6" width="15.109375" style="99" customWidth="1"/>
    <col min="7" max="16384" width="9.21875" style="99"/>
  </cols>
  <sheetData>
    <row r="1" spans="1:11" x14ac:dyDescent="0.25">
      <c r="A1" s="98"/>
    </row>
    <row r="2" spans="1:11" x14ac:dyDescent="0.25">
      <c r="B2" s="98" t="s">
        <v>0</v>
      </c>
    </row>
    <row r="3" spans="1:11" x14ac:dyDescent="0.25">
      <c r="B3" s="148" t="s">
        <v>1</v>
      </c>
      <c r="C3" s="98"/>
    </row>
    <row r="4" spans="1:11" x14ac:dyDescent="0.25">
      <c r="B4" s="149" t="s">
        <v>1</v>
      </c>
    </row>
    <row r="5" spans="1:11" x14ac:dyDescent="0.25">
      <c r="B5" s="150" t="s">
        <v>363</v>
      </c>
    </row>
    <row r="6" spans="1:11" x14ac:dyDescent="0.25">
      <c r="B6" s="98"/>
    </row>
    <row r="7" spans="1:11" s="101" customFormat="1" x14ac:dyDescent="0.25">
      <c r="D7" s="102"/>
      <c r="E7" s="103"/>
    </row>
    <row r="8" spans="1:11" x14ac:dyDescent="0.25">
      <c r="B8" s="151" t="s">
        <v>2</v>
      </c>
      <c r="C8" s="175"/>
      <c r="D8" s="175"/>
    </row>
    <row r="9" spans="1:11" ht="18" customHeight="1" x14ac:dyDescent="0.25">
      <c r="B9" s="168" t="s">
        <v>362</v>
      </c>
      <c r="C9" s="125"/>
      <c r="D9" s="125"/>
    </row>
    <row r="10" spans="1:11" s="101" customFormat="1" ht="18" customHeight="1" x14ac:dyDescent="0.25">
      <c r="B10" s="162" t="s">
        <v>367</v>
      </c>
      <c r="C10" s="125"/>
      <c r="D10" s="125"/>
      <c r="E10" s="100"/>
      <c r="F10" s="104"/>
      <c r="G10" s="104"/>
      <c r="H10" s="104"/>
      <c r="I10" s="104"/>
      <c r="J10" s="104"/>
      <c r="K10" s="104"/>
    </row>
    <row r="11" spans="1:11" s="101" customFormat="1" ht="18" customHeight="1" x14ac:dyDescent="0.25">
      <c r="B11" s="157" t="s">
        <v>3</v>
      </c>
      <c r="C11" s="152"/>
      <c r="D11" s="167"/>
      <c r="E11" s="100"/>
      <c r="F11" s="104"/>
      <c r="G11" s="104"/>
      <c r="H11" s="104"/>
      <c r="I11" s="104"/>
      <c r="J11" s="104"/>
      <c r="K11" s="104"/>
    </row>
    <row r="12" spans="1:11" s="101" customFormat="1" x14ac:dyDescent="0.25">
      <c r="B12" s="105"/>
      <c r="C12" s="99"/>
      <c r="D12" s="99"/>
      <c r="E12" s="100"/>
      <c r="F12" s="104"/>
      <c r="G12" s="104"/>
      <c r="H12" s="104"/>
      <c r="I12" s="104"/>
      <c r="J12" s="104"/>
      <c r="K12" s="104"/>
    </row>
    <row r="13" spans="1:11" s="101" customFormat="1" ht="12.75" customHeight="1" x14ac:dyDescent="0.25">
      <c r="B13" s="106"/>
      <c r="C13" s="99"/>
      <c r="D13" s="99"/>
      <c r="E13" s="100"/>
      <c r="F13" s="104"/>
      <c r="G13" s="104"/>
      <c r="H13" s="104"/>
      <c r="I13" s="104"/>
      <c r="J13" s="104"/>
      <c r="K13" s="104"/>
    </row>
    <row r="14" spans="1:11" s="101" customFormat="1" x14ac:dyDescent="0.25">
      <c r="B14" s="148" t="s">
        <v>4</v>
      </c>
      <c r="C14" s="153"/>
      <c r="D14" s="151" t="s">
        <v>5</v>
      </c>
      <c r="E14" s="166"/>
      <c r="F14" s="165"/>
      <c r="G14" s="165"/>
      <c r="H14" s="165"/>
      <c r="I14" s="165"/>
      <c r="J14" s="165"/>
      <c r="K14" s="165"/>
    </row>
    <row r="15" spans="1:11" s="101" customFormat="1" ht="17.100000000000001" customHeight="1" x14ac:dyDescent="0.25">
      <c r="A15" s="107"/>
      <c r="B15" s="157" t="s">
        <v>6</v>
      </c>
      <c r="C15" s="161"/>
      <c r="D15" s="129" t="s">
        <v>7</v>
      </c>
      <c r="E15" s="128" t="s">
        <v>8</v>
      </c>
      <c r="F15" s="129"/>
      <c r="G15" s="130"/>
      <c r="H15" s="130"/>
      <c r="I15" s="130"/>
      <c r="J15" s="130"/>
      <c r="K15" s="157"/>
    </row>
    <row r="16" spans="1:11" s="101" customFormat="1" ht="17.100000000000001" customHeight="1" x14ac:dyDescent="0.25">
      <c r="A16" s="107"/>
      <c r="B16" s="249" t="s">
        <v>9</v>
      </c>
      <c r="C16" s="161"/>
      <c r="D16" s="129"/>
      <c r="E16" s="128"/>
      <c r="F16" s="129"/>
      <c r="G16" s="130"/>
      <c r="H16" s="130"/>
      <c r="I16" s="130"/>
      <c r="J16" s="130"/>
      <c r="K16" s="157"/>
    </row>
    <row r="17" spans="1:11" s="101" customFormat="1" ht="17.100000000000001" customHeight="1" x14ac:dyDescent="0.25">
      <c r="A17" s="107"/>
      <c r="B17" s="249"/>
      <c r="C17" s="161"/>
      <c r="D17" s="130" t="s">
        <v>10</v>
      </c>
      <c r="E17" s="131">
        <v>1000</v>
      </c>
      <c r="F17" s="250" t="s">
        <v>11</v>
      </c>
      <c r="G17" s="130"/>
      <c r="H17" s="130"/>
      <c r="I17" s="130"/>
      <c r="J17" s="130"/>
      <c r="K17" s="157"/>
    </row>
    <row r="18" spans="1:11" s="101" customFormat="1" ht="17.100000000000001" customHeight="1" x14ac:dyDescent="0.25">
      <c r="A18" s="107"/>
      <c r="B18" s="157" t="s">
        <v>12</v>
      </c>
      <c r="C18" s="161"/>
      <c r="D18" s="241"/>
      <c r="E18" s="242"/>
      <c r="F18" s="251"/>
      <c r="G18" s="130"/>
      <c r="H18" s="130"/>
      <c r="I18" s="130"/>
      <c r="J18" s="130"/>
      <c r="K18" s="157"/>
    </row>
    <row r="19" spans="1:11" s="101" customFormat="1" ht="17.100000000000001" customHeight="1" x14ac:dyDescent="0.25">
      <c r="A19" s="107"/>
      <c r="B19" s="157" t="s">
        <v>13</v>
      </c>
      <c r="C19" s="161"/>
      <c r="D19" s="130" t="s">
        <v>14</v>
      </c>
      <c r="E19" s="131">
        <v>600</v>
      </c>
      <c r="F19" s="250" t="s">
        <v>15</v>
      </c>
      <c r="G19" s="130"/>
      <c r="H19" s="130"/>
      <c r="I19" s="130"/>
      <c r="J19" s="130"/>
      <c r="K19" s="157"/>
    </row>
    <row r="20" spans="1:11" s="101" customFormat="1" ht="17.100000000000001" customHeight="1" thickBot="1" x14ac:dyDescent="0.3">
      <c r="A20" s="107"/>
      <c r="B20" s="156"/>
      <c r="C20" s="161"/>
      <c r="D20" s="130"/>
      <c r="E20" s="131"/>
      <c r="F20" s="252"/>
      <c r="G20" s="130"/>
      <c r="H20" s="130"/>
      <c r="I20" s="130"/>
      <c r="J20" s="130"/>
      <c r="K20" s="157"/>
    </row>
    <row r="21" spans="1:11" s="101" customFormat="1" ht="21.95" customHeight="1" x14ac:dyDescent="0.25">
      <c r="A21" s="107"/>
      <c r="B21" s="156" t="s">
        <v>16</v>
      </c>
      <c r="C21" s="161"/>
      <c r="D21" s="159" t="s">
        <v>17</v>
      </c>
      <c r="E21" s="146">
        <f>E19*0.85</f>
        <v>510</v>
      </c>
      <c r="F21" s="253"/>
      <c r="G21" s="126"/>
      <c r="H21" s="126"/>
      <c r="I21" s="126"/>
      <c r="J21" s="126"/>
      <c r="K21" s="171"/>
    </row>
    <row r="22" spans="1:11" s="101" customFormat="1" x14ac:dyDescent="0.25">
      <c r="B22" s="156"/>
      <c r="C22" s="157"/>
      <c r="D22" s="256" t="s">
        <v>18</v>
      </c>
      <c r="E22" s="145"/>
      <c r="F22" s="254"/>
      <c r="G22" s="127"/>
      <c r="H22" s="127"/>
      <c r="I22" s="127"/>
      <c r="J22" s="127"/>
      <c r="K22" s="164"/>
    </row>
    <row r="23" spans="1:11" ht="15.95" customHeight="1" thickBot="1" x14ac:dyDescent="0.3">
      <c r="B23" s="155"/>
      <c r="C23" s="160"/>
      <c r="D23" s="257"/>
      <c r="E23" s="147"/>
      <c r="F23" s="255"/>
      <c r="G23" s="132"/>
      <c r="H23" s="132"/>
      <c r="I23" s="132"/>
      <c r="J23" s="132"/>
      <c r="K23" s="172"/>
    </row>
    <row r="24" spans="1:11" x14ac:dyDescent="0.25">
      <c r="B24" s="154"/>
      <c r="C24" s="160"/>
      <c r="D24" s="158"/>
      <c r="E24" s="134"/>
      <c r="F24" s="133"/>
      <c r="G24" s="127"/>
      <c r="H24" s="127"/>
      <c r="I24" s="127"/>
      <c r="J24" s="127"/>
      <c r="K24" s="164"/>
    </row>
    <row r="25" spans="1:11" x14ac:dyDescent="0.25">
      <c r="B25" s="154"/>
      <c r="C25" s="160"/>
      <c r="D25" s="158"/>
      <c r="E25" s="163"/>
      <c r="F25" s="170"/>
      <c r="G25" s="127"/>
      <c r="H25" s="127"/>
      <c r="I25" s="127"/>
      <c r="J25" s="127"/>
      <c r="K25" s="164"/>
    </row>
    <row r="26" spans="1:11" x14ac:dyDescent="0.25">
      <c r="B26" s="108"/>
      <c r="C26" s="109"/>
      <c r="D26" s="110"/>
      <c r="E26" s="111"/>
      <c r="F26" s="112"/>
      <c r="G26" s="112"/>
      <c r="H26" s="112"/>
      <c r="I26" s="112"/>
      <c r="J26" s="112"/>
      <c r="K26" s="101"/>
    </row>
    <row r="27" spans="1:11" x14ac:dyDescent="0.25">
      <c r="B27" s="151" t="s">
        <v>19</v>
      </c>
      <c r="D27" s="5"/>
      <c r="E27" s="6"/>
      <c r="F27" s="5"/>
      <c r="G27" s="5"/>
      <c r="H27" s="5"/>
      <c r="I27" s="5"/>
      <c r="J27" s="5"/>
      <c r="K27" s="5"/>
    </row>
    <row r="28" spans="1:11" ht="25.35" customHeight="1" x14ac:dyDescent="0.25">
      <c r="B28" s="169" t="s">
        <v>20</v>
      </c>
      <c r="C28" s="5"/>
    </row>
    <row r="29" spans="1:11" ht="15.75" thickBot="1" x14ac:dyDescent="0.3">
      <c r="B29" s="5"/>
      <c r="C29" s="5"/>
      <c r="D29" s="7"/>
    </row>
    <row r="30" spans="1:11" ht="32.1" customHeight="1" thickTop="1" thickBot="1" x14ac:dyDescent="0.3">
      <c r="B30" s="173" t="s">
        <v>21</v>
      </c>
    </row>
    <row r="31" spans="1:11" ht="106.5" thickTop="1" thickBot="1" x14ac:dyDescent="0.3">
      <c r="B31" s="174" t="s">
        <v>368</v>
      </c>
      <c r="C31" s="113"/>
    </row>
    <row r="32" spans="1:11" ht="15.75" thickTop="1" x14ac:dyDescent="0.25">
      <c r="B32" s="114"/>
    </row>
  </sheetData>
  <sheetProtection algorithmName="SHA-512" hashValue="29bkc7PeWc/VhOgk8ZUlIXjzrB/y0eW/wg3H/O2o+Lk+NaqaiInIP/tZazuBSbWhM+9jTo+Obifl78eeNX9f7A==" saltValue="YqqjZGNITIhyd4xzOLKdGw==" spinCount="100000" sheet="1" objects="1" scenarios="1" selectLockedCells="1"/>
  <mergeCells count="5">
    <mergeCell ref="B16:B17"/>
    <mergeCell ref="F17:F18"/>
    <mergeCell ref="F19:F20"/>
    <mergeCell ref="F21:F23"/>
    <mergeCell ref="D22:D23"/>
  </mergeCells>
  <pageMargins left="0.45" right="0.17" top="0.55000000000000004" bottom="0.98425196850393704" header="0.51181102362204722" footer="0.51181102362204722"/>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81697-9E9A-5D43-897D-4F7490DA5F68}">
  <dimension ref="B1:G21"/>
  <sheetViews>
    <sheetView workbookViewId="0">
      <selection activeCell="B10" sqref="A1:XFD1048576"/>
    </sheetView>
  </sheetViews>
  <sheetFormatPr defaultColWidth="10.88671875" defaultRowHeight="15" x14ac:dyDescent="0.25"/>
  <cols>
    <col min="1" max="1" width="10.88671875" style="78"/>
    <col min="2" max="2" width="54.21875" style="78" customWidth="1"/>
    <col min="3" max="3" width="29.88671875" style="78" customWidth="1"/>
    <col min="4" max="4" width="21.109375" style="78" customWidth="1"/>
    <col min="5" max="5" width="24.6640625" style="78" customWidth="1"/>
    <col min="6" max="6" width="30.44140625" style="78" customWidth="1"/>
    <col min="7" max="7" width="21.44140625" style="78" customWidth="1"/>
    <col min="8" max="16384" width="10.88671875" style="78"/>
  </cols>
  <sheetData>
    <row r="1" spans="2:7" x14ac:dyDescent="0.25">
      <c r="C1" s="35"/>
      <c r="D1" s="122"/>
      <c r="E1" s="122"/>
    </row>
    <row r="3" spans="2:7" x14ac:dyDescent="0.25">
      <c r="B3" s="123" t="s">
        <v>22</v>
      </c>
    </row>
    <row r="4" spans="2:7" x14ac:dyDescent="0.25">
      <c r="B4" s="123"/>
    </row>
    <row r="5" spans="2:7" x14ac:dyDescent="0.25">
      <c r="B5" s="178" t="s">
        <v>364</v>
      </c>
      <c r="C5" s="178"/>
    </row>
    <row r="6" spans="2:7" x14ac:dyDescent="0.25">
      <c r="B6" s="258" t="s">
        <v>366</v>
      </c>
      <c r="C6" s="258"/>
      <c r="D6" s="258"/>
      <c r="E6" s="258"/>
      <c r="F6" s="258"/>
      <c r="G6" s="135"/>
    </row>
    <row r="7" spans="2:7" x14ac:dyDescent="0.25">
      <c r="B7" s="136" t="s">
        <v>23</v>
      </c>
      <c r="C7" s="135"/>
      <c r="D7" s="135"/>
      <c r="E7" s="135"/>
      <c r="F7" s="135"/>
      <c r="G7" s="135"/>
    </row>
    <row r="8" spans="2:7" x14ac:dyDescent="0.25">
      <c r="C8" s="124"/>
    </row>
    <row r="9" spans="2:7" s="115" customFormat="1" ht="15.75" x14ac:dyDescent="0.25">
      <c r="B9" s="179" t="s">
        <v>24</v>
      </c>
      <c r="C9" s="180" t="s">
        <v>25</v>
      </c>
      <c r="D9" s="259" t="s">
        <v>26</v>
      </c>
      <c r="E9" s="259"/>
    </row>
    <row r="10" spans="2:7" s="115" customFormat="1" ht="38.1" customHeight="1" x14ac:dyDescent="0.25">
      <c r="B10" s="176" t="s">
        <v>27</v>
      </c>
      <c r="C10" s="177"/>
      <c r="D10" s="177" t="s">
        <v>28</v>
      </c>
      <c r="E10" s="177" t="s">
        <v>29</v>
      </c>
      <c r="F10" s="177" t="s">
        <v>365</v>
      </c>
      <c r="G10" s="181" t="s">
        <v>30</v>
      </c>
    </row>
    <row r="11" spans="2:7" x14ac:dyDescent="0.25">
      <c r="B11" s="243" t="s">
        <v>31</v>
      </c>
      <c r="C11" s="188">
        <v>90</v>
      </c>
      <c r="D11" s="244">
        <v>400</v>
      </c>
      <c r="E11" s="245">
        <v>1000</v>
      </c>
      <c r="F11" s="246">
        <f>'2. TV Fixed basisprijs'!E17</f>
        <v>0</v>
      </c>
      <c r="G11" s="185" t="str">
        <f>IF(OR(F11="",F11=0),"",ROUND(C11*(E11-F11)/(E11-D11),2))</f>
        <v/>
      </c>
    </row>
    <row r="12" spans="2:7" x14ac:dyDescent="0.25">
      <c r="B12" s="243" t="s">
        <v>32</v>
      </c>
      <c r="C12" s="188">
        <v>80</v>
      </c>
      <c r="D12" s="244">
        <v>150</v>
      </c>
      <c r="E12" s="245">
        <v>300</v>
      </c>
      <c r="F12" s="246">
        <f>'3. Radio Fixed'!E18</f>
        <v>0</v>
      </c>
      <c r="G12" s="185" t="str">
        <f>IF(OR(F12="",F12=0),"",ROUND(C12*(E12-F12)/(E12-D12),2))</f>
        <v/>
      </c>
    </row>
    <row r="13" spans="2:7" x14ac:dyDescent="0.25">
      <c r="B13" s="243" t="s">
        <v>33</v>
      </c>
      <c r="C13" s="188">
        <v>70</v>
      </c>
      <c r="D13" s="244">
        <v>96300</v>
      </c>
      <c r="E13" s="245">
        <v>144600</v>
      </c>
      <c r="F13" s="246">
        <f>'4. Uren, fee, budget'!H59</f>
        <v>0</v>
      </c>
      <c r="G13" s="185" t="str">
        <f>IF(OR(F13="",F13=0),"",ROUND(C13*(E13-F13)/(E13-D13),2))</f>
        <v/>
      </c>
    </row>
    <row r="14" spans="2:7" x14ac:dyDescent="0.25">
      <c r="B14" s="182" t="s">
        <v>34</v>
      </c>
      <c r="C14" s="188">
        <v>60</v>
      </c>
      <c r="D14" s="247">
        <v>28426</v>
      </c>
      <c r="E14" s="184">
        <v>84829</v>
      </c>
      <c r="F14" s="248">
        <f>'4. Uren, fee, budget'!H65</f>
        <v>0</v>
      </c>
      <c r="G14" s="185" t="str">
        <f>IF(OR(F14="",F14=0),"",ROUND(C14*(E14-F14)/(E14-D14),2))</f>
        <v/>
      </c>
    </row>
    <row r="15" spans="2:7" s="115" customFormat="1" ht="15.75" x14ac:dyDescent="0.25">
      <c r="B15" s="179" t="s">
        <v>35</v>
      </c>
      <c r="C15" s="183">
        <f>SUM(C11:C14)</f>
        <v>300</v>
      </c>
    </row>
    <row r="16" spans="2:7" s="115" customFormat="1" ht="15.75" x14ac:dyDescent="0.25">
      <c r="D16" s="186" t="s">
        <v>36</v>
      </c>
      <c r="E16" s="186"/>
      <c r="F16" s="186" t="s">
        <v>37</v>
      </c>
      <c r="G16" s="187" t="e">
        <f>G11+G12+G13+G14</f>
        <v>#VALUE!</v>
      </c>
    </row>
    <row r="18" spans="3:7" x14ac:dyDescent="0.25">
      <c r="D18" s="35"/>
    </row>
    <row r="19" spans="3:7" x14ac:dyDescent="0.25">
      <c r="C19" s="35"/>
      <c r="D19" s="35"/>
    </row>
    <row r="20" spans="3:7" x14ac:dyDescent="0.25">
      <c r="C20" s="35"/>
    </row>
    <row r="21" spans="3:7" x14ac:dyDescent="0.25">
      <c r="F21" s="35"/>
      <c r="G21" s="35"/>
    </row>
  </sheetData>
  <sheetProtection algorithmName="SHA-512" hashValue="NEJEz92JKvX7OJleTFESdq8ZhJh/qUoYA0iM+M71avUCRTvrK4ibKxviSCaczoFPhwH9cqnSYwwe/zRDgTUrnQ==" saltValue="QHJWXnPPCV0ElJmDhm1aNQ==" spinCount="100000" sheet="1" objects="1" scenarios="1" selectLockedCells="1"/>
  <mergeCells count="2">
    <mergeCell ref="B6:F6"/>
    <mergeCell ref="D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2E377-5266-4AC7-8CF2-7EBCF5C16443}">
  <dimension ref="B3:G10"/>
  <sheetViews>
    <sheetView showGridLines="0" zoomScale="96" zoomScaleNormal="96" zoomScaleSheetLayoutView="70" workbookViewId="0">
      <selection activeCell="C6" sqref="C6"/>
    </sheetView>
  </sheetViews>
  <sheetFormatPr defaultColWidth="9.21875" defaultRowHeight="15" x14ac:dyDescent="0.25"/>
  <cols>
    <col min="1" max="1" width="3.109375" style="116" customWidth="1"/>
    <col min="2" max="2" width="73.21875" style="116" customWidth="1"/>
    <col min="3" max="3" width="39.44140625" style="116" customWidth="1"/>
    <col min="4" max="4" width="32.88671875" style="116" customWidth="1"/>
    <col min="5" max="5" width="83.44140625" style="116" customWidth="1"/>
    <col min="6" max="6" width="20.44140625" style="116" customWidth="1"/>
    <col min="7" max="7" width="25.88671875" style="116" customWidth="1"/>
    <col min="8" max="8" width="19.21875" style="116" customWidth="1"/>
    <col min="9" max="9" width="9.21875" style="116"/>
    <col min="10" max="10" width="23.109375" style="116" customWidth="1"/>
    <col min="11" max="16384" width="9.21875" style="116"/>
  </cols>
  <sheetData>
    <row r="3" spans="2:7" s="117" customFormat="1" ht="15.75" x14ac:dyDescent="0.25">
      <c r="B3" s="189" t="s">
        <v>369</v>
      </c>
    </row>
    <row r="4" spans="2:7" s="8" customFormat="1" x14ac:dyDescent="0.25">
      <c r="B4" s="191" t="s">
        <v>38</v>
      </c>
      <c r="C4" s="194">
        <v>2027</v>
      </c>
    </row>
    <row r="5" spans="2:7" s="8" customFormat="1" x14ac:dyDescent="0.25">
      <c r="B5" s="193" t="s">
        <v>370</v>
      </c>
      <c r="C5" s="281"/>
    </row>
    <row r="6" spans="2:7" s="8" customFormat="1" x14ac:dyDescent="0.25">
      <c r="B6" s="190" t="s">
        <v>39</v>
      </c>
      <c r="C6" s="281"/>
      <c r="G6" s="118"/>
    </row>
    <row r="7" spans="2:7" s="8" customFormat="1" x14ac:dyDescent="0.25">
      <c r="B7" s="193" t="s">
        <v>40</v>
      </c>
      <c r="C7" s="282"/>
      <c r="F7" s="119"/>
      <c r="G7" s="79"/>
    </row>
    <row r="8" spans="2:7" s="8" customFormat="1" x14ac:dyDescent="0.25">
      <c r="B8" s="192" t="s">
        <v>41</v>
      </c>
      <c r="C8" s="283"/>
    </row>
    <row r="9" spans="2:7" s="8" customFormat="1" x14ac:dyDescent="0.25">
      <c r="B9" s="193" t="s">
        <v>42</v>
      </c>
      <c r="C9" s="284"/>
    </row>
    <row r="10" spans="2:7" s="8" customFormat="1" x14ac:dyDescent="0.25">
      <c r="B10" s="27"/>
      <c r="C10" s="120"/>
      <c r="D10" s="121"/>
    </row>
  </sheetData>
  <sheetProtection algorithmName="SHA-512" hashValue="oOxogt5zIjNgwHccxLv/BYpBDRTkIxUgxteuYnhpNqIrzb9zrQwdtEVQ/E3VlW8tkcn6q3qZIHfKsyJzJVqCkg==" saltValue="uvLGjQlyRLLllpfkeKg39Q==" spinCount="100000" sheet="1" objects="1" scenarios="1" selectLockedCells="1"/>
  <pageMargins left="0.7" right="0.7" top="0.75" bottom="0.75" header="0.3" footer="0.3"/>
  <pageSetup paperSize="9"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E61BD-08DD-4106-B8EC-79544D7E2180}">
  <dimension ref="B1:T51"/>
  <sheetViews>
    <sheetView showGridLines="0" zoomScale="85" zoomScaleNormal="85" zoomScaleSheetLayoutView="40" zoomScalePageLayoutView="25" workbookViewId="0">
      <selection activeCell="L27" sqref="L27"/>
    </sheetView>
  </sheetViews>
  <sheetFormatPr defaultColWidth="8.88671875" defaultRowHeight="15" x14ac:dyDescent="0.25"/>
  <cols>
    <col min="1" max="1" width="3.44140625" style="9" customWidth="1"/>
    <col min="2" max="2" width="33.6640625" style="12" customWidth="1"/>
    <col min="3" max="3" width="28.44140625" style="12" customWidth="1"/>
    <col min="4" max="4" width="19.109375" style="9" customWidth="1"/>
    <col min="5" max="6" width="19.109375" style="12" customWidth="1"/>
    <col min="7" max="7" width="19.109375" style="9" customWidth="1"/>
    <col min="8" max="9" width="19.109375" style="12" customWidth="1"/>
    <col min="10" max="11" width="19.109375" style="9" customWidth="1"/>
    <col min="12" max="12" width="19.109375" style="12" customWidth="1"/>
    <col min="13" max="13" width="47.44140625" style="12" customWidth="1"/>
    <col min="14" max="16" width="13.44140625" style="9" customWidth="1"/>
    <col min="17" max="17" width="10.44140625" style="9" customWidth="1"/>
    <col min="18" max="18" width="10.109375" style="9" customWidth="1"/>
    <col min="19" max="19" width="8.88671875" style="9"/>
    <col min="20" max="20" width="8.88671875" style="9" customWidth="1"/>
    <col min="21" max="16384" width="8.88671875" style="9"/>
  </cols>
  <sheetData>
    <row r="1" spans="2:15" s="88" customFormat="1" ht="26.45" customHeight="1" x14ac:dyDescent="0.25">
      <c r="B1" s="85" t="s">
        <v>43</v>
      </c>
      <c r="C1" s="86"/>
      <c r="D1" s="87"/>
      <c r="E1" s="87"/>
      <c r="F1" s="86"/>
      <c r="G1" s="86"/>
      <c r="I1" s="86"/>
    </row>
    <row r="2" spans="2:15" s="88" customFormat="1" ht="18" customHeight="1" x14ac:dyDescent="0.25">
      <c r="B2" s="296" t="s">
        <v>44</v>
      </c>
      <c r="C2" s="297"/>
      <c r="D2" s="298"/>
      <c r="E2" s="298"/>
      <c r="F2" s="298"/>
      <c r="G2" s="298"/>
      <c r="H2" s="298"/>
      <c r="I2" s="298"/>
      <c r="J2" s="298"/>
    </row>
    <row r="3" spans="2:15" s="4" customFormat="1" ht="18" customHeight="1" x14ac:dyDescent="0.25">
      <c r="B3" s="290" t="s">
        <v>357</v>
      </c>
      <c r="C3" s="291"/>
      <c r="D3" s="292"/>
      <c r="E3" s="292"/>
      <c r="F3" s="292"/>
      <c r="G3" s="292"/>
      <c r="H3" s="292"/>
      <c r="I3" s="292"/>
      <c r="J3" s="292"/>
    </row>
    <row r="4" spans="2:15" s="4" customFormat="1" ht="18" customHeight="1" x14ac:dyDescent="0.25">
      <c r="B4" s="290" t="s">
        <v>45</v>
      </c>
      <c r="C4" s="291"/>
      <c r="D4" s="292"/>
      <c r="E4" s="292"/>
      <c r="F4" s="292"/>
      <c r="G4" s="292"/>
      <c r="H4" s="292"/>
      <c r="I4" s="292"/>
      <c r="J4" s="292"/>
    </row>
    <row r="5" spans="2:15" s="4" customFormat="1" ht="18" customHeight="1" x14ac:dyDescent="0.25">
      <c r="B5" s="290" t="s">
        <v>46</v>
      </c>
      <c r="C5" s="291"/>
      <c r="D5" s="292"/>
      <c r="E5" s="292"/>
      <c r="F5" s="292"/>
      <c r="G5" s="292"/>
      <c r="H5" s="292"/>
      <c r="I5" s="292"/>
      <c r="J5" s="292"/>
    </row>
    <row r="6" spans="2:15" s="4" customFormat="1" ht="18" customHeight="1" x14ac:dyDescent="0.25">
      <c r="B6" s="293" t="s">
        <v>47</v>
      </c>
      <c r="C6" s="291"/>
      <c r="D6" s="292"/>
      <c r="E6" s="292"/>
      <c r="F6" s="292"/>
      <c r="G6" s="292"/>
      <c r="H6" s="292"/>
      <c r="I6" s="292"/>
      <c r="J6" s="292"/>
    </row>
    <row r="7" spans="2:15" s="4" customFormat="1" ht="18" customHeight="1" x14ac:dyDescent="0.25">
      <c r="B7" s="290" t="s">
        <v>48</v>
      </c>
      <c r="C7" s="291"/>
      <c r="D7" s="292"/>
      <c r="E7" s="292"/>
      <c r="F7" s="292"/>
      <c r="G7" s="292"/>
      <c r="H7" s="292"/>
      <c r="I7" s="292"/>
      <c r="J7" s="292"/>
    </row>
    <row r="8" spans="2:15" s="4" customFormat="1" ht="18" customHeight="1" x14ac:dyDescent="0.25">
      <c r="B8" s="290" t="s">
        <v>49</v>
      </c>
      <c r="C8" s="291"/>
      <c r="D8" s="292"/>
      <c r="E8" s="292"/>
      <c r="F8" s="292"/>
      <c r="G8" s="292"/>
      <c r="H8" s="292"/>
      <c r="I8" s="292"/>
      <c r="J8" s="292"/>
    </row>
    <row r="9" spans="2:15" s="4" customFormat="1" ht="18" customHeight="1" x14ac:dyDescent="0.25">
      <c r="B9" s="290" t="s">
        <v>50</v>
      </c>
      <c r="C9" s="291"/>
      <c r="D9" s="292"/>
      <c r="E9" s="292"/>
      <c r="F9" s="292"/>
      <c r="G9" s="292"/>
      <c r="H9" s="292"/>
      <c r="I9" s="292"/>
      <c r="J9" s="292"/>
    </row>
    <row r="10" spans="2:15" s="4" customFormat="1" ht="15" customHeight="1" x14ac:dyDescent="0.25">
      <c r="B10" s="10"/>
      <c r="C10" s="3"/>
      <c r="D10" s="11"/>
      <c r="E10" s="11"/>
      <c r="F10" s="3"/>
      <c r="G10" s="3"/>
      <c r="I10" s="3"/>
    </row>
    <row r="11" spans="2:15" x14ac:dyDescent="0.25">
      <c r="B11" s="1"/>
      <c r="C11" s="20"/>
      <c r="D11" s="15"/>
      <c r="E11" s="16"/>
      <c r="F11" s="17"/>
      <c r="G11" s="18"/>
      <c r="H11" s="19"/>
      <c r="I11" s="14"/>
      <c r="L11" s="13"/>
      <c r="M11" s="14"/>
    </row>
    <row r="12" spans="2:15" s="96" customFormat="1" ht="15.75" x14ac:dyDescent="0.25">
      <c r="B12" s="197" t="s">
        <v>51</v>
      </c>
      <c r="C12" s="89"/>
      <c r="D12" s="90"/>
      <c r="E12" s="91"/>
      <c r="F12" s="92"/>
      <c r="G12" s="93"/>
      <c r="H12" s="94"/>
      <c r="I12" s="95"/>
      <c r="L12" s="94"/>
      <c r="M12" s="95"/>
    </row>
    <row r="13" spans="2:15" x14ac:dyDescent="0.25">
      <c r="B13" s="1"/>
      <c r="C13" s="198" t="s">
        <v>52</v>
      </c>
      <c r="D13" s="15"/>
      <c r="E13" s="16"/>
      <c r="F13" s="17"/>
      <c r="G13" s="18"/>
      <c r="K13" s="21"/>
      <c r="L13" s="9"/>
      <c r="M13" s="9"/>
      <c r="N13" s="22"/>
      <c r="O13" s="21"/>
    </row>
    <row r="14" spans="2:15" x14ac:dyDescent="0.25">
      <c r="B14" s="199" t="s">
        <v>53</v>
      </c>
      <c r="C14" s="195" t="s">
        <v>54</v>
      </c>
      <c r="D14" s="195" t="s">
        <v>55</v>
      </c>
      <c r="E14" s="195" t="s">
        <v>56</v>
      </c>
      <c r="F14" s="18"/>
      <c r="G14" s="12"/>
      <c r="I14" s="9"/>
      <c r="J14" s="21"/>
      <c r="L14" s="9"/>
      <c r="M14" s="22"/>
      <c r="N14" s="21"/>
    </row>
    <row r="15" spans="2:15" x14ac:dyDescent="0.25">
      <c r="B15" s="199" t="s">
        <v>57</v>
      </c>
      <c r="C15" s="196">
        <v>600000</v>
      </c>
      <c r="D15" s="196">
        <v>300000</v>
      </c>
      <c r="E15" s="196">
        <v>1000000</v>
      </c>
      <c r="F15" s="29"/>
      <c r="G15" s="30"/>
      <c r="H15" s="25"/>
      <c r="I15" s="26"/>
      <c r="J15" s="31"/>
      <c r="L15" s="9"/>
      <c r="M15" s="22"/>
      <c r="N15" s="21"/>
    </row>
    <row r="16" spans="2:15" x14ac:dyDescent="0.25">
      <c r="B16" s="199" t="s">
        <v>58</v>
      </c>
      <c r="C16" s="200">
        <v>0.6</v>
      </c>
      <c r="D16" s="200">
        <v>0.3</v>
      </c>
      <c r="E16" s="200">
        <v>1</v>
      </c>
      <c r="F16" s="32"/>
      <c r="G16" s="26"/>
      <c r="H16" s="26"/>
      <c r="I16" s="26"/>
      <c r="J16" s="31"/>
      <c r="L16" s="9"/>
      <c r="M16" s="22"/>
      <c r="N16" s="21"/>
    </row>
    <row r="17" spans="2:20" ht="86.1" customHeight="1" x14ac:dyDescent="0.25">
      <c r="B17" s="201" t="s">
        <v>371</v>
      </c>
      <c r="C17" s="285"/>
      <c r="D17" s="285"/>
      <c r="E17" s="196">
        <f>SUMPRODUCT(C16:D16,C17:D17)/SUM(C16:D16)</f>
        <v>0</v>
      </c>
      <c r="F17" s="32"/>
      <c r="G17" s="33"/>
      <c r="H17" s="33"/>
      <c r="I17" s="33"/>
      <c r="J17" s="31"/>
      <c r="L17" s="9"/>
      <c r="M17" s="22"/>
      <c r="N17" s="21"/>
    </row>
    <row r="18" spans="2:20" ht="50.45" customHeight="1" x14ac:dyDescent="0.25">
      <c r="B18" s="267" t="s">
        <v>376</v>
      </c>
      <c r="C18" s="267"/>
      <c r="D18" s="267"/>
      <c r="E18" s="16"/>
      <c r="F18" s="15"/>
      <c r="G18" s="18"/>
      <c r="H18" s="9"/>
      <c r="I18" s="9"/>
      <c r="K18" s="21"/>
      <c r="L18" s="9"/>
      <c r="M18" s="9"/>
      <c r="N18" s="22"/>
      <c r="O18" s="21"/>
    </row>
    <row r="19" spans="2:20" x14ac:dyDescent="0.25">
      <c r="B19" s="15"/>
      <c r="C19" s="15"/>
      <c r="D19" s="15"/>
      <c r="E19" s="9"/>
      <c r="F19" s="15"/>
      <c r="G19" s="18"/>
      <c r="H19" s="9"/>
      <c r="I19" s="9"/>
      <c r="K19" s="21"/>
      <c r="L19" s="9"/>
      <c r="M19" s="9"/>
      <c r="N19" s="22"/>
      <c r="O19" s="21"/>
    </row>
    <row r="20" spans="2:20" x14ac:dyDescent="0.25">
      <c r="K20" s="2"/>
      <c r="L20" s="2"/>
      <c r="M20" s="2"/>
      <c r="N20" s="2"/>
      <c r="O20" s="2"/>
      <c r="P20" s="2"/>
      <c r="Q20" s="2"/>
      <c r="R20" s="2"/>
      <c r="S20" s="2"/>
      <c r="T20" s="2"/>
    </row>
    <row r="21" spans="2:20" s="96" customFormat="1" ht="15.75" x14ac:dyDescent="0.25">
      <c r="B21" s="261" t="s">
        <v>59</v>
      </c>
      <c r="C21" s="262"/>
      <c r="D21" s="262"/>
      <c r="E21" s="208"/>
      <c r="F21" s="208"/>
      <c r="G21" s="208"/>
      <c r="H21" s="208"/>
      <c r="I21" s="208"/>
      <c r="J21" s="208"/>
      <c r="K21" s="208"/>
      <c r="L21" s="208"/>
      <c r="M21" s="209"/>
      <c r="N21" s="80"/>
      <c r="O21" s="80"/>
      <c r="P21" s="80"/>
      <c r="Q21" s="80"/>
      <c r="R21" s="80"/>
      <c r="S21" s="80"/>
      <c r="T21" s="80"/>
    </row>
    <row r="22" spans="2:20" x14ac:dyDescent="0.25">
      <c r="B22" s="221" t="s">
        <v>60</v>
      </c>
      <c r="C22" s="137"/>
      <c r="D22" s="138"/>
      <c r="E22" s="81"/>
      <c r="F22" s="81"/>
      <c r="G22" s="81"/>
      <c r="H22" s="81"/>
      <c r="I22" s="81"/>
      <c r="J22" s="81"/>
      <c r="K22" s="81"/>
      <c r="L22" s="81"/>
      <c r="M22" s="210"/>
      <c r="N22" s="2"/>
      <c r="O22" s="2"/>
      <c r="P22" s="2"/>
      <c r="Q22" s="2"/>
      <c r="R22" s="2"/>
      <c r="S22" s="2"/>
      <c r="T22" s="2"/>
    </row>
    <row r="23" spans="2:20" x14ac:dyDescent="0.25">
      <c r="B23" s="221" t="s">
        <v>61</v>
      </c>
      <c r="C23" s="137"/>
      <c r="D23" s="138"/>
      <c r="E23" s="81"/>
      <c r="F23" s="81"/>
      <c r="G23" s="81"/>
      <c r="H23" s="81"/>
      <c r="I23" s="81"/>
      <c r="J23" s="81"/>
      <c r="K23" s="81"/>
      <c r="L23" s="81"/>
      <c r="M23" s="210"/>
    </row>
    <row r="24" spans="2:20" x14ac:dyDescent="0.25">
      <c r="B24" s="222"/>
      <c r="C24" s="82"/>
      <c r="D24" s="83"/>
      <c r="E24" s="81"/>
      <c r="F24" s="81"/>
      <c r="G24" s="81"/>
      <c r="H24" s="81"/>
      <c r="I24" s="81"/>
      <c r="J24" s="81"/>
      <c r="K24" s="81"/>
      <c r="L24" s="81"/>
      <c r="M24" s="210"/>
    </row>
    <row r="25" spans="2:20" x14ac:dyDescent="0.25">
      <c r="B25" s="222"/>
      <c r="C25" s="260" t="s">
        <v>62</v>
      </c>
      <c r="D25" s="260"/>
      <c r="E25" s="260"/>
      <c r="F25" s="260"/>
      <c r="G25" s="260"/>
      <c r="H25" s="260"/>
      <c r="I25" s="260"/>
      <c r="J25" s="260"/>
      <c r="K25" s="260"/>
      <c r="L25" s="260"/>
      <c r="M25" s="211" t="s">
        <v>63</v>
      </c>
    </row>
    <row r="26" spans="2:20" x14ac:dyDescent="0.25">
      <c r="B26" s="222"/>
      <c r="C26" s="202" t="s">
        <v>64</v>
      </c>
      <c r="D26" s="202" t="s">
        <v>65</v>
      </c>
      <c r="E26" s="203" t="s">
        <v>66</v>
      </c>
      <c r="F26" s="202" t="s">
        <v>67</v>
      </c>
      <c r="G26" s="202" t="s">
        <v>68</v>
      </c>
      <c r="H26" s="202" t="s">
        <v>69</v>
      </c>
      <c r="I26" s="202" t="s">
        <v>70</v>
      </c>
      <c r="J26" s="202" t="s">
        <v>71</v>
      </c>
      <c r="K26" s="202" t="s">
        <v>72</v>
      </c>
      <c r="L26" s="202" t="s">
        <v>73</v>
      </c>
      <c r="M26" s="287"/>
    </row>
    <row r="27" spans="2:20" x14ac:dyDescent="0.25">
      <c r="B27" s="223" t="s">
        <v>74</v>
      </c>
      <c r="C27" s="286"/>
      <c r="D27" s="286"/>
      <c r="E27" s="286"/>
      <c r="F27" s="286"/>
      <c r="G27" s="286"/>
      <c r="H27" s="286"/>
      <c r="I27" s="286"/>
      <c r="J27" s="286"/>
      <c r="K27" s="286"/>
      <c r="L27" s="286"/>
      <c r="M27" s="287"/>
    </row>
    <row r="28" spans="2:20" x14ac:dyDescent="0.25">
      <c r="B28" s="224"/>
      <c r="C28" s="9"/>
      <c r="E28" s="9"/>
      <c r="F28" s="9"/>
      <c r="H28" s="9"/>
      <c r="I28" s="9"/>
      <c r="L28" s="9"/>
      <c r="M28" s="212"/>
    </row>
    <row r="29" spans="2:20" x14ac:dyDescent="0.25">
      <c r="B29" s="222" t="s">
        <v>75</v>
      </c>
      <c r="C29" s="84"/>
      <c r="D29" s="84"/>
      <c r="E29" s="84"/>
      <c r="F29" s="84"/>
      <c r="G29" s="84"/>
      <c r="H29" s="84"/>
      <c r="I29" s="84"/>
      <c r="J29" s="84"/>
      <c r="K29" s="84"/>
      <c r="L29" s="84"/>
      <c r="M29" s="213"/>
    </row>
    <row r="30" spans="2:20" x14ac:dyDescent="0.25">
      <c r="B30" s="222" t="s">
        <v>76</v>
      </c>
      <c r="C30" s="9"/>
      <c r="E30" s="9"/>
      <c r="F30" s="9"/>
      <c r="H30" s="9"/>
      <c r="I30" s="9"/>
      <c r="L30" s="84"/>
      <c r="M30" s="213"/>
    </row>
    <row r="31" spans="2:20" x14ac:dyDescent="0.25">
      <c r="B31" s="222"/>
      <c r="C31" s="260" t="s">
        <v>77</v>
      </c>
      <c r="D31" s="260"/>
      <c r="E31" s="260"/>
      <c r="F31" s="260"/>
      <c r="G31" s="260"/>
      <c r="H31" s="260"/>
      <c r="I31" s="260"/>
      <c r="J31" s="260"/>
      <c r="K31" s="260"/>
      <c r="L31" s="260"/>
      <c r="M31" s="211" t="s">
        <v>78</v>
      </c>
    </row>
    <row r="32" spans="2:20" x14ac:dyDescent="0.25">
      <c r="B32" s="222"/>
      <c r="C32" s="202" t="s">
        <v>79</v>
      </c>
      <c r="D32" s="202" t="s">
        <v>80</v>
      </c>
      <c r="E32" s="203" t="s">
        <v>81</v>
      </c>
      <c r="F32" s="202" t="s">
        <v>82</v>
      </c>
      <c r="G32" s="202" t="s">
        <v>83</v>
      </c>
      <c r="H32" s="202" t="s">
        <v>84</v>
      </c>
      <c r="I32" s="202" t="s">
        <v>85</v>
      </c>
      <c r="J32" s="203" t="s">
        <v>86</v>
      </c>
      <c r="K32" s="202" t="s">
        <v>87</v>
      </c>
      <c r="L32" s="202" t="s">
        <v>88</v>
      </c>
      <c r="M32" s="287"/>
    </row>
    <row r="33" spans="2:13" x14ac:dyDescent="0.25">
      <c r="B33" s="223" t="s">
        <v>74</v>
      </c>
      <c r="C33" s="286"/>
      <c r="D33" s="286"/>
      <c r="E33" s="286"/>
      <c r="F33" s="286"/>
      <c r="G33" s="286"/>
      <c r="H33" s="286"/>
      <c r="I33" s="286"/>
      <c r="J33" s="286"/>
      <c r="K33" s="286"/>
      <c r="L33" s="286"/>
      <c r="M33" s="287"/>
    </row>
    <row r="34" spans="2:13" x14ac:dyDescent="0.25">
      <c r="B34" s="225"/>
      <c r="M34" s="214"/>
    </row>
    <row r="35" spans="2:13" x14ac:dyDescent="0.25">
      <c r="B35" s="225"/>
      <c r="M35" s="214"/>
    </row>
    <row r="36" spans="2:13" x14ac:dyDescent="0.25">
      <c r="B36" s="216" t="s">
        <v>89</v>
      </c>
      <c r="C36" s="217"/>
      <c r="D36" s="218"/>
      <c r="E36" s="217"/>
      <c r="F36" s="217"/>
      <c r="G36" s="218"/>
      <c r="H36" s="219"/>
      <c r="I36" s="219"/>
      <c r="J36" s="220"/>
      <c r="K36" s="220"/>
      <c r="L36" s="219"/>
      <c r="M36" s="215"/>
    </row>
    <row r="37" spans="2:13" x14ac:dyDescent="0.25">
      <c r="B37" s="23"/>
    </row>
    <row r="38" spans="2:13" x14ac:dyDescent="0.25">
      <c r="B38" s="24"/>
      <c r="C38" s="25"/>
      <c r="D38" s="26"/>
      <c r="E38" s="25"/>
      <c r="F38" s="25"/>
      <c r="G38" s="26"/>
    </row>
    <row r="39" spans="2:13" s="96" customFormat="1" ht="15.75" x14ac:dyDescent="0.25">
      <c r="B39" s="262" t="s">
        <v>90</v>
      </c>
      <c r="C39" s="262"/>
      <c r="D39" s="262"/>
      <c r="E39" s="226"/>
      <c r="F39" s="226"/>
      <c r="G39" s="227"/>
      <c r="H39" s="229"/>
      <c r="I39" s="97"/>
      <c r="L39" s="97"/>
      <c r="M39" s="97"/>
    </row>
    <row r="40" spans="2:13" x14ac:dyDescent="0.25">
      <c r="B40" s="228"/>
      <c r="C40" s="25"/>
      <c r="D40" s="26"/>
      <c r="E40" s="25"/>
      <c r="F40" s="25"/>
      <c r="G40" s="26"/>
      <c r="H40" s="214"/>
    </row>
    <row r="41" spans="2:13" ht="32.1" customHeight="1" x14ac:dyDescent="0.25">
      <c r="B41" s="268" t="s">
        <v>91</v>
      </c>
      <c r="C41" s="269"/>
      <c r="D41" s="269"/>
      <c r="E41" s="269"/>
      <c r="F41" s="269"/>
      <c r="G41" s="269"/>
      <c r="H41" s="214"/>
    </row>
    <row r="42" spans="2:13" ht="32.1" customHeight="1" x14ac:dyDescent="0.25">
      <c r="B42" s="268"/>
      <c r="C42" s="269"/>
      <c r="D42" s="269"/>
      <c r="E42" s="269"/>
      <c r="F42" s="269"/>
      <c r="G42" s="269"/>
      <c r="H42" s="214"/>
    </row>
    <row r="43" spans="2:13" ht="18.95" customHeight="1" x14ac:dyDescent="0.25">
      <c r="B43" s="224"/>
      <c r="D43" s="12"/>
      <c r="E43" s="9"/>
      <c r="F43" s="9"/>
      <c r="H43" s="214"/>
    </row>
    <row r="44" spans="2:13" s="96" customFormat="1" ht="18.95" customHeight="1" x14ac:dyDescent="0.25">
      <c r="B44" s="270" t="s">
        <v>92</v>
      </c>
      <c r="C44" s="271"/>
      <c r="D44" s="271"/>
      <c r="E44" s="204"/>
      <c r="F44" s="204" t="s">
        <v>93</v>
      </c>
      <c r="G44" s="204" t="s">
        <v>94</v>
      </c>
      <c r="H44" s="230" t="s">
        <v>95</v>
      </c>
      <c r="I44" s="97"/>
      <c r="L44" s="97"/>
      <c r="M44" s="97"/>
    </row>
    <row r="45" spans="2:13" ht="18.95" customHeight="1" x14ac:dyDescent="0.25">
      <c r="B45" s="263" t="s">
        <v>96</v>
      </c>
      <c r="C45" s="264"/>
      <c r="D45" s="264"/>
      <c r="E45" s="288"/>
      <c r="F45" s="288"/>
      <c r="G45" s="288"/>
      <c r="H45" s="289"/>
      <c r="I45" s="28"/>
    </row>
    <row r="46" spans="2:13" ht="18.95" customHeight="1" x14ac:dyDescent="0.25">
      <c r="B46" s="263" t="s">
        <v>97</v>
      </c>
      <c r="C46" s="264"/>
      <c r="D46" s="264"/>
      <c r="E46" s="288"/>
      <c r="F46" s="288"/>
      <c r="G46" s="288"/>
      <c r="H46" s="289"/>
    </row>
    <row r="47" spans="2:13" ht="38.1" customHeight="1" x14ac:dyDescent="0.25">
      <c r="B47" s="265" t="s">
        <v>98</v>
      </c>
      <c r="C47" s="266"/>
      <c r="D47" s="266"/>
      <c r="E47" s="294"/>
      <c r="F47" s="294"/>
      <c r="G47" s="294"/>
      <c r="H47" s="295"/>
    </row>
    <row r="48" spans="2:13" x14ac:dyDescent="0.25">
      <c r="B48" s="24"/>
      <c r="C48" s="25"/>
      <c r="D48" s="26"/>
      <c r="E48" s="25"/>
      <c r="F48" s="25"/>
      <c r="G48" s="26"/>
    </row>
    <row r="49" spans="2:7" x14ac:dyDescent="0.25">
      <c r="B49" s="205" t="s">
        <v>99</v>
      </c>
      <c r="C49" s="206"/>
      <c r="D49" s="207"/>
      <c r="E49" s="206"/>
      <c r="F49" s="206"/>
      <c r="G49" s="207"/>
    </row>
    <row r="50" spans="2:7" x14ac:dyDescent="0.25">
      <c r="B50" s="24"/>
      <c r="C50" s="25"/>
      <c r="D50" s="26"/>
      <c r="E50" s="25"/>
      <c r="F50" s="25"/>
      <c r="G50" s="26"/>
    </row>
    <row r="51" spans="2:7" x14ac:dyDescent="0.25">
      <c r="B51" s="24"/>
      <c r="C51" s="25"/>
      <c r="D51" s="26"/>
      <c r="E51" s="25"/>
      <c r="F51" s="25"/>
      <c r="G51" s="26"/>
    </row>
  </sheetData>
  <sheetProtection algorithmName="SHA-512" hashValue="zjRrCPrumiIyLWvNOMGrSOfIBhhldWScBy24Hv8vULPKbcA4k4StAf6DIMdlTTyJSB9oy1OpItFGK4dP2oHgBw==" saltValue="Lfi2CQm7UfpTvfUVwPFfXw==" spinCount="100000" sheet="1" objects="1" scenarios="1" selectLockedCells="1"/>
  <mergeCells count="12">
    <mergeCell ref="B18:D18"/>
    <mergeCell ref="C25:L25"/>
    <mergeCell ref="B41:G42"/>
    <mergeCell ref="B44:D44"/>
    <mergeCell ref="B45:D45"/>
    <mergeCell ref="M26:M27"/>
    <mergeCell ref="C31:L31"/>
    <mergeCell ref="B21:D21"/>
    <mergeCell ref="B46:D46"/>
    <mergeCell ref="B47:D47"/>
    <mergeCell ref="B39:D39"/>
    <mergeCell ref="M32:M33"/>
  </mergeCells>
  <phoneticPr fontId="16" type="noConversion"/>
  <dataValidations count="1">
    <dataValidation type="decimal" allowBlank="1" showInputMessage="1" showErrorMessage="1" sqref="C17:D17" xr:uid="{E72ABC16-CA59-48B5-927F-10493C5DA526}">
      <formula1>400</formula1>
      <formula2>1000</formula2>
    </dataValidation>
  </dataValidations>
  <hyperlinks>
    <hyperlink ref="L1" location="'Instructions '!A1" display="Click here for instructions" xr:uid="{68345681-4D03-4CCD-9631-4A3ABC4F20E1}"/>
  </hyperlinks>
  <pageMargins left="0.74803149606299213" right="0.74803149606299213" top="0.98425196850393704" bottom="0.98425196850393704" header="0.51181102362204722" footer="0.51181102362204722"/>
  <pageSetup paperSize="9" scale="30"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2A038-DA6B-43DD-8262-08ABE3DD7D2D}">
  <dimension ref="B1:O50"/>
  <sheetViews>
    <sheetView showGridLines="0" zoomScale="85" zoomScaleNormal="85" zoomScaleSheetLayoutView="40" zoomScalePageLayoutView="25" workbookViewId="0">
      <selection activeCell="D18" sqref="D18"/>
    </sheetView>
  </sheetViews>
  <sheetFormatPr defaultColWidth="8.88671875" defaultRowHeight="15" x14ac:dyDescent="0.25"/>
  <cols>
    <col min="1" max="1" width="3.44140625" style="325" customWidth="1"/>
    <col min="2" max="2" width="51.88671875" style="324" customWidth="1"/>
    <col min="3" max="3" width="15.6640625" style="324" customWidth="1"/>
    <col min="4" max="4" width="15.6640625" style="325" customWidth="1"/>
    <col min="5" max="6" width="15.6640625" style="324" customWidth="1"/>
    <col min="7" max="7" width="15.6640625" style="325" customWidth="1"/>
    <col min="8" max="9" width="15.6640625" style="324" customWidth="1"/>
    <col min="10" max="11" width="15.6640625" style="325" customWidth="1"/>
    <col min="12" max="12" width="15.6640625" style="324" customWidth="1"/>
    <col min="13" max="13" width="24.88671875" style="324" customWidth="1"/>
    <col min="14" max="16" width="13.44140625" style="325" customWidth="1"/>
    <col min="17" max="17" width="10.44140625" style="325" customWidth="1"/>
    <col min="18" max="18" width="10.109375" style="325" customWidth="1"/>
    <col min="19" max="19" width="8.88671875" style="325"/>
    <col min="20" max="20" width="8.88671875" style="325" customWidth="1"/>
    <col min="21" max="16384" width="8.88671875" style="325"/>
  </cols>
  <sheetData>
    <row r="1" spans="2:15" s="302" customFormat="1" ht="26.45" customHeight="1" x14ac:dyDescent="0.25">
      <c r="B1" s="299" t="s">
        <v>100</v>
      </c>
      <c r="C1" s="300"/>
      <c r="D1" s="301"/>
      <c r="E1" s="301"/>
      <c r="F1" s="300"/>
      <c r="G1" s="300"/>
      <c r="I1" s="300"/>
    </row>
    <row r="2" spans="2:15" s="302" customFormat="1" ht="15" customHeight="1" x14ac:dyDescent="0.25">
      <c r="B2" s="303" t="s">
        <v>44</v>
      </c>
      <c r="C2" s="304"/>
    </row>
    <row r="3" spans="2:15" s="307" customFormat="1" ht="15" customHeight="1" x14ac:dyDescent="0.25">
      <c r="B3" s="290" t="s">
        <v>357</v>
      </c>
      <c r="C3" s="305"/>
      <c r="D3" s="306"/>
      <c r="E3" s="306"/>
      <c r="F3" s="306"/>
      <c r="G3" s="306"/>
      <c r="H3" s="306"/>
      <c r="I3" s="306"/>
      <c r="J3" s="306"/>
    </row>
    <row r="4" spans="2:15" s="307" customFormat="1" ht="15" customHeight="1" x14ac:dyDescent="0.25">
      <c r="B4" s="290" t="s">
        <v>45</v>
      </c>
      <c r="C4" s="305"/>
      <c r="D4" s="306"/>
      <c r="E4" s="306"/>
      <c r="F4" s="306"/>
      <c r="G4" s="306"/>
      <c r="H4" s="306"/>
      <c r="I4" s="306"/>
      <c r="J4" s="306"/>
    </row>
    <row r="5" spans="2:15" s="307" customFormat="1" ht="15" customHeight="1" x14ac:dyDescent="0.25">
      <c r="B5" s="290" t="s">
        <v>101</v>
      </c>
      <c r="C5" s="305"/>
      <c r="D5" s="306"/>
      <c r="E5" s="306"/>
      <c r="F5" s="306"/>
      <c r="G5" s="306"/>
      <c r="H5" s="306"/>
      <c r="I5" s="306"/>
      <c r="J5" s="306"/>
    </row>
    <row r="6" spans="2:15" s="307" customFormat="1" ht="15" customHeight="1" x14ac:dyDescent="0.25">
      <c r="B6" s="290" t="s">
        <v>102</v>
      </c>
      <c r="C6" s="305"/>
      <c r="D6" s="306"/>
      <c r="E6" s="306"/>
      <c r="F6" s="306"/>
      <c r="G6" s="306"/>
      <c r="H6" s="306"/>
      <c r="I6" s="306"/>
      <c r="J6" s="306"/>
    </row>
    <row r="7" spans="2:15" s="307" customFormat="1" ht="15" customHeight="1" x14ac:dyDescent="0.25">
      <c r="B7" s="293" t="s">
        <v>47</v>
      </c>
      <c r="C7" s="305"/>
      <c r="D7" s="306"/>
      <c r="E7" s="306"/>
      <c r="F7" s="306"/>
      <c r="G7" s="306"/>
      <c r="H7" s="306"/>
      <c r="I7" s="306"/>
      <c r="J7" s="306"/>
    </row>
    <row r="8" spans="2:15" s="307" customFormat="1" ht="15" customHeight="1" x14ac:dyDescent="0.25">
      <c r="B8" s="290" t="s">
        <v>48</v>
      </c>
      <c r="C8" s="305"/>
      <c r="D8" s="306"/>
      <c r="E8" s="306"/>
      <c r="F8" s="306"/>
      <c r="G8" s="306"/>
      <c r="H8" s="306"/>
      <c r="I8" s="306"/>
      <c r="J8" s="306"/>
    </row>
    <row r="9" spans="2:15" s="307" customFormat="1" ht="15" customHeight="1" x14ac:dyDescent="0.25">
      <c r="B9" s="290" t="s">
        <v>103</v>
      </c>
      <c r="C9" s="305"/>
      <c r="D9" s="306"/>
      <c r="E9" s="306"/>
      <c r="F9" s="306"/>
      <c r="G9" s="306"/>
      <c r="H9" s="306"/>
      <c r="I9" s="306"/>
      <c r="J9" s="306"/>
    </row>
    <row r="10" spans="2:15" s="307" customFormat="1" ht="15" customHeight="1" x14ac:dyDescent="0.25">
      <c r="B10" s="290" t="s">
        <v>50</v>
      </c>
      <c r="C10" s="305"/>
      <c r="D10" s="306"/>
      <c r="E10" s="306"/>
      <c r="F10" s="306"/>
      <c r="G10" s="306"/>
      <c r="H10" s="306"/>
      <c r="I10" s="306"/>
      <c r="J10" s="306"/>
    </row>
    <row r="11" spans="2:15" s="307" customFormat="1" ht="15" customHeight="1" x14ac:dyDescent="0.25">
      <c r="B11" s="308"/>
      <c r="C11" s="309"/>
      <c r="D11" s="310"/>
      <c r="E11" s="310"/>
      <c r="F11" s="310"/>
      <c r="G11" s="310"/>
    </row>
    <row r="12" spans="2:15" s="307" customFormat="1" ht="15" customHeight="1" x14ac:dyDescent="0.25">
      <c r="B12" s="311"/>
      <c r="C12" s="312"/>
      <c r="D12" s="313"/>
      <c r="E12" s="313"/>
      <c r="F12" s="312"/>
      <c r="G12" s="312"/>
      <c r="I12" s="312"/>
    </row>
    <row r="13" spans="2:15" s="319" customFormat="1" ht="15.75" x14ac:dyDescent="0.25">
      <c r="B13" s="314" t="s">
        <v>104</v>
      </c>
      <c r="C13" s="315"/>
      <c r="D13" s="316"/>
      <c r="E13" s="91"/>
      <c r="F13" s="317"/>
      <c r="G13" s="317"/>
      <c r="H13" s="94"/>
      <c r="I13" s="318"/>
      <c r="L13" s="94"/>
      <c r="M13" s="318"/>
    </row>
    <row r="14" spans="2:15" x14ac:dyDescent="0.25">
      <c r="B14" s="320"/>
      <c r="C14" s="321" t="s">
        <v>52</v>
      </c>
      <c r="D14" s="322"/>
      <c r="E14" s="16"/>
      <c r="F14" s="323"/>
      <c r="G14" s="323"/>
      <c r="H14" s="13"/>
      <c r="K14" s="326"/>
      <c r="L14" s="325"/>
      <c r="M14" s="325"/>
      <c r="N14" s="327"/>
      <c r="O14" s="326"/>
    </row>
    <row r="15" spans="2:15" x14ac:dyDescent="0.25">
      <c r="B15" s="328" t="s">
        <v>53</v>
      </c>
      <c r="C15" s="329" t="s">
        <v>105</v>
      </c>
      <c r="D15" s="329" t="s">
        <v>106</v>
      </c>
      <c r="E15" s="329" t="s">
        <v>107</v>
      </c>
      <c r="F15" s="323"/>
      <c r="G15" s="323"/>
      <c r="H15" s="13"/>
      <c r="K15" s="326"/>
      <c r="L15" s="325"/>
      <c r="M15" s="325"/>
      <c r="N15" s="327"/>
      <c r="O15" s="326"/>
    </row>
    <row r="16" spans="2:15" x14ac:dyDescent="0.25">
      <c r="B16" s="328" t="s">
        <v>57</v>
      </c>
      <c r="C16" s="330">
        <f>500000*C17</f>
        <v>275000</v>
      </c>
      <c r="D16" s="330">
        <v>150000</v>
      </c>
      <c r="E16" s="330">
        <v>500000</v>
      </c>
      <c r="F16" s="323"/>
      <c r="G16" s="331"/>
      <c r="H16" s="13"/>
      <c r="K16" s="326"/>
      <c r="L16" s="325"/>
      <c r="M16" s="325"/>
      <c r="N16" s="327"/>
      <c r="O16" s="326"/>
    </row>
    <row r="17" spans="2:15" x14ac:dyDescent="0.25">
      <c r="B17" s="328" t="s">
        <v>108</v>
      </c>
      <c r="C17" s="332">
        <v>0.55000000000000004</v>
      </c>
      <c r="D17" s="332">
        <v>0.3</v>
      </c>
      <c r="E17" s="332">
        <v>1</v>
      </c>
      <c r="F17" s="333"/>
      <c r="G17" s="333"/>
      <c r="H17" s="34"/>
      <c r="I17" s="334"/>
      <c r="K17" s="326"/>
      <c r="L17" s="325"/>
      <c r="M17" s="325"/>
      <c r="N17" s="327"/>
      <c r="O17" s="326"/>
    </row>
    <row r="18" spans="2:15" ht="30" x14ac:dyDescent="0.25">
      <c r="B18" s="335" t="s">
        <v>372</v>
      </c>
      <c r="C18" s="388"/>
      <c r="D18" s="388"/>
      <c r="E18" s="336">
        <f>SUMPRODUCT(C17:D17,C18:D18)/SUM(C17:D17)</f>
        <v>0</v>
      </c>
      <c r="F18" s="333"/>
      <c r="G18" s="337"/>
      <c r="H18" s="337"/>
      <c r="I18" s="337"/>
      <c r="J18" s="326"/>
      <c r="L18" s="325"/>
      <c r="M18" s="327"/>
      <c r="N18" s="326"/>
    </row>
    <row r="19" spans="2:15" ht="36" customHeight="1" x14ac:dyDescent="0.25">
      <c r="B19" s="338" t="s">
        <v>109</v>
      </c>
      <c r="C19" s="338"/>
      <c r="D19" s="322"/>
      <c r="E19" s="323"/>
      <c r="F19" s="334"/>
      <c r="G19" s="334"/>
      <c r="H19" s="334"/>
      <c r="I19" s="339"/>
      <c r="L19" s="327"/>
      <c r="M19" s="326"/>
    </row>
    <row r="20" spans="2:15" x14ac:dyDescent="0.25">
      <c r="B20" s="322"/>
      <c r="C20" s="322"/>
      <c r="D20" s="322"/>
      <c r="E20" s="322"/>
      <c r="F20" s="322"/>
      <c r="G20" s="323"/>
      <c r="H20" s="325"/>
      <c r="I20" s="325"/>
      <c r="K20" s="326"/>
      <c r="L20" s="325"/>
      <c r="M20" s="325"/>
      <c r="N20" s="327"/>
      <c r="O20" s="326"/>
    </row>
    <row r="22" spans="2:15" s="319" customFormat="1" ht="15.75" x14ac:dyDescent="0.25">
      <c r="B22" s="340" t="s">
        <v>110</v>
      </c>
      <c r="C22" s="341"/>
      <c r="D22" s="341"/>
      <c r="E22" s="342"/>
      <c r="F22" s="342"/>
      <c r="G22" s="342"/>
      <c r="H22" s="342"/>
      <c r="I22" s="342"/>
      <c r="J22" s="342"/>
      <c r="K22" s="342"/>
      <c r="L22" s="342"/>
      <c r="M22" s="343"/>
    </row>
    <row r="23" spans="2:15" x14ac:dyDescent="0.25">
      <c r="B23" s="344" t="s">
        <v>60</v>
      </c>
      <c r="C23" s="345"/>
      <c r="D23" s="346"/>
      <c r="E23" s="346"/>
      <c r="F23" s="346"/>
      <c r="G23" s="346"/>
      <c r="H23" s="346"/>
      <c r="I23" s="346"/>
      <c r="J23" s="346"/>
      <c r="K23" s="346"/>
      <c r="L23" s="346"/>
      <c r="M23" s="347"/>
    </row>
    <row r="24" spans="2:15" x14ac:dyDescent="0.25">
      <c r="B24" s="344" t="s">
        <v>61</v>
      </c>
      <c r="C24" s="345"/>
      <c r="D24" s="346"/>
      <c r="E24" s="346"/>
      <c r="F24" s="346"/>
      <c r="G24" s="346"/>
      <c r="H24" s="346"/>
      <c r="I24" s="346"/>
      <c r="J24" s="346"/>
      <c r="K24" s="346"/>
      <c r="L24" s="346"/>
      <c r="M24" s="347"/>
    </row>
    <row r="25" spans="2:15" x14ac:dyDescent="0.25">
      <c r="B25" s="348"/>
      <c r="C25" s="349" t="s">
        <v>111</v>
      </c>
      <c r="D25" s="349"/>
      <c r="E25" s="349"/>
      <c r="F25" s="349"/>
      <c r="G25" s="349"/>
      <c r="H25" s="349"/>
      <c r="I25" s="349"/>
      <c r="J25" s="349"/>
      <c r="K25" s="349"/>
      <c r="L25" s="349"/>
      <c r="M25" s="350" t="s">
        <v>63</v>
      </c>
    </row>
    <row r="26" spans="2:15" x14ac:dyDescent="0.25">
      <c r="B26" s="348"/>
      <c r="C26" s="351" t="s">
        <v>64</v>
      </c>
      <c r="D26" s="351" t="s">
        <v>65</v>
      </c>
      <c r="E26" s="352" t="s">
        <v>66</v>
      </c>
      <c r="F26" s="351" t="s">
        <v>67</v>
      </c>
      <c r="G26" s="351" t="s">
        <v>68</v>
      </c>
      <c r="H26" s="351" t="s">
        <v>69</v>
      </c>
      <c r="I26" s="351" t="s">
        <v>70</v>
      </c>
      <c r="J26" s="351" t="s">
        <v>71</v>
      </c>
      <c r="K26" s="351" t="s">
        <v>72</v>
      </c>
      <c r="L26" s="351" t="s">
        <v>73</v>
      </c>
      <c r="M26" s="287"/>
    </row>
    <row r="27" spans="2:15" x14ac:dyDescent="0.25">
      <c r="B27" s="353" t="s">
        <v>112</v>
      </c>
      <c r="C27" s="286"/>
      <c r="D27" s="286"/>
      <c r="E27" s="286"/>
      <c r="F27" s="286"/>
      <c r="G27" s="286"/>
      <c r="H27" s="286"/>
      <c r="I27" s="286"/>
      <c r="J27" s="286"/>
      <c r="K27" s="286"/>
      <c r="L27" s="286"/>
      <c r="M27" s="287"/>
    </row>
    <row r="28" spans="2:15" x14ac:dyDescent="0.25">
      <c r="B28" s="354"/>
      <c r="C28" s="325"/>
      <c r="E28" s="325"/>
      <c r="F28" s="325"/>
      <c r="H28" s="325"/>
      <c r="I28" s="325"/>
      <c r="L28" s="325"/>
      <c r="M28" s="355"/>
    </row>
    <row r="29" spans="2:15" x14ac:dyDescent="0.25">
      <c r="B29" s="344" t="s">
        <v>75</v>
      </c>
      <c r="C29" s="356"/>
      <c r="D29" s="357"/>
      <c r="E29" s="357"/>
      <c r="F29" s="357"/>
      <c r="G29" s="357"/>
      <c r="H29" s="357"/>
      <c r="I29" s="357"/>
      <c r="J29" s="357"/>
      <c r="K29" s="357"/>
      <c r="L29" s="357"/>
      <c r="M29" s="358"/>
    </row>
    <row r="30" spans="2:15" x14ac:dyDescent="0.25">
      <c r="B30" s="344" t="s">
        <v>76</v>
      </c>
      <c r="C30" s="359"/>
      <c r="E30" s="325"/>
      <c r="F30" s="325"/>
      <c r="H30" s="325"/>
      <c r="I30" s="325"/>
      <c r="L30" s="357"/>
      <c r="M30" s="358"/>
    </row>
    <row r="31" spans="2:15" x14ac:dyDescent="0.25">
      <c r="B31" s="348"/>
      <c r="C31" s="349" t="s">
        <v>113</v>
      </c>
      <c r="D31" s="349"/>
      <c r="E31" s="349"/>
      <c r="F31" s="349"/>
      <c r="G31" s="349"/>
      <c r="H31" s="349"/>
      <c r="I31" s="349"/>
      <c r="J31" s="349"/>
      <c r="K31" s="349"/>
      <c r="L31" s="349"/>
      <c r="M31" s="350" t="s">
        <v>78</v>
      </c>
    </row>
    <row r="32" spans="2:15" x14ac:dyDescent="0.25">
      <c r="B32" s="348"/>
      <c r="C32" s="351" t="s">
        <v>79</v>
      </c>
      <c r="D32" s="351" t="s">
        <v>80</v>
      </c>
      <c r="E32" s="352" t="s">
        <v>81</v>
      </c>
      <c r="F32" s="351" t="s">
        <v>82</v>
      </c>
      <c r="G32" s="351" t="s">
        <v>83</v>
      </c>
      <c r="H32" s="351" t="s">
        <v>84</v>
      </c>
      <c r="I32" s="351" t="s">
        <v>85</v>
      </c>
      <c r="J32" s="352" t="s">
        <v>86</v>
      </c>
      <c r="K32" s="351" t="s">
        <v>87</v>
      </c>
      <c r="L32" s="351" t="s">
        <v>88</v>
      </c>
      <c r="M32" s="287"/>
    </row>
    <row r="33" spans="2:13" x14ac:dyDescent="0.25">
      <c r="B33" s="360" t="s">
        <v>112</v>
      </c>
      <c r="C33" s="286"/>
      <c r="D33" s="286"/>
      <c r="E33" s="286"/>
      <c r="F33" s="286"/>
      <c r="G33" s="286"/>
      <c r="H33" s="286"/>
      <c r="I33" s="286"/>
      <c r="J33" s="286"/>
      <c r="K33" s="286"/>
      <c r="L33" s="286"/>
      <c r="M33" s="287"/>
    </row>
    <row r="34" spans="2:13" x14ac:dyDescent="0.25">
      <c r="B34" s="354"/>
      <c r="D34" s="324"/>
      <c r="E34" s="325"/>
      <c r="F34" s="325"/>
      <c r="J34" s="324"/>
      <c r="L34" s="325"/>
      <c r="M34" s="355"/>
    </row>
    <row r="35" spans="2:13" x14ac:dyDescent="0.25">
      <c r="B35" s="361" t="s">
        <v>89</v>
      </c>
      <c r="C35" s="362"/>
      <c r="D35" s="363"/>
      <c r="E35" s="362"/>
      <c r="F35" s="362"/>
      <c r="G35" s="364"/>
      <c r="H35" s="365"/>
      <c r="I35" s="365"/>
      <c r="J35" s="364"/>
      <c r="K35" s="364"/>
      <c r="L35" s="365"/>
      <c r="M35" s="366"/>
    </row>
    <row r="38" spans="2:13" s="319" customFormat="1" ht="21.95" customHeight="1" x14ac:dyDescent="0.25">
      <c r="B38" s="367" t="s">
        <v>90</v>
      </c>
      <c r="C38" s="368"/>
      <c r="D38" s="368"/>
      <c r="E38" s="369"/>
      <c r="F38" s="369"/>
      <c r="G38" s="370"/>
      <c r="H38" s="371"/>
      <c r="I38" s="372"/>
      <c r="L38" s="372"/>
      <c r="M38" s="372"/>
    </row>
    <row r="39" spans="2:13" x14ac:dyDescent="0.25">
      <c r="B39" s="373"/>
      <c r="C39" s="374"/>
      <c r="D39" s="334"/>
      <c r="E39" s="374"/>
      <c r="F39" s="374"/>
      <c r="G39" s="334"/>
      <c r="H39" s="375"/>
    </row>
    <row r="40" spans="2:13" ht="24.95" customHeight="1" x14ac:dyDescent="0.25">
      <c r="B40" s="376" t="s">
        <v>358</v>
      </c>
      <c r="C40" s="377"/>
      <c r="D40" s="377"/>
      <c r="E40" s="377"/>
      <c r="F40" s="377"/>
      <c r="G40" s="377"/>
      <c r="H40" s="375"/>
    </row>
    <row r="41" spans="2:13" ht="35.1" customHeight="1" x14ac:dyDescent="0.25">
      <c r="B41" s="376"/>
      <c r="C41" s="377"/>
      <c r="D41" s="377"/>
      <c r="E41" s="377"/>
      <c r="F41" s="377"/>
      <c r="G41" s="377"/>
      <c r="H41" s="375"/>
    </row>
    <row r="42" spans="2:13" x14ac:dyDescent="0.25">
      <c r="B42" s="354"/>
      <c r="D42" s="324"/>
      <c r="E42" s="325"/>
      <c r="F42" s="325"/>
      <c r="H42" s="375"/>
    </row>
    <row r="43" spans="2:13" x14ac:dyDescent="0.25">
      <c r="B43" s="378" t="s">
        <v>92</v>
      </c>
      <c r="C43" s="379"/>
      <c r="D43" s="379"/>
      <c r="E43" s="380"/>
      <c r="F43" s="380" t="s">
        <v>93</v>
      </c>
      <c r="G43" s="380" t="s">
        <v>94</v>
      </c>
      <c r="H43" s="381" t="s">
        <v>95</v>
      </c>
    </row>
    <row r="44" spans="2:13" x14ac:dyDescent="0.25">
      <c r="B44" s="382" t="s">
        <v>96</v>
      </c>
      <c r="C44" s="383"/>
      <c r="D44" s="383"/>
      <c r="E44" s="393"/>
      <c r="F44" s="393"/>
      <c r="G44" s="393"/>
      <c r="H44" s="392"/>
      <c r="I44" s="384"/>
    </row>
    <row r="45" spans="2:13" x14ac:dyDescent="0.25">
      <c r="B45" s="385" t="s">
        <v>97</v>
      </c>
      <c r="C45" s="386"/>
      <c r="D45" s="386"/>
      <c r="E45" s="393"/>
      <c r="F45" s="393"/>
      <c r="G45" s="393"/>
      <c r="H45" s="392"/>
    </row>
    <row r="46" spans="2:13" ht="32.1" customHeight="1" x14ac:dyDescent="0.25">
      <c r="B46" s="382" t="s">
        <v>98</v>
      </c>
      <c r="C46" s="383"/>
      <c r="D46" s="383"/>
      <c r="E46" s="389"/>
      <c r="F46" s="389"/>
      <c r="G46" s="391"/>
      <c r="H46" s="390"/>
    </row>
    <row r="47" spans="2:13" x14ac:dyDescent="0.25">
      <c r="B47" s="373"/>
      <c r="C47" s="374"/>
      <c r="D47" s="334"/>
      <c r="E47" s="374"/>
      <c r="F47" s="374"/>
      <c r="G47" s="334"/>
      <c r="H47" s="375"/>
    </row>
    <row r="48" spans="2:13" x14ac:dyDescent="0.25">
      <c r="B48" s="361" t="s">
        <v>114</v>
      </c>
      <c r="C48" s="362"/>
      <c r="D48" s="363"/>
      <c r="E48" s="362"/>
      <c r="F48" s="362"/>
      <c r="G48" s="363"/>
      <c r="H48" s="366"/>
    </row>
    <row r="49" spans="2:7" x14ac:dyDescent="0.25">
      <c r="B49" s="387"/>
      <c r="C49" s="374"/>
      <c r="D49" s="334"/>
      <c r="E49" s="374"/>
      <c r="F49" s="374"/>
      <c r="G49" s="334"/>
    </row>
    <row r="50" spans="2:7" x14ac:dyDescent="0.25">
      <c r="B50" s="387"/>
      <c r="C50" s="374"/>
      <c r="D50" s="334"/>
      <c r="E50" s="374"/>
      <c r="F50" s="374"/>
      <c r="G50" s="334"/>
    </row>
  </sheetData>
  <sheetProtection algorithmName="SHA-512" hashValue="UB2xDtr4JRovMe8TdCRbx+GOZ2oGKBREEBJN4EVzK1ze2AX3R08gmGHk5R2Pe8xTRuGLqY/vv/z3f/qxWOm6/Q==" saltValue="gxggUNjGIk9qehat3L2IYg==" spinCount="100000" sheet="1" objects="1" scenarios="1" selectLockedCells="1"/>
  <mergeCells count="12">
    <mergeCell ref="B19:C19"/>
    <mergeCell ref="B22:D22"/>
    <mergeCell ref="C25:L25"/>
    <mergeCell ref="M26:M27"/>
    <mergeCell ref="C31:L31"/>
    <mergeCell ref="B46:D46"/>
    <mergeCell ref="M32:M33"/>
    <mergeCell ref="B38:D38"/>
    <mergeCell ref="B40:G41"/>
    <mergeCell ref="B43:D43"/>
    <mergeCell ref="B44:D44"/>
    <mergeCell ref="B45:D45"/>
  </mergeCells>
  <dataValidations count="1">
    <dataValidation type="decimal" allowBlank="1" showInputMessage="1" showErrorMessage="1" sqref="C18:D18" xr:uid="{35E94201-C7ED-4F95-9831-4629303DCB9B}">
      <formula1>150</formula1>
      <formula2>300</formula2>
    </dataValidation>
  </dataValidations>
  <hyperlinks>
    <hyperlink ref="L1" location="'Instructions '!A1" display="Click here for instructions" xr:uid="{3E11BAD3-C772-4FE9-AD03-B99437A7217E}"/>
  </hyperlinks>
  <pageMargins left="0.74803149606299213" right="0.74803149606299213" top="0.98425196850393704" bottom="0.98425196850393704" header="0.51181102362204722" footer="0.51181102362204722"/>
  <pageSetup paperSize="9" scale="30" fitToHeight="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4347-7418-4A48-AA62-9F94896A7760}">
  <dimension ref="B2:J100"/>
  <sheetViews>
    <sheetView showGridLines="0" zoomScale="80" zoomScaleNormal="80" workbookViewId="0">
      <selection activeCell="C73" sqref="C73"/>
    </sheetView>
  </sheetViews>
  <sheetFormatPr defaultColWidth="8.88671875" defaultRowHeight="15" x14ac:dyDescent="0.25"/>
  <cols>
    <col min="1" max="1" width="2.6640625" style="397" customWidth="1"/>
    <col min="2" max="2" width="67.88671875" style="397" customWidth="1"/>
    <col min="3" max="3" width="27.44140625" style="397" customWidth="1"/>
    <col min="4" max="5" width="24.88671875" style="397" customWidth="1"/>
    <col min="6" max="8" width="29.21875" style="397" customWidth="1"/>
    <col min="9" max="11" width="18.21875" style="397" customWidth="1"/>
    <col min="12" max="16384" width="8.88671875" style="397"/>
  </cols>
  <sheetData>
    <row r="2" spans="2:9" s="395" customFormat="1" ht="21.95" customHeight="1" x14ac:dyDescent="0.25">
      <c r="B2" s="394" t="s">
        <v>115</v>
      </c>
    </row>
    <row r="3" spans="2:9" ht="50.1" customHeight="1" x14ac:dyDescent="0.25">
      <c r="B3" s="396" t="s">
        <v>374</v>
      </c>
      <c r="C3" s="396"/>
      <c r="D3" s="396"/>
      <c r="E3" s="396"/>
    </row>
    <row r="4" spans="2:9" x14ac:dyDescent="0.25">
      <c r="B4" s="396"/>
      <c r="C4" s="396"/>
      <c r="D4" s="396"/>
      <c r="E4" s="396"/>
    </row>
    <row r="5" spans="2:9" ht="32.1" customHeight="1" x14ac:dyDescent="0.25">
      <c r="B5" s="396" t="s">
        <v>359</v>
      </c>
      <c r="C5" s="396"/>
      <c r="D5" s="396"/>
      <c r="E5" s="396"/>
    </row>
    <row r="6" spans="2:9" x14ac:dyDescent="0.25">
      <c r="B6" s="398"/>
      <c r="C6" s="398"/>
    </row>
    <row r="8" spans="2:9" s="395" customFormat="1" ht="31.5" x14ac:dyDescent="0.25">
      <c r="B8" s="394" t="s">
        <v>116</v>
      </c>
      <c r="C8" s="399"/>
    </row>
    <row r="10" spans="2:9" ht="31.5" customHeight="1" x14ac:dyDescent="0.25">
      <c r="B10" s="400"/>
      <c r="C10" s="401" t="s">
        <v>117</v>
      </c>
      <c r="D10" s="401" t="s">
        <v>118</v>
      </c>
      <c r="E10" s="402" t="s">
        <v>119</v>
      </c>
      <c r="I10" s="398"/>
    </row>
    <row r="11" spans="2:9" x14ac:dyDescent="0.25">
      <c r="B11" s="403" t="s">
        <v>120</v>
      </c>
      <c r="C11" s="404" t="s">
        <v>121</v>
      </c>
      <c r="D11" s="405"/>
      <c r="E11" s="406"/>
    </row>
    <row r="12" spans="2:9" x14ac:dyDescent="0.25">
      <c r="B12" s="407" t="s">
        <v>122</v>
      </c>
      <c r="C12" s="405">
        <v>1000000</v>
      </c>
      <c r="D12" s="405" t="s">
        <v>121</v>
      </c>
      <c r="E12" s="408"/>
      <c r="F12" s="409"/>
    </row>
    <row r="13" spans="2:9" x14ac:dyDescent="0.25">
      <c r="B13" s="407" t="s">
        <v>123</v>
      </c>
      <c r="C13" s="405">
        <v>500000</v>
      </c>
      <c r="D13" s="405" t="s">
        <v>121</v>
      </c>
      <c r="E13" s="408"/>
      <c r="I13" s="398"/>
    </row>
    <row r="14" spans="2:9" x14ac:dyDescent="0.25">
      <c r="B14" s="407" t="s">
        <v>124</v>
      </c>
      <c r="C14" s="405"/>
      <c r="D14" s="405" t="s">
        <v>121</v>
      </c>
      <c r="E14" s="408"/>
      <c r="F14" s="410"/>
      <c r="G14" s="411"/>
    </row>
    <row r="15" spans="2:9" x14ac:dyDescent="0.25">
      <c r="B15" s="407" t="s">
        <v>125</v>
      </c>
      <c r="C15" s="405">
        <v>50000</v>
      </c>
      <c r="D15" s="405" t="s">
        <v>121</v>
      </c>
      <c r="E15" s="408"/>
    </row>
    <row r="16" spans="2:9" x14ac:dyDescent="0.25">
      <c r="B16" s="407" t="s">
        <v>126</v>
      </c>
      <c r="C16" s="405">
        <v>100000</v>
      </c>
      <c r="D16" s="405" t="s">
        <v>121</v>
      </c>
      <c r="E16" s="408"/>
      <c r="I16" s="398"/>
    </row>
    <row r="17" spans="2:9" x14ac:dyDescent="0.25">
      <c r="B17" s="403" t="s">
        <v>127</v>
      </c>
      <c r="C17" s="405" t="s">
        <v>121</v>
      </c>
      <c r="D17" s="405">
        <f>SUM(C12:C16)</f>
        <v>1650000</v>
      </c>
      <c r="E17" s="412">
        <f>D17/D30</f>
        <v>0.62905070529927565</v>
      </c>
    </row>
    <row r="18" spans="2:9" x14ac:dyDescent="0.25">
      <c r="B18" s="407" t="s">
        <v>128</v>
      </c>
      <c r="C18" s="405">
        <v>40000</v>
      </c>
      <c r="D18" s="405" t="s">
        <v>121</v>
      </c>
      <c r="E18" s="408"/>
    </row>
    <row r="19" spans="2:9" x14ac:dyDescent="0.25">
      <c r="B19" s="407" t="s">
        <v>129</v>
      </c>
      <c r="C19" s="405">
        <v>8000</v>
      </c>
      <c r="D19" s="405" t="s">
        <v>121</v>
      </c>
      <c r="E19" s="408"/>
      <c r="H19" s="411"/>
      <c r="I19" s="398"/>
    </row>
    <row r="20" spans="2:9" x14ac:dyDescent="0.25">
      <c r="B20" s="407" t="s">
        <v>130</v>
      </c>
      <c r="C20" s="405">
        <v>95000</v>
      </c>
      <c r="D20" s="405" t="s">
        <v>121</v>
      </c>
      <c r="E20" s="408"/>
      <c r="H20" s="411"/>
    </row>
    <row r="21" spans="2:9" x14ac:dyDescent="0.25">
      <c r="B21" s="407" t="s">
        <v>131</v>
      </c>
      <c r="C21" s="405"/>
      <c r="D21" s="405" t="s">
        <v>121</v>
      </c>
      <c r="E21" s="408"/>
      <c r="H21" s="411"/>
    </row>
    <row r="22" spans="2:9" x14ac:dyDescent="0.25">
      <c r="B22" s="407" t="s">
        <v>132</v>
      </c>
      <c r="C22" s="405"/>
      <c r="D22" s="405" t="s">
        <v>121</v>
      </c>
      <c r="E22" s="408"/>
      <c r="H22" s="411"/>
      <c r="I22" s="398"/>
    </row>
    <row r="23" spans="2:9" x14ac:dyDescent="0.25">
      <c r="B23" s="407" t="s">
        <v>133</v>
      </c>
      <c r="C23" s="405">
        <v>100000</v>
      </c>
      <c r="D23" s="405" t="s">
        <v>121</v>
      </c>
      <c r="E23" s="408"/>
      <c r="H23" s="411"/>
    </row>
    <row r="24" spans="2:9" x14ac:dyDescent="0.25">
      <c r="B24" s="407" t="s">
        <v>134</v>
      </c>
      <c r="C24" s="405">
        <v>550000</v>
      </c>
      <c r="D24" s="405" t="s">
        <v>121</v>
      </c>
      <c r="E24" s="408"/>
    </row>
    <row r="25" spans="2:9" x14ac:dyDescent="0.25">
      <c r="B25" s="407" t="s">
        <v>135</v>
      </c>
      <c r="C25" s="405">
        <v>50000</v>
      </c>
      <c r="D25" s="405" t="s">
        <v>121</v>
      </c>
      <c r="E25" s="408"/>
      <c r="I25" s="398"/>
    </row>
    <row r="26" spans="2:9" x14ac:dyDescent="0.25">
      <c r="B26" s="407" t="s">
        <v>136</v>
      </c>
      <c r="C26" s="405">
        <v>30000</v>
      </c>
      <c r="D26" s="405" t="s">
        <v>121</v>
      </c>
      <c r="E26" s="408"/>
    </row>
    <row r="27" spans="2:9" x14ac:dyDescent="0.25">
      <c r="B27" s="407" t="s">
        <v>137</v>
      </c>
      <c r="C27" s="405">
        <v>25000</v>
      </c>
      <c r="D27" s="405" t="s">
        <v>121</v>
      </c>
      <c r="E27" s="408"/>
    </row>
    <row r="28" spans="2:9" x14ac:dyDescent="0.25">
      <c r="B28" s="407" t="s">
        <v>138</v>
      </c>
      <c r="C28" s="405">
        <v>75000</v>
      </c>
      <c r="D28" s="405" t="s">
        <v>121</v>
      </c>
      <c r="E28" s="408"/>
      <c r="I28" s="398"/>
    </row>
    <row r="29" spans="2:9" x14ac:dyDescent="0.25">
      <c r="B29" s="407"/>
      <c r="C29" s="405"/>
      <c r="D29" s="405">
        <f>SUM(C18:C28)</f>
        <v>973000</v>
      </c>
      <c r="E29" s="412">
        <f>D29/D30</f>
        <v>0.37094929470072435</v>
      </c>
      <c r="I29" s="398"/>
    </row>
    <row r="30" spans="2:9" x14ac:dyDescent="0.25">
      <c r="B30" s="413" t="s">
        <v>139</v>
      </c>
      <c r="C30" s="414" t="s">
        <v>121</v>
      </c>
      <c r="D30" s="414">
        <f>SUM(D29,D17)</f>
        <v>2623000</v>
      </c>
      <c r="E30" s="415"/>
      <c r="F30" s="416"/>
      <c r="G30" s="417"/>
    </row>
    <row r="31" spans="2:9" x14ac:dyDescent="0.25">
      <c r="F31" s="418"/>
    </row>
    <row r="32" spans="2:9" x14ac:dyDescent="0.25">
      <c r="B32" s="419"/>
      <c r="C32" s="420"/>
      <c r="E32" s="420"/>
      <c r="F32" s="418"/>
    </row>
    <row r="33" spans="2:10" ht="32.1" customHeight="1" x14ac:dyDescent="0.25">
      <c r="B33" s="421" t="s">
        <v>140</v>
      </c>
      <c r="C33" s="421"/>
      <c r="F33" s="418"/>
      <c r="G33" s="410"/>
    </row>
    <row r="34" spans="2:10" x14ac:dyDescent="0.25">
      <c r="B34" s="421"/>
      <c r="C34" s="421"/>
      <c r="E34" s="422"/>
      <c r="F34" s="422"/>
      <c r="G34" s="422"/>
      <c r="H34" s="422"/>
      <c r="J34" s="423"/>
    </row>
    <row r="35" spans="2:10" ht="15.95" customHeight="1" x14ac:dyDescent="0.25">
      <c r="B35" s="424"/>
      <c r="C35" s="424"/>
      <c r="D35" s="425" t="s">
        <v>26</v>
      </c>
      <c r="E35" s="425"/>
      <c r="F35" s="426"/>
      <c r="G35" s="426"/>
      <c r="H35" s="426"/>
      <c r="J35" s="423"/>
    </row>
    <row r="36" spans="2:10" ht="35.1" customHeight="1" x14ac:dyDescent="0.25">
      <c r="B36" s="427" t="s">
        <v>141</v>
      </c>
      <c r="C36" s="428" t="s">
        <v>142</v>
      </c>
      <c r="D36" s="429" t="s">
        <v>143</v>
      </c>
      <c r="E36" s="429" t="s">
        <v>144</v>
      </c>
      <c r="F36" s="429" t="s">
        <v>373</v>
      </c>
      <c r="G36" s="429" t="s">
        <v>145</v>
      </c>
      <c r="H36" s="429" t="s">
        <v>146</v>
      </c>
    </row>
    <row r="37" spans="2:10" x14ac:dyDescent="0.25">
      <c r="B37" s="430" t="s">
        <v>147</v>
      </c>
      <c r="C37" s="430"/>
      <c r="D37" s="431"/>
      <c r="E37" s="431"/>
      <c r="F37" s="432"/>
      <c r="G37" s="433"/>
      <c r="H37" s="434" t="s">
        <v>121</v>
      </c>
    </row>
    <row r="38" spans="2:10" x14ac:dyDescent="0.25">
      <c r="B38" s="435"/>
      <c r="C38" s="436" t="s">
        <v>148</v>
      </c>
      <c r="D38" s="437">
        <v>120</v>
      </c>
      <c r="E38" s="437">
        <v>190</v>
      </c>
      <c r="F38" s="504"/>
      <c r="G38" s="438">
        <v>45</v>
      </c>
      <c r="H38" s="439">
        <f>F38*G38</f>
        <v>0</v>
      </c>
    </row>
    <row r="39" spans="2:10" x14ac:dyDescent="0.25">
      <c r="B39" s="435"/>
      <c r="C39" s="436" t="s">
        <v>149</v>
      </c>
      <c r="D39" s="437">
        <v>120</v>
      </c>
      <c r="E39" s="437">
        <v>190</v>
      </c>
      <c r="F39" s="504"/>
      <c r="G39" s="438">
        <v>150</v>
      </c>
      <c r="H39" s="440">
        <f t="shared" ref="H39:H45" si="0">F39*G39</f>
        <v>0</v>
      </c>
    </row>
    <row r="40" spans="2:10" x14ac:dyDescent="0.25">
      <c r="B40" s="435"/>
      <c r="C40" s="436" t="s">
        <v>150</v>
      </c>
      <c r="D40" s="437">
        <v>120</v>
      </c>
      <c r="E40" s="437">
        <v>190</v>
      </c>
      <c r="F40" s="504"/>
      <c r="G40" s="438">
        <v>10</v>
      </c>
      <c r="H40" s="440"/>
    </row>
    <row r="41" spans="2:10" x14ac:dyDescent="0.25">
      <c r="B41" s="435"/>
      <c r="C41" s="436" t="s">
        <v>151</v>
      </c>
      <c r="D41" s="437">
        <v>120</v>
      </c>
      <c r="E41" s="437">
        <v>190</v>
      </c>
      <c r="F41" s="504"/>
      <c r="G41" s="438"/>
      <c r="H41" s="440">
        <f t="shared" si="0"/>
        <v>0</v>
      </c>
    </row>
    <row r="42" spans="2:10" x14ac:dyDescent="0.25">
      <c r="B42" s="435"/>
      <c r="C42" s="436" t="s">
        <v>152</v>
      </c>
      <c r="D42" s="437">
        <v>120</v>
      </c>
      <c r="E42" s="437">
        <v>190</v>
      </c>
      <c r="F42" s="504"/>
      <c r="G42" s="438">
        <v>65</v>
      </c>
      <c r="H42" s="440">
        <f t="shared" si="0"/>
        <v>0</v>
      </c>
    </row>
    <row r="43" spans="2:10" x14ac:dyDescent="0.25">
      <c r="B43" s="435"/>
      <c r="C43" s="436" t="s">
        <v>153</v>
      </c>
      <c r="D43" s="437">
        <v>120</v>
      </c>
      <c r="E43" s="437">
        <v>190</v>
      </c>
      <c r="F43" s="504"/>
      <c r="G43" s="438">
        <v>10</v>
      </c>
      <c r="H43" s="440">
        <f t="shared" si="0"/>
        <v>0</v>
      </c>
    </row>
    <row r="44" spans="2:10" x14ac:dyDescent="0.25">
      <c r="B44" s="435"/>
      <c r="C44" s="436" t="s">
        <v>154</v>
      </c>
      <c r="D44" s="437">
        <v>120</v>
      </c>
      <c r="E44" s="437">
        <v>190</v>
      </c>
      <c r="F44" s="504"/>
      <c r="G44" s="438">
        <v>10</v>
      </c>
      <c r="H44" s="441">
        <f t="shared" si="0"/>
        <v>0</v>
      </c>
    </row>
    <row r="45" spans="2:10" x14ac:dyDescent="0.25">
      <c r="B45" s="435"/>
      <c r="C45" s="442" t="s">
        <v>155</v>
      </c>
      <c r="D45" s="443">
        <v>120</v>
      </c>
      <c r="E45" s="443">
        <v>190</v>
      </c>
      <c r="F45" s="504"/>
      <c r="G45" s="444">
        <v>10</v>
      </c>
      <c r="H45" s="440">
        <f t="shared" si="0"/>
        <v>0</v>
      </c>
    </row>
    <row r="46" spans="2:10" x14ac:dyDescent="0.25">
      <c r="B46" s="445" t="s">
        <v>156</v>
      </c>
      <c r="C46" s="430" t="s">
        <v>121</v>
      </c>
      <c r="D46" s="431"/>
      <c r="E46" s="431"/>
      <c r="F46" s="433"/>
      <c r="G46" s="433"/>
      <c r="H46" s="434" t="s">
        <v>121</v>
      </c>
    </row>
    <row r="47" spans="2:10" x14ac:dyDescent="0.25">
      <c r="B47" s="435"/>
      <c r="C47" s="436" t="s">
        <v>148</v>
      </c>
      <c r="D47" s="437">
        <v>90</v>
      </c>
      <c r="E47" s="437">
        <v>130</v>
      </c>
      <c r="F47" s="504"/>
      <c r="G47" s="438">
        <v>125</v>
      </c>
      <c r="H47" s="440">
        <f>F47*G47</f>
        <v>0</v>
      </c>
    </row>
    <row r="48" spans="2:10" x14ac:dyDescent="0.25">
      <c r="B48" s="435"/>
      <c r="C48" s="436" t="s">
        <v>157</v>
      </c>
      <c r="D48" s="437">
        <v>90</v>
      </c>
      <c r="E48" s="437">
        <v>130</v>
      </c>
      <c r="F48" s="504"/>
      <c r="G48" s="438">
        <v>23</v>
      </c>
      <c r="H48" s="440">
        <f t="shared" ref="H48:H54" si="1">F48*G48</f>
        <v>0</v>
      </c>
    </row>
    <row r="49" spans="2:10" x14ac:dyDescent="0.25">
      <c r="B49" s="435"/>
      <c r="C49" s="436" t="s">
        <v>150</v>
      </c>
      <c r="D49" s="437">
        <v>90</v>
      </c>
      <c r="E49" s="437">
        <v>130</v>
      </c>
      <c r="F49" s="504"/>
      <c r="G49" s="438">
        <v>12</v>
      </c>
      <c r="H49" s="440">
        <f t="shared" si="1"/>
        <v>0</v>
      </c>
    </row>
    <row r="50" spans="2:10" x14ac:dyDescent="0.25">
      <c r="B50" s="435"/>
      <c r="C50" s="436" t="s">
        <v>152</v>
      </c>
      <c r="D50" s="437">
        <v>90</v>
      </c>
      <c r="E50" s="437">
        <v>130</v>
      </c>
      <c r="F50" s="504"/>
      <c r="G50" s="438">
        <v>150</v>
      </c>
      <c r="H50" s="440">
        <f t="shared" si="1"/>
        <v>0</v>
      </c>
    </row>
    <row r="51" spans="2:10" x14ac:dyDescent="0.25">
      <c r="B51" s="435"/>
      <c r="C51" s="436" t="s">
        <v>158</v>
      </c>
      <c r="D51" s="437">
        <v>90</v>
      </c>
      <c r="E51" s="437">
        <v>130</v>
      </c>
      <c r="F51" s="504"/>
      <c r="G51" s="438">
        <v>100</v>
      </c>
      <c r="H51" s="440">
        <f t="shared" si="1"/>
        <v>0</v>
      </c>
    </row>
    <row r="52" spans="2:10" x14ac:dyDescent="0.25">
      <c r="B52" s="435"/>
      <c r="C52" s="436" t="s">
        <v>159</v>
      </c>
      <c r="D52" s="437">
        <v>90</v>
      </c>
      <c r="E52" s="437">
        <v>130</v>
      </c>
      <c r="F52" s="504"/>
      <c r="G52" s="438">
        <v>20</v>
      </c>
      <c r="H52" s="440">
        <f t="shared" si="1"/>
        <v>0</v>
      </c>
    </row>
    <row r="53" spans="2:10" x14ac:dyDescent="0.25">
      <c r="B53" s="435"/>
      <c r="C53" s="436" t="s">
        <v>153</v>
      </c>
      <c r="D53" s="437">
        <v>90</v>
      </c>
      <c r="E53" s="437">
        <v>130</v>
      </c>
      <c r="F53" s="504"/>
      <c r="G53" s="438">
        <v>20</v>
      </c>
      <c r="H53" s="440">
        <f t="shared" si="1"/>
        <v>0</v>
      </c>
    </row>
    <row r="54" spans="2:10" x14ac:dyDescent="0.25">
      <c r="B54" s="435"/>
      <c r="C54" s="442" t="s">
        <v>154</v>
      </c>
      <c r="D54" s="443">
        <v>90</v>
      </c>
      <c r="E54" s="443">
        <v>130</v>
      </c>
      <c r="F54" s="504"/>
      <c r="G54" s="444">
        <v>200</v>
      </c>
      <c r="H54" s="440">
        <f t="shared" si="1"/>
        <v>0</v>
      </c>
    </row>
    <row r="55" spans="2:10" x14ac:dyDescent="0.25">
      <c r="B55" s="430" t="s">
        <v>160</v>
      </c>
      <c r="C55" s="430" t="s">
        <v>121</v>
      </c>
      <c r="D55" s="431"/>
      <c r="E55" s="431"/>
      <c r="F55" s="431"/>
      <c r="G55" s="433"/>
      <c r="H55" s="434" t="s">
        <v>121</v>
      </c>
    </row>
    <row r="56" spans="2:10" x14ac:dyDescent="0.25">
      <c r="B56" s="446"/>
      <c r="C56" s="436" t="s">
        <v>153</v>
      </c>
      <c r="D56" s="437">
        <v>60</v>
      </c>
      <c r="E56" s="437">
        <v>100</v>
      </c>
      <c r="F56" s="504"/>
      <c r="G56" s="438">
        <v>15</v>
      </c>
      <c r="H56" s="440">
        <f>F56*G56</f>
        <v>0</v>
      </c>
    </row>
    <row r="57" spans="2:10" x14ac:dyDescent="0.25">
      <c r="B57" s="446"/>
      <c r="C57" s="436" t="s">
        <v>161</v>
      </c>
      <c r="D57" s="447">
        <v>60</v>
      </c>
      <c r="E57" s="447">
        <v>100</v>
      </c>
      <c r="F57" s="504"/>
      <c r="G57" s="438">
        <v>15</v>
      </c>
      <c r="H57" s="440">
        <f>F57*G57</f>
        <v>0</v>
      </c>
    </row>
    <row r="58" spans="2:10" x14ac:dyDescent="0.25">
      <c r="B58" s="446"/>
      <c r="C58" s="442" t="s">
        <v>162</v>
      </c>
      <c r="D58" s="448">
        <v>60</v>
      </c>
      <c r="E58" s="448">
        <v>100</v>
      </c>
      <c r="F58" s="504"/>
      <c r="G58" s="444">
        <v>20</v>
      </c>
      <c r="H58" s="440">
        <f t="shared" ref="H58" si="2">F58*G58</f>
        <v>0</v>
      </c>
    </row>
    <row r="59" spans="2:10" x14ac:dyDescent="0.25">
      <c r="B59" s="430" t="s">
        <v>163</v>
      </c>
      <c r="C59" s="430" t="s">
        <v>121</v>
      </c>
      <c r="D59" s="431"/>
      <c r="E59" s="431"/>
      <c r="F59" s="432"/>
      <c r="G59" s="433"/>
      <c r="H59" s="434">
        <f>SUM(H38:H58)</f>
        <v>0</v>
      </c>
    </row>
    <row r="60" spans="2:10" x14ac:dyDescent="0.25">
      <c r="B60" s="449"/>
      <c r="C60" s="450"/>
      <c r="D60" s="451"/>
      <c r="E60" s="451"/>
      <c r="F60" s="452"/>
      <c r="G60" s="453"/>
      <c r="H60" s="454"/>
    </row>
    <row r="61" spans="2:10" x14ac:dyDescent="0.25">
      <c r="B61" s="449"/>
      <c r="C61" s="450"/>
      <c r="D61" s="451"/>
      <c r="E61" s="451"/>
      <c r="F61" s="452"/>
      <c r="G61" s="451"/>
      <c r="H61" s="451"/>
      <c r="I61" s="398"/>
    </row>
    <row r="62" spans="2:10" ht="20.100000000000001" customHeight="1" x14ac:dyDescent="0.25">
      <c r="B62" s="427" t="s">
        <v>164</v>
      </c>
      <c r="C62" s="427" t="s">
        <v>165</v>
      </c>
      <c r="D62" s="429" t="s">
        <v>166</v>
      </c>
      <c r="E62" s="429" t="s">
        <v>167</v>
      </c>
      <c r="F62" s="429"/>
      <c r="G62" s="429" t="s">
        <v>168</v>
      </c>
      <c r="H62" s="429" t="s">
        <v>169</v>
      </c>
    </row>
    <row r="63" spans="2:10" ht="20.100000000000001" customHeight="1" x14ac:dyDescent="0.25">
      <c r="B63" s="435" t="s">
        <v>170</v>
      </c>
      <c r="C63" s="436" t="s">
        <v>171</v>
      </c>
      <c r="D63" s="455">
        <v>0.01</v>
      </c>
      <c r="E63" s="455">
        <v>0.04</v>
      </c>
      <c r="F63" s="505"/>
      <c r="G63" s="456">
        <f>E17</f>
        <v>0.62905070529927565</v>
      </c>
      <c r="H63" s="457">
        <f>D17*F63*G63</f>
        <v>0</v>
      </c>
    </row>
    <row r="64" spans="2:10" ht="20.100000000000001" customHeight="1" x14ac:dyDescent="0.25">
      <c r="B64" s="435" t="s">
        <v>170</v>
      </c>
      <c r="C64" s="458" t="s">
        <v>172</v>
      </c>
      <c r="D64" s="459">
        <v>0.05</v>
      </c>
      <c r="E64" s="459">
        <v>0.12</v>
      </c>
      <c r="F64" s="506"/>
      <c r="G64" s="460">
        <f>E29</f>
        <v>0.37094929470072435</v>
      </c>
      <c r="H64" s="457">
        <f>D29*F64*G64</f>
        <v>0</v>
      </c>
      <c r="J64" s="325"/>
    </row>
    <row r="65" spans="2:10" ht="20.100000000000001" customHeight="1" x14ac:dyDescent="0.25">
      <c r="B65" s="461" t="s">
        <v>173</v>
      </c>
      <c r="C65" s="462"/>
      <c r="D65" s="463"/>
      <c r="E65" s="463"/>
      <c r="F65" s="464"/>
      <c r="G65" s="465" t="s">
        <v>121</v>
      </c>
      <c r="H65" s="466">
        <f>SUM(H63:H64)</f>
        <v>0</v>
      </c>
      <c r="J65" s="325"/>
    </row>
    <row r="66" spans="2:10" ht="27.95" customHeight="1" x14ac:dyDescent="0.25">
      <c r="B66" s="467" t="s">
        <v>174</v>
      </c>
      <c r="C66" s="325"/>
      <c r="E66" s="325"/>
      <c r="F66" s="325"/>
      <c r="G66" s="325"/>
      <c r="H66" s="325"/>
    </row>
    <row r="67" spans="2:10" ht="27" customHeight="1" x14ac:dyDescent="0.25">
      <c r="B67" s="468" t="s">
        <v>175</v>
      </c>
      <c r="C67" s="469" t="s">
        <v>176</v>
      </c>
      <c r="D67" s="469" t="s">
        <v>177</v>
      </c>
      <c r="E67" s="470" t="s">
        <v>178</v>
      </c>
    </row>
    <row r="68" spans="2:10" ht="27" customHeight="1" x14ac:dyDescent="0.25">
      <c r="B68" s="507" t="s">
        <v>179</v>
      </c>
      <c r="C68" s="508"/>
      <c r="D68" s="509"/>
      <c r="E68" s="510"/>
    </row>
    <row r="69" spans="2:10" x14ac:dyDescent="0.25">
      <c r="B69" s="507" t="s">
        <v>179</v>
      </c>
      <c r="C69" s="511"/>
      <c r="D69" s="512"/>
      <c r="E69" s="513"/>
    </row>
    <row r="70" spans="2:10" x14ac:dyDescent="0.25">
      <c r="B70" s="507" t="s">
        <v>179</v>
      </c>
      <c r="C70" s="511"/>
      <c r="D70" s="512"/>
      <c r="E70" s="513"/>
    </row>
    <row r="71" spans="2:10" x14ac:dyDescent="0.25">
      <c r="B71" s="507" t="s">
        <v>179</v>
      </c>
      <c r="C71" s="511"/>
      <c r="D71" s="512"/>
      <c r="E71" s="513"/>
    </row>
    <row r="72" spans="2:10" x14ac:dyDescent="0.25">
      <c r="B72" s="507" t="s">
        <v>179</v>
      </c>
      <c r="C72" s="511"/>
      <c r="D72" s="512"/>
      <c r="E72" s="513"/>
    </row>
    <row r="73" spans="2:10" x14ac:dyDescent="0.25">
      <c r="B73" s="507" t="s">
        <v>179</v>
      </c>
      <c r="C73" s="511"/>
      <c r="D73" s="512"/>
      <c r="E73" s="513"/>
    </row>
    <row r="76" spans="2:10" x14ac:dyDescent="0.25">
      <c r="B76" s="471" t="s">
        <v>180</v>
      </c>
      <c r="C76" s="472"/>
      <c r="D76" s="473"/>
      <c r="E76" s="473"/>
      <c r="F76" s="473"/>
    </row>
    <row r="77" spans="2:10" x14ac:dyDescent="0.25">
      <c r="B77" s="474" t="s">
        <v>121</v>
      </c>
      <c r="C77" s="475"/>
      <c r="D77" s="473"/>
      <c r="E77" s="473"/>
      <c r="F77" s="473"/>
    </row>
    <row r="78" spans="2:10" ht="31.5" x14ac:dyDescent="0.25">
      <c r="B78" s="476" t="s">
        <v>181</v>
      </c>
      <c r="C78" s="477" t="s">
        <v>182</v>
      </c>
      <c r="D78" s="478" t="s">
        <v>183</v>
      </c>
      <c r="E78" s="478" t="s">
        <v>184</v>
      </c>
    </row>
    <row r="79" spans="2:10" ht="15.75" x14ac:dyDescent="0.25">
      <c r="B79" s="479" t="s">
        <v>121</v>
      </c>
      <c r="C79" s="480"/>
      <c r="D79" s="481"/>
      <c r="E79" s="481"/>
    </row>
    <row r="80" spans="2:10" x14ac:dyDescent="0.25">
      <c r="B80" s="482"/>
      <c r="C80" s="483" t="s">
        <v>185</v>
      </c>
      <c r="D80" s="484">
        <f t="shared" ref="D80:E83" si="3">D81-0.15%</f>
        <v>-6.0000000000000001E-3</v>
      </c>
      <c r="E80" s="484">
        <f t="shared" si="3"/>
        <v>-6.0000000000000001E-3</v>
      </c>
      <c r="G80" s="485"/>
    </row>
    <row r="81" spans="2:8" x14ac:dyDescent="0.25">
      <c r="B81" s="486">
        <f>B85*1.5</f>
        <v>3934500</v>
      </c>
      <c r="C81" s="487">
        <v>0.5</v>
      </c>
      <c r="D81" s="484">
        <f t="shared" si="3"/>
        <v>-4.5000000000000005E-3</v>
      </c>
      <c r="E81" s="484">
        <f t="shared" si="3"/>
        <v>-4.5000000000000005E-3</v>
      </c>
      <c r="G81" s="485"/>
    </row>
    <row r="82" spans="2:8" x14ac:dyDescent="0.25">
      <c r="B82" s="486">
        <f>B85*1.4</f>
        <v>3672199.9999999995</v>
      </c>
      <c r="C82" s="487">
        <v>0.4</v>
      </c>
      <c r="D82" s="484">
        <f t="shared" si="3"/>
        <v>-3.0000000000000001E-3</v>
      </c>
      <c r="E82" s="484">
        <f t="shared" si="3"/>
        <v>-3.0000000000000001E-3</v>
      </c>
      <c r="G82" s="485"/>
    </row>
    <row r="83" spans="2:8" x14ac:dyDescent="0.25">
      <c r="B83" s="486">
        <f>B85*1.3</f>
        <v>3409900</v>
      </c>
      <c r="C83" s="487">
        <v>0.3</v>
      </c>
      <c r="D83" s="484">
        <f t="shared" si="3"/>
        <v>-1.5E-3</v>
      </c>
      <c r="E83" s="484">
        <f t="shared" si="3"/>
        <v>-1.5E-3</v>
      </c>
      <c r="G83" s="485"/>
    </row>
    <row r="84" spans="2:8" x14ac:dyDescent="0.25">
      <c r="B84" s="486">
        <f>B85*1.2</f>
        <v>3147600</v>
      </c>
      <c r="C84" s="487">
        <v>0.2</v>
      </c>
      <c r="D84" s="484">
        <f>D85</f>
        <v>0</v>
      </c>
      <c r="E84" s="484">
        <f>E85</f>
        <v>0</v>
      </c>
      <c r="G84" s="485"/>
    </row>
    <row r="85" spans="2:8" x14ac:dyDescent="0.25">
      <c r="B85" s="488">
        <f>D30</f>
        <v>2623000</v>
      </c>
      <c r="C85" s="489" t="s">
        <v>186</v>
      </c>
      <c r="D85" s="490">
        <f>F63</f>
        <v>0</v>
      </c>
      <c r="E85" s="490">
        <f>F64</f>
        <v>0</v>
      </c>
      <c r="F85" s="411"/>
    </row>
    <row r="86" spans="2:8" x14ac:dyDescent="0.25">
      <c r="B86" s="486">
        <f>+B85*0.8</f>
        <v>2098400</v>
      </c>
      <c r="C86" s="487">
        <v>-0.2</v>
      </c>
      <c r="D86" s="491">
        <f>D85</f>
        <v>0</v>
      </c>
      <c r="E86" s="491">
        <f>E85</f>
        <v>0</v>
      </c>
    </row>
    <row r="87" spans="2:8" x14ac:dyDescent="0.25">
      <c r="B87" s="486">
        <f>+B85*0.7</f>
        <v>1836099.9999999998</v>
      </c>
      <c r="C87" s="487">
        <v>-0.3</v>
      </c>
      <c r="D87" s="491">
        <f t="shared" ref="D87:E90" si="4">D86+0.15%</f>
        <v>1.5E-3</v>
      </c>
      <c r="E87" s="491">
        <f t="shared" si="4"/>
        <v>1.5E-3</v>
      </c>
    </row>
    <row r="88" spans="2:8" x14ac:dyDescent="0.25">
      <c r="B88" s="486">
        <f>+B85*0.6</f>
        <v>1573800</v>
      </c>
      <c r="C88" s="487">
        <v>-0.4</v>
      </c>
      <c r="D88" s="491">
        <f t="shared" si="4"/>
        <v>3.0000000000000001E-3</v>
      </c>
      <c r="E88" s="491">
        <f t="shared" si="4"/>
        <v>3.0000000000000001E-3</v>
      </c>
    </row>
    <row r="89" spans="2:8" x14ac:dyDescent="0.25">
      <c r="B89" s="486">
        <f>+B85*0.5</f>
        <v>1311500</v>
      </c>
      <c r="C89" s="487">
        <v>-0.5</v>
      </c>
      <c r="D89" s="491">
        <f t="shared" si="4"/>
        <v>4.5000000000000005E-3</v>
      </c>
      <c r="E89" s="491">
        <f t="shared" si="4"/>
        <v>4.5000000000000005E-3</v>
      </c>
    </row>
    <row r="90" spans="2:8" x14ac:dyDescent="0.25">
      <c r="B90" s="492"/>
      <c r="C90" s="483" t="s">
        <v>187</v>
      </c>
      <c r="D90" s="491">
        <f t="shared" si="4"/>
        <v>6.0000000000000001E-3</v>
      </c>
      <c r="E90" s="491">
        <f t="shared" si="4"/>
        <v>6.0000000000000001E-3</v>
      </c>
    </row>
    <row r="91" spans="2:8" x14ac:dyDescent="0.25">
      <c r="D91" s="473"/>
    </row>
    <row r="93" spans="2:8" ht="15.75" thickBot="1" x14ac:dyDescent="0.3"/>
    <row r="94" spans="2:8" x14ac:dyDescent="0.25">
      <c r="B94" s="493" t="s">
        <v>188</v>
      </c>
      <c r="C94" s="494"/>
      <c r="D94" s="494"/>
      <c r="E94" s="494"/>
      <c r="F94" s="494"/>
      <c r="G94" s="494"/>
      <c r="H94" s="495"/>
    </row>
    <row r="95" spans="2:8" x14ac:dyDescent="0.25">
      <c r="B95" s="496"/>
      <c r="H95" s="497"/>
    </row>
    <row r="96" spans="2:8" ht="30" customHeight="1" x14ac:dyDescent="0.25">
      <c r="B96" s="498" t="s">
        <v>189</v>
      </c>
      <c r="C96" s="499" t="s">
        <v>190</v>
      </c>
      <c r="D96" s="499"/>
      <c r="E96" s="499"/>
      <c r="F96" s="499"/>
      <c r="G96" s="499"/>
      <c r="H96" s="500"/>
    </row>
    <row r="97" spans="2:8" ht="30" customHeight="1" x14ac:dyDescent="0.25">
      <c r="B97" s="498" t="s">
        <v>191</v>
      </c>
      <c r="C97" s="499" t="s">
        <v>192</v>
      </c>
      <c r="D97" s="499"/>
      <c r="E97" s="499"/>
      <c r="F97" s="499"/>
      <c r="G97" s="499"/>
      <c r="H97" s="500"/>
    </row>
    <row r="98" spans="2:8" ht="30" customHeight="1" x14ac:dyDescent="0.25">
      <c r="B98" s="498" t="s">
        <v>193</v>
      </c>
      <c r="C98" s="499" t="s">
        <v>194</v>
      </c>
      <c r="D98" s="499"/>
      <c r="E98" s="499"/>
      <c r="F98" s="499"/>
      <c r="G98" s="499"/>
      <c r="H98" s="500"/>
    </row>
    <row r="99" spans="2:8" ht="30" customHeight="1" x14ac:dyDescent="0.25">
      <c r="B99" s="498" t="s">
        <v>195</v>
      </c>
      <c r="C99" s="499" t="s">
        <v>196</v>
      </c>
      <c r="D99" s="499"/>
      <c r="E99" s="499"/>
      <c r="F99" s="499"/>
      <c r="G99" s="499"/>
      <c r="H99" s="500"/>
    </row>
    <row r="100" spans="2:8" ht="30" customHeight="1" thickBot="1" x14ac:dyDescent="0.3">
      <c r="B100" s="501" t="s">
        <v>197</v>
      </c>
      <c r="C100" s="502" t="s">
        <v>198</v>
      </c>
      <c r="D100" s="502"/>
      <c r="E100" s="502"/>
      <c r="F100" s="502"/>
      <c r="G100" s="502"/>
      <c r="H100" s="503"/>
    </row>
  </sheetData>
  <sheetProtection algorithmName="SHA-512" hashValue="AoDH2sShQF8/mVsEeW+qHp1519UzgvE6IIRkdgH0vU64eE3mlj9UjIKsCbZtlpJfn7IaFh8aFari1+McBFkFIw==" saltValue="lfs0PzPhuQYv9meK1vnaxQ==" spinCount="100000" sheet="1" objects="1" scenarios="1" selectLockedCells="1"/>
  <mergeCells count="11">
    <mergeCell ref="C100:H100"/>
    <mergeCell ref="C96:H96"/>
    <mergeCell ref="C97:H97"/>
    <mergeCell ref="C98:H98"/>
    <mergeCell ref="C99:H99"/>
    <mergeCell ref="B3:E4"/>
    <mergeCell ref="B5:E5"/>
    <mergeCell ref="B33:C34"/>
    <mergeCell ref="D35:E35"/>
    <mergeCell ref="G80:G84"/>
    <mergeCell ref="F31:F33"/>
  </mergeCells>
  <conditionalFormatting sqref="D63:F65">
    <cfRule type="expression" dxfId="0" priority="1" stopIfTrue="1">
      <formula>AND(#REF!="nein",D63&gt;=100)</formula>
    </cfRule>
  </conditionalFormatting>
  <dataValidations count="1">
    <dataValidation type="decimal" allowBlank="1" showInputMessage="1" showErrorMessage="1" sqref="F63:F64 F38:F45 F47:F54 F56:F58" xr:uid="{C908C0CB-2A5F-4020-9D86-1D64E46EFB4C}">
      <formula1>D38</formula1>
      <formula2>E38</formula2>
    </dataValidation>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D212-51E1-424C-B3B9-7759E5BD7F14}">
  <dimension ref="B1:G59"/>
  <sheetViews>
    <sheetView showGridLines="0" zoomScale="81" zoomScaleNormal="81" workbookViewId="0">
      <selection activeCell="D52" sqref="D52:F52"/>
    </sheetView>
  </sheetViews>
  <sheetFormatPr defaultColWidth="8.88671875" defaultRowHeight="15" x14ac:dyDescent="0.25"/>
  <cols>
    <col min="1" max="1" width="3" style="397" customWidth="1"/>
    <col min="2" max="2" width="37.109375" style="397" customWidth="1"/>
    <col min="3" max="3" width="55.109375" style="397" customWidth="1"/>
    <col min="4" max="7" width="29.21875" style="397" customWidth="1"/>
    <col min="8" max="8" width="26.109375" style="397" customWidth="1"/>
    <col min="9" max="12" width="14.109375" style="397" customWidth="1"/>
    <col min="13" max="16384" width="8.88671875" style="397"/>
  </cols>
  <sheetData>
    <row r="1" spans="2:7" ht="48.95" customHeight="1" x14ac:dyDescent="0.25">
      <c r="B1" s="514" t="s">
        <v>199</v>
      </c>
      <c r="C1" s="515"/>
    </row>
    <row r="2" spans="2:7" ht="48.95" customHeight="1" x14ac:dyDescent="0.25">
      <c r="B2" s="514" t="s">
        <v>360</v>
      </c>
      <c r="C2" s="516"/>
    </row>
    <row r="3" spans="2:7" x14ac:dyDescent="0.25">
      <c r="B3" s="517"/>
    </row>
    <row r="4" spans="2:7" x14ac:dyDescent="0.25">
      <c r="B4" s="518" t="s">
        <v>200</v>
      </c>
      <c r="C4" s="519"/>
      <c r="D4" s="519"/>
      <c r="E4" s="519"/>
      <c r="F4" s="519"/>
      <c r="G4" s="519"/>
    </row>
    <row r="5" spans="2:7" s="395" customFormat="1" ht="15.75" x14ac:dyDescent="0.25">
      <c r="B5" s="520" t="s">
        <v>201</v>
      </c>
      <c r="C5" s="521" t="s">
        <v>202</v>
      </c>
      <c r="D5" s="521"/>
      <c r="E5" s="521"/>
      <c r="F5" s="521"/>
      <c r="G5" s="520" t="s">
        <v>203</v>
      </c>
    </row>
    <row r="6" spans="2:7" x14ac:dyDescent="0.25">
      <c r="B6" s="522" t="s">
        <v>204</v>
      </c>
      <c r="C6" s="523" t="s">
        <v>205</v>
      </c>
      <c r="D6" s="524"/>
      <c r="E6" s="524"/>
      <c r="F6" s="524"/>
      <c r="G6" s="525" t="s">
        <v>206</v>
      </c>
    </row>
    <row r="7" spans="2:7" x14ac:dyDescent="0.25">
      <c r="B7" s="542"/>
      <c r="C7" s="543"/>
      <c r="D7" s="544"/>
      <c r="E7" s="544"/>
      <c r="F7" s="544"/>
      <c r="G7" s="545"/>
    </row>
    <row r="8" spans="2:7" x14ac:dyDescent="0.25">
      <c r="B8" s="542"/>
      <c r="C8" s="546"/>
      <c r="D8" s="547"/>
      <c r="E8" s="547"/>
      <c r="F8" s="547"/>
      <c r="G8" s="548"/>
    </row>
    <row r="9" spans="2:7" x14ac:dyDescent="0.25">
      <c r="B9" s="549"/>
      <c r="C9" s="546"/>
      <c r="D9" s="547"/>
      <c r="E9" s="547"/>
      <c r="F9" s="547"/>
      <c r="G9" s="548"/>
    </row>
    <row r="10" spans="2:7" x14ac:dyDescent="0.25">
      <c r="B10" s="550"/>
      <c r="C10" s="546"/>
      <c r="D10" s="547"/>
      <c r="E10" s="547"/>
      <c r="F10" s="547"/>
      <c r="G10" s="548"/>
    </row>
    <row r="11" spans="2:7" x14ac:dyDescent="0.25">
      <c r="B11" s="549"/>
      <c r="C11" s="546"/>
      <c r="D11" s="547"/>
      <c r="E11" s="547"/>
      <c r="F11" s="547"/>
      <c r="G11" s="548"/>
    </row>
    <row r="12" spans="2:7" x14ac:dyDescent="0.25">
      <c r="B12" s="549"/>
      <c r="C12" s="546"/>
      <c r="D12" s="547"/>
      <c r="E12" s="547"/>
      <c r="F12" s="547"/>
      <c r="G12" s="548"/>
    </row>
    <row r="13" spans="2:7" x14ac:dyDescent="0.25">
      <c r="B13" s="549"/>
      <c r="C13" s="546"/>
      <c r="D13" s="547"/>
      <c r="E13" s="547"/>
      <c r="F13" s="547"/>
      <c r="G13" s="548"/>
    </row>
    <row r="14" spans="2:7" x14ac:dyDescent="0.25">
      <c r="B14" s="549"/>
      <c r="C14" s="546"/>
      <c r="D14" s="547"/>
      <c r="E14" s="547"/>
      <c r="F14" s="547"/>
      <c r="G14" s="548"/>
    </row>
    <row r="15" spans="2:7" x14ac:dyDescent="0.25">
      <c r="B15" s="549"/>
      <c r="C15" s="546"/>
      <c r="D15" s="547"/>
      <c r="E15" s="547"/>
      <c r="F15" s="547"/>
      <c r="G15" s="548"/>
    </row>
    <row r="16" spans="2:7" x14ac:dyDescent="0.25">
      <c r="B16" s="549"/>
      <c r="C16" s="546"/>
      <c r="D16" s="547"/>
      <c r="E16" s="547"/>
      <c r="F16" s="547"/>
      <c r="G16" s="548"/>
    </row>
    <row r="17" spans="2:7" x14ac:dyDescent="0.25">
      <c r="B17" s="549"/>
      <c r="C17" s="546"/>
      <c r="D17" s="547"/>
      <c r="E17" s="547"/>
      <c r="F17" s="547"/>
      <c r="G17" s="548"/>
    </row>
    <row r="18" spans="2:7" x14ac:dyDescent="0.25">
      <c r="B18" s="549"/>
      <c r="C18" s="551"/>
      <c r="D18" s="552"/>
      <c r="E18" s="552"/>
      <c r="F18" s="552"/>
      <c r="G18" s="553"/>
    </row>
    <row r="19" spans="2:7" x14ac:dyDescent="0.25">
      <c r="B19" s="549"/>
      <c r="C19" s="552"/>
      <c r="D19" s="552"/>
      <c r="E19" s="552"/>
      <c r="F19" s="552"/>
      <c r="G19" s="553"/>
    </row>
    <row r="20" spans="2:7" x14ac:dyDescent="0.25">
      <c r="B20" s="526"/>
      <c r="C20" s="526"/>
      <c r="D20" s="526"/>
      <c r="E20" s="527"/>
      <c r="F20" s="528"/>
      <c r="G20" s="528"/>
    </row>
    <row r="21" spans="2:7" x14ac:dyDescent="0.25">
      <c r="G21" s="528"/>
    </row>
    <row r="22" spans="2:7" x14ac:dyDescent="0.25">
      <c r="B22" s="529" t="s">
        <v>207</v>
      </c>
      <c r="C22" s="530"/>
      <c r="D22" s="530"/>
      <c r="E22" s="530"/>
      <c r="F22" s="530"/>
      <c r="G22" s="528"/>
    </row>
    <row r="23" spans="2:7" s="395" customFormat="1" ht="31.5" x14ac:dyDescent="0.25">
      <c r="B23" s="531" t="s">
        <v>208</v>
      </c>
      <c r="C23" s="469" t="s">
        <v>209</v>
      </c>
      <c r="D23" s="469" t="s">
        <v>210</v>
      </c>
      <c r="E23" s="520" t="s">
        <v>211</v>
      </c>
      <c r="F23" s="470" t="s">
        <v>212</v>
      </c>
      <c r="G23" s="532"/>
    </row>
    <row r="24" spans="2:7" x14ac:dyDescent="0.25">
      <c r="B24" s="533" t="s">
        <v>213</v>
      </c>
      <c r="C24" s="534"/>
      <c r="D24" s="534"/>
      <c r="E24" s="534"/>
      <c r="F24" s="534"/>
      <c r="G24" s="528"/>
    </row>
    <row r="25" spans="2:7" x14ac:dyDescent="0.25">
      <c r="B25" s="554"/>
      <c r="C25" s="555"/>
      <c r="D25" s="555"/>
      <c r="E25" s="555"/>
      <c r="F25" s="555"/>
      <c r="G25" s="528"/>
    </row>
    <row r="26" spans="2:7" x14ac:dyDescent="0.25">
      <c r="B26" s="554"/>
      <c r="C26" s="555"/>
      <c r="D26" s="555"/>
      <c r="E26" s="555"/>
      <c r="F26" s="555"/>
      <c r="G26" s="528"/>
    </row>
    <row r="27" spans="2:7" x14ac:dyDescent="0.25">
      <c r="B27" s="554"/>
      <c r="C27" s="555"/>
      <c r="D27" s="555"/>
      <c r="E27" s="555"/>
      <c r="F27" s="555"/>
      <c r="G27" s="528"/>
    </row>
    <row r="28" spans="2:7" x14ac:dyDescent="0.25">
      <c r="B28" s="554"/>
      <c r="C28" s="555"/>
      <c r="D28" s="555"/>
      <c r="E28" s="555"/>
      <c r="F28" s="555"/>
      <c r="G28" s="528"/>
    </row>
    <row r="29" spans="2:7" x14ac:dyDescent="0.25">
      <c r="B29" s="554"/>
      <c r="C29" s="555"/>
      <c r="D29" s="555"/>
      <c r="E29" s="555"/>
      <c r="F29" s="555"/>
      <c r="G29" s="528"/>
    </row>
    <row r="30" spans="2:7" x14ac:dyDescent="0.25">
      <c r="B30" s="554"/>
      <c r="C30" s="555"/>
      <c r="D30" s="555"/>
      <c r="E30" s="555"/>
      <c r="F30" s="555"/>
      <c r="G30" s="528"/>
    </row>
    <row r="31" spans="2:7" x14ac:dyDescent="0.25">
      <c r="B31" s="554"/>
      <c r="C31" s="555"/>
      <c r="D31" s="555"/>
      <c r="E31" s="555"/>
      <c r="F31" s="555"/>
      <c r="G31" s="528"/>
    </row>
    <row r="32" spans="2:7" x14ac:dyDescent="0.25">
      <c r="B32" s="554"/>
      <c r="C32" s="555"/>
      <c r="D32" s="555"/>
      <c r="E32" s="555"/>
      <c r="F32" s="555"/>
      <c r="G32" s="528"/>
    </row>
    <row r="33" spans="2:7" x14ac:dyDescent="0.25">
      <c r="B33" s="554"/>
      <c r="C33" s="555"/>
      <c r="D33" s="555"/>
      <c r="E33" s="555"/>
      <c r="F33" s="555"/>
      <c r="G33" s="528"/>
    </row>
    <row r="34" spans="2:7" x14ac:dyDescent="0.25">
      <c r="B34" s="554"/>
      <c r="C34" s="555"/>
      <c r="D34" s="555"/>
      <c r="E34" s="555"/>
      <c r="F34" s="555"/>
      <c r="G34" s="528"/>
    </row>
    <row r="35" spans="2:7" x14ac:dyDescent="0.25">
      <c r="B35" s="554"/>
      <c r="C35" s="555"/>
      <c r="D35" s="555"/>
      <c r="E35" s="555"/>
      <c r="F35" s="555"/>
      <c r="G35" s="528"/>
    </row>
    <row r="36" spans="2:7" x14ac:dyDescent="0.25">
      <c r="B36" s="556"/>
      <c r="C36" s="557"/>
      <c r="D36" s="557"/>
      <c r="E36" s="557"/>
      <c r="F36" s="557"/>
      <c r="G36" s="528"/>
    </row>
    <row r="37" spans="2:7" x14ac:dyDescent="0.25">
      <c r="B37" s="558"/>
      <c r="C37" s="559"/>
      <c r="D37" s="559"/>
      <c r="E37" s="559"/>
      <c r="F37" s="559"/>
      <c r="G37" s="528"/>
    </row>
    <row r="38" spans="2:7" x14ac:dyDescent="0.25">
      <c r="B38" s="535"/>
      <c r="C38" s="535"/>
      <c r="D38" s="535"/>
      <c r="E38" s="535"/>
      <c r="F38" s="535"/>
      <c r="G38" s="536"/>
    </row>
    <row r="39" spans="2:7" x14ac:dyDescent="0.25">
      <c r="B39" s="535"/>
      <c r="C39" s="535"/>
      <c r="D39" s="535"/>
      <c r="E39" s="535"/>
      <c r="F39" s="535"/>
      <c r="G39" s="536"/>
    </row>
    <row r="40" spans="2:7" x14ac:dyDescent="0.25">
      <c r="B40" s="529" t="s">
        <v>214</v>
      </c>
      <c r="C40" s="530"/>
      <c r="D40" s="530"/>
      <c r="E40" s="530"/>
      <c r="F40" s="530"/>
      <c r="G40" s="536"/>
    </row>
    <row r="41" spans="2:7" s="395" customFormat="1" ht="15.75" x14ac:dyDescent="0.25">
      <c r="B41" s="537" t="s">
        <v>215</v>
      </c>
      <c r="C41" s="538" t="s">
        <v>216</v>
      </c>
      <c r="D41" s="539" t="s">
        <v>217</v>
      </c>
      <c r="E41" s="540"/>
      <c r="F41" s="540"/>
      <c r="G41" s="541"/>
    </row>
    <row r="42" spans="2:7" x14ac:dyDescent="0.25">
      <c r="B42" s="560"/>
      <c r="C42" s="555"/>
      <c r="D42" s="561"/>
      <c r="E42" s="562"/>
      <c r="F42" s="562"/>
      <c r="G42" s="536"/>
    </row>
    <row r="43" spans="2:7" x14ac:dyDescent="0.25">
      <c r="B43" s="560"/>
      <c r="C43" s="555"/>
      <c r="D43" s="561"/>
      <c r="E43" s="562"/>
      <c r="F43" s="562"/>
      <c r="G43" s="536"/>
    </row>
    <row r="44" spans="2:7" x14ac:dyDescent="0.25">
      <c r="B44" s="560"/>
      <c r="C44" s="555"/>
      <c r="D44" s="561"/>
      <c r="E44" s="562"/>
      <c r="F44" s="562"/>
      <c r="G44" s="536"/>
    </row>
    <row r="45" spans="2:7" x14ac:dyDescent="0.25">
      <c r="B45" s="560"/>
      <c r="C45" s="555"/>
      <c r="D45" s="561"/>
      <c r="E45" s="562"/>
      <c r="F45" s="562"/>
      <c r="G45" s="536"/>
    </row>
    <row r="46" spans="2:7" x14ac:dyDescent="0.25">
      <c r="B46" s="560"/>
      <c r="C46" s="555"/>
      <c r="D46" s="561"/>
      <c r="E46" s="562"/>
      <c r="F46" s="562"/>
      <c r="G46" s="536"/>
    </row>
    <row r="47" spans="2:7" x14ac:dyDescent="0.25">
      <c r="B47" s="560"/>
      <c r="C47" s="555"/>
      <c r="D47" s="561"/>
      <c r="E47" s="562"/>
      <c r="F47" s="562"/>
      <c r="G47" s="536"/>
    </row>
    <row r="48" spans="2:7" x14ac:dyDescent="0.25">
      <c r="B48" s="560"/>
      <c r="C48" s="555"/>
      <c r="D48" s="561"/>
      <c r="E48" s="562"/>
      <c r="F48" s="562"/>
      <c r="G48" s="536"/>
    </row>
    <row r="49" spans="2:7" x14ac:dyDescent="0.25">
      <c r="B49" s="560"/>
      <c r="C49" s="555"/>
      <c r="D49" s="561"/>
      <c r="E49" s="562"/>
      <c r="F49" s="562"/>
      <c r="G49" s="536"/>
    </row>
    <row r="50" spans="2:7" x14ac:dyDescent="0.25">
      <c r="B50" s="560"/>
      <c r="C50" s="555"/>
      <c r="D50" s="561"/>
      <c r="E50" s="562"/>
      <c r="F50" s="562"/>
      <c r="G50" s="536"/>
    </row>
    <row r="51" spans="2:7" x14ac:dyDescent="0.25">
      <c r="B51" s="560"/>
      <c r="C51" s="555"/>
      <c r="D51" s="561"/>
      <c r="E51" s="562"/>
      <c r="F51" s="562"/>
      <c r="G51" s="536"/>
    </row>
    <row r="52" spans="2:7" x14ac:dyDescent="0.25">
      <c r="B52" s="560"/>
      <c r="C52" s="555"/>
      <c r="D52" s="561"/>
      <c r="E52" s="562"/>
      <c r="F52" s="562"/>
      <c r="G52" s="536"/>
    </row>
    <row r="53" spans="2:7" x14ac:dyDescent="0.25">
      <c r="B53" s="560"/>
      <c r="C53" s="555"/>
      <c r="D53" s="561"/>
      <c r="E53" s="562"/>
      <c r="F53" s="562"/>
      <c r="G53" s="536"/>
    </row>
    <row r="54" spans="2:7" x14ac:dyDescent="0.25">
      <c r="B54" s="563"/>
      <c r="C54" s="557"/>
      <c r="D54" s="561"/>
      <c r="E54" s="562"/>
      <c r="F54" s="562"/>
      <c r="G54" s="536"/>
    </row>
    <row r="55" spans="2:7" x14ac:dyDescent="0.25">
      <c r="B55" s="564"/>
      <c r="C55" s="565"/>
      <c r="D55" s="566"/>
      <c r="E55" s="567"/>
      <c r="F55" s="567"/>
      <c r="G55" s="536"/>
    </row>
    <row r="56" spans="2:7" x14ac:dyDescent="0.25">
      <c r="B56" s="535"/>
      <c r="C56" s="535"/>
      <c r="D56" s="535"/>
      <c r="E56" s="535"/>
      <c r="F56" s="535"/>
      <c r="G56" s="536"/>
    </row>
    <row r="57" spans="2:7" ht="93" customHeight="1" x14ac:dyDescent="0.25"/>
    <row r="58" spans="2:7" ht="93" customHeight="1" x14ac:dyDescent="0.25"/>
    <row r="59" spans="2:7" ht="93" customHeight="1" x14ac:dyDescent="0.25"/>
  </sheetData>
  <sheetProtection algorithmName="SHA-512" hashValue="st3zqQBMC2jQpqYpNFojO9DTJusheMBmlFIIRVhEFVDZZuH2eRusL+EQ9WlxhMOa6qwKKq5elSA1USz6jx1T9Q==" saltValue="tulwpHrqgchjnJr4f0MgBg==" spinCount="100000" sheet="1" objects="1" scenarios="1" selectLockedCells="1"/>
  <protectedRanges>
    <protectedRange sqref="B6:G19 B24:F37 B42:F55" name="Range1_1"/>
  </protectedRanges>
  <mergeCells count="32">
    <mergeCell ref="B2:C2"/>
    <mergeCell ref="B1:C1"/>
    <mergeCell ref="D50:F50"/>
    <mergeCell ref="D51:F51"/>
    <mergeCell ref="D52:F52"/>
    <mergeCell ref="C11:F11"/>
    <mergeCell ref="C12:F12"/>
    <mergeCell ref="C13:F13"/>
    <mergeCell ref="C14:F14"/>
    <mergeCell ref="C15:F15"/>
    <mergeCell ref="C16:F16"/>
    <mergeCell ref="C5:F5"/>
    <mergeCell ref="C6:F6"/>
    <mergeCell ref="C7:F7"/>
    <mergeCell ref="C8:F8"/>
    <mergeCell ref="C9:F9"/>
    <mergeCell ref="C10:F10"/>
    <mergeCell ref="D54:F54"/>
    <mergeCell ref="D55:F55"/>
    <mergeCell ref="D44:F44"/>
    <mergeCell ref="D45:F45"/>
    <mergeCell ref="D46:F46"/>
    <mergeCell ref="D47:F47"/>
    <mergeCell ref="D48:F48"/>
    <mergeCell ref="D49:F49"/>
    <mergeCell ref="D53:F53"/>
    <mergeCell ref="C17:F17"/>
    <mergeCell ref="C18:F18"/>
    <mergeCell ref="C19:F19"/>
    <mergeCell ref="D41:F41"/>
    <mergeCell ref="D42:F42"/>
    <mergeCell ref="D43:F43"/>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2C19F-DD9E-4E26-8040-B749F6B0F1E8}">
  <sheetPr>
    <pageSetUpPr fitToPage="1"/>
  </sheetPr>
  <dimension ref="A1:N90"/>
  <sheetViews>
    <sheetView showGridLines="0" topLeftCell="B1" zoomScale="85" zoomScaleNormal="85" zoomScaleSheetLayoutView="50" workbookViewId="0">
      <selection activeCell="D64" sqref="D64"/>
    </sheetView>
  </sheetViews>
  <sheetFormatPr defaultColWidth="9.21875" defaultRowHeight="15" x14ac:dyDescent="0.25"/>
  <cols>
    <col min="1" max="1" width="5.6640625" style="568" customWidth="1"/>
    <col min="2" max="2" width="78.88671875" style="568" customWidth="1"/>
    <col min="3" max="3" width="36.44140625" style="568" customWidth="1"/>
    <col min="4" max="4" width="30.44140625" style="568" customWidth="1"/>
    <col min="5" max="5" width="9.88671875" style="568" customWidth="1"/>
    <col min="6" max="7" width="11.6640625" style="568" customWidth="1"/>
    <col min="8" max="8" width="13.109375" style="568" customWidth="1"/>
    <col min="9" max="14" width="11.6640625" style="568" customWidth="1"/>
    <col min="15" max="16384" width="9.21875" style="568"/>
  </cols>
  <sheetData>
    <row r="1" spans="2:13" ht="48" customHeight="1" x14ac:dyDescent="0.25">
      <c r="B1" s="514" t="s">
        <v>361</v>
      </c>
      <c r="C1" s="515"/>
    </row>
    <row r="2" spans="2:13" ht="39.950000000000003" customHeight="1" x14ac:dyDescent="0.25">
      <c r="B2" s="514" t="s">
        <v>375</v>
      </c>
      <c r="C2" s="569"/>
    </row>
    <row r="3" spans="2:13" ht="24.95" customHeight="1" x14ac:dyDescent="0.25">
      <c r="B3" s="320"/>
      <c r="C3" s="570"/>
      <c r="D3" s="571"/>
      <c r="E3" s="571"/>
      <c r="F3" s="571"/>
      <c r="G3" s="571"/>
      <c r="H3" s="571"/>
      <c r="I3" s="571"/>
    </row>
    <row r="4" spans="2:13" ht="45" customHeight="1" x14ac:dyDescent="0.25">
      <c r="C4" s="571"/>
      <c r="D4" s="572"/>
      <c r="E4" s="572"/>
      <c r="F4" s="572"/>
      <c r="G4" s="572"/>
      <c r="H4" s="572"/>
      <c r="I4" s="572"/>
    </row>
    <row r="5" spans="2:13" s="575" customFormat="1" ht="15.75" x14ac:dyDescent="0.25">
      <c r="B5" s="573" t="s">
        <v>218</v>
      </c>
      <c r="C5" s="574"/>
      <c r="D5" s="572"/>
      <c r="E5" s="572"/>
      <c r="F5" s="572"/>
      <c r="G5" s="572"/>
      <c r="H5" s="572"/>
      <c r="I5" s="572"/>
    </row>
    <row r="6" spans="2:13" s="575" customFormat="1" ht="51" customHeight="1" x14ac:dyDescent="0.25">
      <c r="B6" s="576" t="s">
        <v>219</v>
      </c>
      <c r="C6" s="573"/>
      <c r="D6" s="577"/>
      <c r="E6" s="577"/>
      <c r="G6" s="578"/>
    </row>
    <row r="7" spans="2:13" ht="15" customHeight="1" x14ac:dyDescent="0.25">
      <c r="B7" s="579"/>
      <c r="C7" s="579"/>
      <c r="D7" s="579"/>
      <c r="E7" s="579"/>
      <c r="G7" s="580"/>
      <c r="K7" s="581" t="s">
        <v>220</v>
      </c>
      <c r="L7" s="581"/>
      <c r="M7" s="581"/>
    </row>
    <row r="8" spans="2:13" x14ac:dyDescent="0.25">
      <c r="B8" s="579"/>
      <c r="C8" s="579"/>
      <c r="D8" s="579"/>
      <c r="E8" s="579"/>
      <c r="F8" s="582" t="s">
        <v>221</v>
      </c>
      <c r="G8" s="583" t="s">
        <v>222</v>
      </c>
      <c r="H8" s="584" t="s">
        <v>223</v>
      </c>
      <c r="I8" s="583" t="s">
        <v>224</v>
      </c>
      <c r="J8" s="584" t="s">
        <v>225</v>
      </c>
      <c r="K8" s="633" t="s">
        <v>226</v>
      </c>
      <c r="L8" s="633" t="s">
        <v>226</v>
      </c>
      <c r="M8" s="633" t="s">
        <v>226</v>
      </c>
    </row>
    <row r="9" spans="2:13" ht="30" x14ac:dyDescent="0.25">
      <c r="B9" s="321" t="s">
        <v>227</v>
      </c>
      <c r="C9" s="585" t="s">
        <v>228</v>
      </c>
      <c r="D9" s="585" t="s">
        <v>229</v>
      </c>
      <c r="E9" s="585" t="s">
        <v>230</v>
      </c>
      <c r="F9" s="586" t="s">
        <v>231</v>
      </c>
      <c r="G9" s="587" t="s">
        <v>231</v>
      </c>
      <c r="H9" s="587" t="s">
        <v>231</v>
      </c>
      <c r="I9" s="587" t="s">
        <v>231</v>
      </c>
      <c r="J9" s="587" t="s">
        <v>231</v>
      </c>
      <c r="K9" s="587" t="s">
        <v>231</v>
      </c>
      <c r="L9" s="587" t="s">
        <v>231</v>
      </c>
      <c r="M9" s="588" t="s">
        <v>231</v>
      </c>
    </row>
    <row r="10" spans="2:13" x14ac:dyDescent="0.25">
      <c r="B10" s="589" t="s">
        <v>232</v>
      </c>
      <c r="C10" s="590" t="s">
        <v>233</v>
      </c>
      <c r="D10" s="590" t="s">
        <v>234</v>
      </c>
      <c r="E10" s="590" t="s">
        <v>235</v>
      </c>
      <c r="F10" s="231"/>
      <c r="G10" s="231"/>
      <c r="H10" s="231"/>
      <c r="I10" s="231"/>
      <c r="J10" s="231"/>
      <c r="K10" s="231"/>
      <c r="L10" s="231"/>
      <c r="M10" s="232"/>
    </row>
    <row r="11" spans="2:13" x14ac:dyDescent="0.25">
      <c r="B11" s="591" t="s">
        <v>236</v>
      </c>
      <c r="C11" s="592" t="s">
        <v>233</v>
      </c>
      <c r="D11" s="592" t="s">
        <v>234</v>
      </c>
      <c r="E11" s="592" t="s">
        <v>235</v>
      </c>
      <c r="F11" s="139"/>
      <c r="G11" s="139"/>
      <c r="H11" s="139"/>
      <c r="I11" s="139"/>
      <c r="J11" s="139"/>
      <c r="K11" s="139"/>
      <c r="L11" s="139"/>
      <c r="M11" s="233"/>
    </row>
    <row r="12" spans="2:13" x14ac:dyDescent="0.25">
      <c r="B12" s="591" t="s">
        <v>237</v>
      </c>
      <c r="C12" s="592" t="s">
        <v>233</v>
      </c>
      <c r="D12" s="592" t="s">
        <v>234</v>
      </c>
      <c r="E12" s="592" t="s">
        <v>235</v>
      </c>
      <c r="F12" s="139"/>
      <c r="G12" s="139"/>
      <c r="H12" s="139"/>
      <c r="I12" s="139"/>
      <c r="J12" s="139"/>
      <c r="K12" s="139"/>
      <c r="L12" s="139"/>
      <c r="M12" s="233"/>
    </row>
    <row r="13" spans="2:13" x14ac:dyDescent="0.25">
      <c r="B13" s="591" t="s">
        <v>238</v>
      </c>
      <c r="C13" s="592" t="s">
        <v>233</v>
      </c>
      <c r="D13" s="592" t="s">
        <v>234</v>
      </c>
      <c r="E13" s="592" t="s">
        <v>235</v>
      </c>
      <c r="F13" s="139"/>
      <c r="G13" s="139"/>
      <c r="H13" s="139"/>
      <c r="I13" s="139"/>
      <c r="J13" s="139"/>
      <c r="K13" s="139"/>
      <c r="L13" s="139"/>
      <c r="M13" s="233"/>
    </row>
    <row r="14" spans="2:13" x14ac:dyDescent="0.25">
      <c r="B14" s="591" t="s">
        <v>239</v>
      </c>
      <c r="C14" s="592" t="s">
        <v>233</v>
      </c>
      <c r="D14" s="592" t="s">
        <v>234</v>
      </c>
      <c r="E14" s="592" t="s">
        <v>235</v>
      </c>
      <c r="F14" s="139"/>
      <c r="G14" s="139"/>
      <c r="H14" s="139"/>
      <c r="I14" s="139"/>
      <c r="J14" s="139"/>
      <c r="K14" s="139"/>
      <c r="L14" s="139"/>
      <c r="M14" s="233"/>
    </row>
    <row r="15" spans="2:13" x14ac:dyDescent="0.25">
      <c r="B15" s="591" t="s">
        <v>240</v>
      </c>
      <c r="C15" s="592" t="s">
        <v>233</v>
      </c>
      <c r="D15" s="592" t="s">
        <v>241</v>
      </c>
      <c r="E15" s="592" t="s">
        <v>235</v>
      </c>
      <c r="F15" s="139"/>
      <c r="G15" s="139"/>
      <c r="H15" s="139"/>
      <c r="I15" s="139"/>
      <c r="J15" s="139"/>
      <c r="K15" s="139"/>
      <c r="L15" s="139"/>
      <c r="M15" s="233"/>
    </row>
    <row r="16" spans="2:13" x14ac:dyDescent="0.25">
      <c r="B16" s="591" t="s">
        <v>242</v>
      </c>
      <c r="C16" s="592" t="s">
        <v>233</v>
      </c>
      <c r="D16" s="592" t="s">
        <v>241</v>
      </c>
      <c r="E16" s="592" t="s">
        <v>235</v>
      </c>
      <c r="F16" s="139"/>
      <c r="G16" s="139"/>
      <c r="H16" s="139"/>
      <c r="I16" s="139"/>
      <c r="J16" s="139"/>
      <c r="K16" s="139"/>
      <c r="L16" s="139"/>
      <c r="M16" s="233"/>
    </row>
    <row r="17" spans="1:14" x14ac:dyDescent="0.25">
      <c r="B17" s="591" t="s">
        <v>243</v>
      </c>
      <c r="C17" s="592" t="s">
        <v>233</v>
      </c>
      <c r="D17" s="592" t="s">
        <v>241</v>
      </c>
      <c r="E17" s="592" t="s">
        <v>235</v>
      </c>
      <c r="F17" s="139"/>
      <c r="G17" s="139"/>
      <c r="H17" s="139"/>
      <c r="I17" s="139"/>
      <c r="J17" s="139"/>
      <c r="K17" s="139"/>
      <c r="L17" s="139"/>
      <c r="M17" s="233"/>
    </row>
    <row r="18" spans="1:14" x14ac:dyDescent="0.25">
      <c r="B18" s="591" t="s">
        <v>244</v>
      </c>
      <c r="C18" s="592" t="s">
        <v>233</v>
      </c>
      <c r="D18" s="592" t="s">
        <v>245</v>
      </c>
      <c r="E18" s="592" t="s">
        <v>246</v>
      </c>
      <c r="F18" s="139"/>
      <c r="G18" s="139"/>
      <c r="H18" s="139"/>
      <c r="I18" s="139"/>
      <c r="J18" s="139"/>
      <c r="K18" s="139"/>
      <c r="L18" s="139"/>
      <c r="M18" s="233"/>
    </row>
    <row r="19" spans="1:14" x14ac:dyDescent="0.25">
      <c r="B19" s="593" t="s">
        <v>247</v>
      </c>
      <c r="C19" s="594"/>
      <c r="D19" s="594"/>
      <c r="E19" s="594"/>
      <c r="F19" s="140"/>
      <c r="G19" s="140"/>
      <c r="H19" s="140"/>
      <c r="I19" s="140"/>
      <c r="J19" s="140"/>
      <c r="K19" s="140"/>
      <c r="L19" s="140"/>
      <c r="M19" s="234"/>
    </row>
    <row r="20" spans="1:14" x14ac:dyDescent="0.25">
      <c r="B20" s="595"/>
      <c r="C20" s="595"/>
      <c r="D20" s="595"/>
      <c r="E20" s="595"/>
      <c r="G20" s="580"/>
    </row>
    <row r="21" spans="1:14" x14ac:dyDescent="0.25">
      <c r="B21" s="579"/>
      <c r="C21" s="579"/>
      <c r="D21" s="579"/>
      <c r="E21" s="579"/>
      <c r="F21" s="596" t="s">
        <v>248</v>
      </c>
      <c r="G21" s="597"/>
    </row>
    <row r="22" spans="1:14" ht="26.1" customHeight="1" x14ac:dyDescent="0.25">
      <c r="B22" s="598" t="s">
        <v>249</v>
      </c>
      <c r="C22" s="598" t="s">
        <v>250</v>
      </c>
      <c r="D22" s="598" t="s">
        <v>229</v>
      </c>
      <c r="E22" s="598" t="s">
        <v>230</v>
      </c>
      <c r="F22" s="599" t="s">
        <v>251</v>
      </c>
      <c r="G22" s="600"/>
    </row>
    <row r="23" spans="1:14" x14ac:dyDescent="0.25">
      <c r="B23" s="591" t="s">
        <v>252</v>
      </c>
      <c r="C23" s="590" t="s">
        <v>233</v>
      </c>
      <c r="D23" s="590" t="s">
        <v>234</v>
      </c>
      <c r="E23" s="590" t="s">
        <v>235</v>
      </c>
      <c r="F23" s="634"/>
      <c r="G23" s="635"/>
    </row>
    <row r="24" spans="1:14" x14ac:dyDescent="0.25">
      <c r="B24" s="591" t="s">
        <v>253</v>
      </c>
      <c r="C24" s="592" t="s">
        <v>233</v>
      </c>
      <c r="D24" s="592" t="s">
        <v>234</v>
      </c>
      <c r="E24" s="592" t="s">
        <v>246</v>
      </c>
      <c r="F24" s="634"/>
      <c r="G24" s="635"/>
    </row>
    <row r="25" spans="1:14" x14ac:dyDescent="0.25">
      <c r="B25" s="591" t="s">
        <v>254</v>
      </c>
      <c r="C25" s="592" t="s">
        <v>233</v>
      </c>
      <c r="D25" s="592" t="s">
        <v>234</v>
      </c>
      <c r="E25" s="592" t="s">
        <v>235</v>
      </c>
      <c r="F25" s="634"/>
      <c r="G25" s="635"/>
    </row>
    <row r="26" spans="1:14" x14ac:dyDescent="0.25">
      <c r="B26" s="591" t="s">
        <v>255</v>
      </c>
      <c r="C26" s="592" t="s">
        <v>233</v>
      </c>
      <c r="D26" s="592" t="s">
        <v>234</v>
      </c>
      <c r="E26" s="592" t="s">
        <v>235</v>
      </c>
      <c r="F26" s="634"/>
      <c r="G26" s="635"/>
    </row>
    <row r="27" spans="1:14" x14ac:dyDescent="0.25">
      <c r="A27" s="601"/>
      <c r="B27" s="601"/>
      <c r="C27" s="601"/>
      <c r="D27" s="601"/>
      <c r="E27" s="601"/>
      <c r="F27" s="601"/>
      <c r="G27" s="601"/>
      <c r="H27" s="601"/>
      <c r="I27" s="601"/>
      <c r="J27" s="601"/>
      <c r="K27" s="601"/>
      <c r="L27" s="601"/>
      <c r="M27" s="601"/>
      <c r="N27" s="601"/>
    </row>
    <row r="28" spans="1:14" ht="33.950000000000003" customHeight="1" x14ac:dyDescent="0.25">
      <c r="B28" s="602" t="s">
        <v>256</v>
      </c>
      <c r="G28" s="580"/>
    </row>
    <row r="29" spans="1:14" ht="56.1" customHeight="1" x14ac:dyDescent="0.25">
      <c r="B29" s="603"/>
      <c r="C29" s="603"/>
      <c r="D29" s="603"/>
      <c r="E29" s="603"/>
      <c r="F29" s="603"/>
      <c r="G29" s="580"/>
    </row>
    <row r="30" spans="1:14" x14ac:dyDescent="0.25">
      <c r="B30" s="604"/>
      <c r="C30" s="604"/>
      <c r="D30" s="604"/>
      <c r="E30" s="604"/>
      <c r="G30" s="580"/>
    </row>
    <row r="31" spans="1:14" x14ac:dyDescent="0.25">
      <c r="B31" s="604"/>
      <c r="C31" s="604"/>
      <c r="D31" s="604"/>
      <c r="E31" s="604"/>
      <c r="G31" s="580"/>
    </row>
    <row r="32" spans="1:14" s="575" customFormat="1" ht="15.75" x14ac:dyDescent="0.25">
      <c r="B32" s="573" t="s">
        <v>257</v>
      </c>
      <c r="C32" s="573"/>
      <c r="D32" s="573"/>
      <c r="E32" s="577"/>
    </row>
    <row r="33" spans="1:7" s="575" customFormat="1" ht="15.75" x14ac:dyDescent="0.25">
      <c r="B33" s="605" t="s">
        <v>258</v>
      </c>
      <c r="C33" s="573"/>
      <c r="D33" s="573"/>
      <c r="E33" s="577"/>
    </row>
    <row r="34" spans="1:7" x14ac:dyDescent="0.25">
      <c r="A34" s="606"/>
      <c r="B34" s="606"/>
      <c r="C34" s="606"/>
      <c r="D34" s="606"/>
      <c r="E34" s="595"/>
    </row>
    <row r="35" spans="1:7" ht="42.95" customHeight="1" x14ac:dyDescent="0.25">
      <c r="B35" s="607" t="s">
        <v>259</v>
      </c>
      <c r="C35" s="608" t="s">
        <v>260</v>
      </c>
      <c r="D35" s="609" t="s">
        <v>261</v>
      </c>
      <c r="E35" s="609"/>
      <c r="F35" s="610" t="s">
        <v>262</v>
      </c>
      <c r="G35" s="609"/>
    </row>
    <row r="36" spans="1:7" x14ac:dyDescent="0.25">
      <c r="B36" s="611" t="s">
        <v>263</v>
      </c>
      <c r="C36" s="612"/>
      <c r="D36" s="613"/>
      <c r="E36" s="614"/>
      <c r="F36" s="615"/>
      <c r="G36" s="616"/>
    </row>
    <row r="37" spans="1:7" x14ac:dyDescent="0.25">
      <c r="B37" s="606"/>
      <c r="C37" s="606"/>
      <c r="D37" s="606"/>
      <c r="E37" s="595"/>
    </row>
    <row r="38" spans="1:7" x14ac:dyDescent="0.25">
      <c r="B38" s="617" t="s">
        <v>264</v>
      </c>
      <c r="C38" s="618" t="s">
        <v>260</v>
      </c>
      <c r="D38" s="617" t="s">
        <v>265</v>
      </c>
      <c r="E38" s="595"/>
    </row>
    <row r="39" spans="1:7" x14ac:dyDescent="0.25">
      <c r="B39" s="611" t="s">
        <v>223</v>
      </c>
      <c r="C39" s="235"/>
      <c r="D39" s="238"/>
      <c r="E39" s="595"/>
    </row>
    <row r="40" spans="1:7" x14ac:dyDescent="0.25">
      <c r="B40" s="611" t="s">
        <v>266</v>
      </c>
      <c r="C40" s="140"/>
      <c r="D40" s="239"/>
      <c r="E40" s="595"/>
    </row>
    <row r="41" spans="1:7" x14ac:dyDescent="0.25">
      <c r="B41" s="611" t="s">
        <v>267</v>
      </c>
      <c r="C41" s="140"/>
      <c r="D41" s="239"/>
      <c r="E41" s="595"/>
    </row>
    <row r="42" spans="1:7" x14ac:dyDescent="0.25">
      <c r="B42" s="611" t="s">
        <v>268</v>
      </c>
      <c r="C42" s="140"/>
      <c r="D42" s="239"/>
      <c r="E42" s="595"/>
    </row>
    <row r="43" spans="1:7" x14ac:dyDescent="0.25">
      <c r="B43" s="611" t="s">
        <v>269</v>
      </c>
      <c r="C43" s="140"/>
      <c r="D43" s="239"/>
      <c r="E43" s="595"/>
    </row>
    <row r="44" spans="1:7" x14ac:dyDescent="0.25">
      <c r="B44" s="611" t="s">
        <v>270</v>
      </c>
      <c r="C44" s="140"/>
      <c r="D44" s="239"/>
      <c r="E44" s="595"/>
    </row>
    <row r="45" spans="1:7" x14ac:dyDescent="0.25">
      <c r="B45" s="611" t="s">
        <v>271</v>
      </c>
      <c r="C45" s="140"/>
      <c r="D45" s="239"/>
      <c r="E45" s="595"/>
    </row>
    <row r="46" spans="1:7" x14ac:dyDescent="0.25">
      <c r="B46" s="611" t="s">
        <v>272</v>
      </c>
      <c r="C46" s="140"/>
      <c r="D46" s="239"/>
      <c r="E46" s="595"/>
    </row>
    <row r="47" spans="1:7" x14ac:dyDescent="0.25">
      <c r="B47" s="611" t="s">
        <v>273</v>
      </c>
      <c r="C47" s="140"/>
      <c r="D47" s="239"/>
      <c r="E47" s="595"/>
    </row>
    <row r="48" spans="1:7" x14ac:dyDescent="0.25">
      <c r="B48" s="611" t="s">
        <v>274</v>
      </c>
      <c r="C48" s="140"/>
      <c r="D48" s="239"/>
      <c r="E48" s="595"/>
    </row>
    <row r="49" spans="2:8" x14ac:dyDescent="0.25">
      <c r="B49" s="611" t="s">
        <v>275</v>
      </c>
      <c r="C49" s="140"/>
      <c r="D49" s="239"/>
      <c r="E49" s="595"/>
    </row>
    <row r="50" spans="2:8" x14ac:dyDescent="0.25">
      <c r="B50" s="619" t="s">
        <v>276</v>
      </c>
      <c r="C50" s="140"/>
      <c r="D50" s="239"/>
      <c r="E50" s="595"/>
    </row>
    <row r="51" spans="2:8" x14ac:dyDescent="0.25">
      <c r="B51" s="237" t="s">
        <v>277</v>
      </c>
      <c r="C51" s="236"/>
      <c r="D51" s="239"/>
      <c r="E51" s="595"/>
    </row>
    <row r="52" spans="2:8" x14ac:dyDescent="0.25">
      <c r="B52" s="237" t="s">
        <v>277</v>
      </c>
      <c r="C52" s="236"/>
      <c r="D52" s="239"/>
      <c r="E52" s="595"/>
    </row>
    <row r="53" spans="2:8" x14ac:dyDescent="0.25">
      <c r="B53" s="237" t="s">
        <v>277</v>
      </c>
      <c r="C53" s="236"/>
      <c r="D53" s="239"/>
      <c r="E53" s="595"/>
    </row>
    <row r="54" spans="2:8" x14ac:dyDescent="0.25">
      <c r="B54" s="606"/>
      <c r="C54" s="606"/>
      <c r="D54" s="606"/>
      <c r="E54" s="595"/>
    </row>
    <row r="55" spans="2:8" x14ac:dyDescent="0.25">
      <c r="B55" s="620" t="s">
        <v>278</v>
      </c>
    </row>
    <row r="56" spans="2:8" ht="54.95" customHeight="1" x14ac:dyDescent="0.25">
      <c r="B56" s="621"/>
      <c r="C56" s="621"/>
      <c r="D56" s="621"/>
      <c r="E56" s="621"/>
      <c r="F56" s="621"/>
    </row>
    <row r="58" spans="2:8" s="575" customFormat="1" ht="15.75" x14ac:dyDescent="0.25">
      <c r="B58" s="573" t="s">
        <v>279</v>
      </c>
    </row>
    <row r="59" spans="2:8" s="575" customFormat="1" ht="15.75" x14ac:dyDescent="0.25">
      <c r="B59" s="605" t="s">
        <v>280</v>
      </c>
    </row>
    <row r="60" spans="2:8" x14ac:dyDescent="0.25">
      <c r="B60" s="606"/>
    </row>
    <row r="61" spans="2:8" ht="30.95" customHeight="1" x14ac:dyDescent="0.25">
      <c r="B61" s="607" t="s">
        <v>259</v>
      </c>
      <c r="C61" s="608" t="s">
        <v>260</v>
      </c>
      <c r="D61" s="608" t="s">
        <v>281</v>
      </c>
      <c r="E61" s="622" t="s">
        <v>282</v>
      </c>
      <c r="F61" s="623"/>
      <c r="G61" s="623"/>
      <c r="H61" s="623"/>
    </row>
    <row r="62" spans="2:8" x14ac:dyDescent="0.25">
      <c r="B62" s="624" t="s">
        <v>283</v>
      </c>
      <c r="C62" s="143"/>
      <c r="D62" s="142"/>
      <c r="E62" s="272"/>
      <c r="F62" s="273"/>
      <c r="G62" s="273"/>
      <c r="H62" s="273"/>
    </row>
    <row r="63" spans="2:8" x14ac:dyDescent="0.25">
      <c r="B63" s="624" t="s">
        <v>284</v>
      </c>
      <c r="C63" s="143"/>
      <c r="D63" s="144"/>
      <c r="E63" s="272"/>
      <c r="F63" s="273"/>
      <c r="G63" s="273"/>
      <c r="H63" s="273"/>
    </row>
    <row r="64" spans="2:8" x14ac:dyDescent="0.25">
      <c r="B64" s="624" t="s">
        <v>285</v>
      </c>
      <c r="C64" s="143"/>
      <c r="D64" s="144"/>
      <c r="E64" s="272"/>
      <c r="F64" s="273"/>
      <c r="G64" s="273"/>
      <c r="H64" s="273"/>
    </row>
    <row r="65" spans="2:8" x14ac:dyDescent="0.25">
      <c r="B65" s="624" t="s">
        <v>286</v>
      </c>
      <c r="C65" s="143"/>
      <c r="D65" s="144"/>
      <c r="E65" s="272"/>
      <c r="F65" s="273"/>
      <c r="G65" s="273"/>
      <c r="H65" s="273"/>
    </row>
    <row r="66" spans="2:8" x14ac:dyDescent="0.25">
      <c r="B66" s="636" t="s">
        <v>277</v>
      </c>
      <c r="C66" s="143"/>
      <c r="D66" s="144"/>
      <c r="E66" s="272"/>
      <c r="F66" s="273"/>
      <c r="G66" s="273"/>
      <c r="H66" s="273"/>
    </row>
    <row r="67" spans="2:8" x14ac:dyDescent="0.25">
      <c r="B67" s="636" t="s">
        <v>277</v>
      </c>
      <c r="C67" s="143"/>
      <c r="D67" s="144"/>
      <c r="E67" s="272"/>
      <c r="F67" s="273"/>
      <c r="G67" s="273"/>
      <c r="H67" s="273"/>
    </row>
    <row r="68" spans="2:8" x14ac:dyDescent="0.25">
      <c r="B68" s="636" t="s">
        <v>277</v>
      </c>
      <c r="C68" s="143"/>
      <c r="D68" s="144"/>
      <c r="E68" s="272"/>
      <c r="F68" s="273"/>
      <c r="G68" s="273"/>
      <c r="H68" s="273"/>
    </row>
    <row r="69" spans="2:8" x14ac:dyDescent="0.25">
      <c r="B69" s="606"/>
    </row>
    <row r="70" spans="2:8" ht="20.100000000000001" customHeight="1" x14ac:dyDescent="0.25">
      <c r="B70" s="625" t="s">
        <v>287</v>
      </c>
    </row>
    <row r="71" spans="2:8" ht="72.95" customHeight="1" x14ac:dyDescent="0.25">
      <c r="B71" s="626"/>
      <c r="C71" s="626"/>
      <c r="D71" s="626"/>
      <c r="E71" s="626"/>
      <c r="F71" s="626"/>
    </row>
    <row r="73" spans="2:8" s="575" customFormat="1" ht="15.75" x14ac:dyDescent="0.25">
      <c r="B73" s="573" t="s">
        <v>288</v>
      </c>
    </row>
    <row r="74" spans="2:8" s="575" customFormat="1" ht="15.75" x14ac:dyDescent="0.25">
      <c r="B74" s="605" t="s">
        <v>289</v>
      </c>
    </row>
    <row r="76" spans="2:8" ht="36" customHeight="1" x14ac:dyDescent="0.25">
      <c r="B76" s="627" t="s">
        <v>264</v>
      </c>
      <c r="C76" s="628" t="s">
        <v>260</v>
      </c>
      <c r="D76" s="629" t="s">
        <v>290</v>
      </c>
      <c r="E76" s="622" t="s">
        <v>291</v>
      </c>
      <c r="F76" s="623"/>
      <c r="G76" s="623"/>
      <c r="H76" s="623"/>
    </row>
    <row r="77" spans="2:8" x14ac:dyDescent="0.25">
      <c r="B77" s="630" t="s">
        <v>292</v>
      </c>
      <c r="C77" s="141"/>
      <c r="D77" s="142"/>
      <c r="E77" s="277"/>
      <c r="F77" s="278"/>
      <c r="G77" s="278"/>
      <c r="H77" s="278"/>
    </row>
    <row r="78" spans="2:8" x14ac:dyDescent="0.25">
      <c r="B78" s="630" t="s">
        <v>293</v>
      </c>
      <c r="C78" s="143"/>
      <c r="D78" s="144"/>
      <c r="E78" s="274"/>
      <c r="F78" s="275"/>
      <c r="G78" s="275"/>
      <c r="H78" s="275"/>
    </row>
    <row r="79" spans="2:8" x14ac:dyDescent="0.25">
      <c r="B79" s="631" t="s">
        <v>294</v>
      </c>
      <c r="C79" s="143"/>
      <c r="D79" s="144"/>
      <c r="E79" s="274"/>
      <c r="F79" s="275"/>
      <c r="G79" s="275"/>
      <c r="H79" s="275"/>
    </row>
    <row r="80" spans="2:8" x14ac:dyDescent="0.25">
      <c r="B80" s="631" t="s">
        <v>295</v>
      </c>
      <c r="C80" s="143"/>
      <c r="D80" s="144"/>
      <c r="E80" s="274"/>
      <c r="F80" s="275"/>
      <c r="G80" s="275"/>
      <c r="H80" s="275"/>
    </row>
    <row r="81" spans="2:8" x14ac:dyDescent="0.25">
      <c r="B81" s="240" t="s">
        <v>296</v>
      </c>
      <c r="C81" s="143"/>
      <c r="D81" s="144"/>
      <c r="E81" s="274"/>
      <c r="F81" s="275"/>
      <c r="G81" s="275"/>
      <c r="H81" s="275"/>
    </row>
    <row r="83" spans="2:8" x14ac:dyDescent="0.25">
      <c r="B83" s="632" t="s">
        <v>297</v>
      </c>
    </row>
    <row r="84" spans="2:8" ht="60" customHeight="1" x14ac:dyDescent="0.25">
      <c r="B84" s="276"/>
      <c r="C84" s="276"/>
      <c r="D84" s="276"/>
      <c r="E84" s="276"/>
      <c r="F84" s="276"/>
    </row>
    <row r="90" spans="2:8" x14ac:dyDescent="0.25">
      <c r="B90" s="568" t="s">
        <v>121</v>
      </c>
    </row>
  </sheetData>
  <sheetProtection algorithmName="SHA-512" hashValue="j46mbFqLAK5QxcMnoMshpkbiw+xavF6VntaNLYGSoXqBEnc4ovbaSSa5Tv2qiufnwyllgMRK4AqI+homu17d6w==" saltValue="1TU1IsJLXJCOoezdz8bbIw==" spinCount="100000" sheet="1" objects="1" scenarios="1" selectLockedCells="1"/>
  <mergeCells count="33">
    <mergeCell ref="B84:F84"/>
    <mergeCell ref="B19:E19"/>
    <mergeCell ref="E61:H61"/>
    <mergeCell ref="B71:F71"/>
    <mergeCell ref="E76:H76"/>
    <mergeCell ref="E77:H77"/>
    <mergeCell ref="E66:H66"/>
    <mergeCell ref="E63:H63"/>
    <mergeCell ref="E64:H64"/>
    <mergeCell ref="E65:H65"/>
    <mergeCell ref="F22:G22"/>
    <mergeCell ref="F23:G23"/>
    <mergeCell ref="B1:C1"/>
    <mergeCell ref="E79:H79"/>
    <mergeCell ref="E80:H80"/>
    <mergeCell ref="E81:H81"/>
    <mergeCell ref="D36:E36"/>
    <mergeCell ref="F36:G36"/>
    <mergeCell ref="E67:H67"/>
    <mergeCell ref="E68:H68"/>
    <mergeCell ref="F24:G24"/>
    <mergeCell ref="F25:G25"/>
    <mergeCell ref="F26:G26"/>
    <mergeCell ref="D35:E35"/>
    <mergeCell ref="F35:G35"/>
    <mergeCell ref="B29:F29"/>
    <mergeCell ref="D4:I5"/>
    <mergeCell ref="E78:H78"/>
    <mergeCell ref="B2:C2"/>
    <mergeCell ref="K7:M7"/>
    <mergeCell ref="F21:G21"/>
    <mergeCell ref="B56:F56"/>
    <mergeCell ref="E62:H62"/>
  </mergeCells>
  <pageMargins left="0.74803149606299213" right="0.74803149606299213" top="0.98425196850393704" bottom="0.98425196850393704" header="0.51181102362204722" footer="0.51181102362204722"/>
  <pageSetup paperSize="9" scale="53" orientation="landscape" r:id="rId1"/>
  <headerFooter alignWithMargins="0">
    <oddFooter>&amp;L&amp;A&amp;C&amp;D&amp;R&amp;P/&amp;N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9099A-1D53-4B96-B025-CD2A63AF5B6A}">
  <sheetPr>
    <tabColor theme="3"/>
  </sheetPr>
  <dimension ref="A1:EB30"/>
  <sheetViews>
    <sheetView topLeftCell="A22" zoomScaleNormal="100" workbookViewId="0">
      <selection activeCell="H3" sqref="H3"/>
    </sheetView>
  </sheetViews>
  <sheetFormatPr defaultColWidth="11.6640625" defaultRowHeight="20.100000000000001" customHeight="1" x14ac:dyDescent="0.25"/>
  <cols>
    <col min="1" max="1" width="3.88671875" style="40" customWidth="1"/>
    <col min="2" max="2" width="33.33203125" style="76" customWidth="1"/>
    <col min="3" max="5" width="7.6640625" style="77" customWidth="1"/>
    <col min="6" max="6" width="7.6640625" style="40" customWidth="1"/>
    <col min="7" max="7" width="3.88671875" style="40" customWidth="1"/>
    <col min="8" max="8" width="33.33203125" style="40" customWidth="1"/>
    <col min="9" max="11" width="7.6640625" style="40" customWidth="1"/>
    <col min="12" max="12" width="20.44140625" style="40" customWidth="1"/>
    <col min="13" max="13" width="7.6640625" style="40" customWidth="1"/>
    <col min="14" max="14" width="3.88671875" style="40" customWidth="1"/>
    <col min="15" max="15" width="33.33203125" style="40" customWidth="1"/>
    <col min="16" max="19" width="7.6640625" style="40" customWidth="1"/>
    <col min="20" max="20" width="3.88671875" style="40" customWidth="1"/>
    <col min="21" max="21" width="33.33203125" style="40" customWidth="1"/>
    <col min="22" max="25" width="7.6640625" style="40" customWidth="1"/>
    <col min="26" max="16384" width="11.6640625" style="40"/>
  </cols>
  <sheetData>
    <row r="1" spans="1:132" ht="24.95" customHeight="1" x14ac:dyDescent="0.25">
      <c r="A1" s="36"/>
      <c r="B1" s="37" t="s">
        <v>298</v>
      </c>
      <c r="C1" s="38"/>
      <c r="D1" s="38"/>
      <c r="E1" s="38"/>
      <c r="F1" s="36"/>
      <c r="G1" s="36"/>
      <c r="H1" s="36"/>
      <c r="I1" s="36"/>
      <c r="J1" s="36"/>
      <c r="K1" s="36"/>
      <c r="L1" s="36"/>
      <c r="M1" s="36"/>
      <c r="N1" s="36"/>
      <c r="O1" s="36"/>
      <c r="P1" s="36"/>
      <c r="Q1" s="36"/>
      <c r="R1" s="36"/>
      <c r="S1" s="36"/>
      <c r="T1" s="36"/>
      <c r="U1" s="36"/>
      <c r="V1" s="36"/>
      <c r="W1" s="36"/>
      <c r="X1" s="36"/>
      <c r="Y1" s="39"/>
    </row>
    <row r="2" spans="1:132" ht="24.95" customHeight="1" x14ac:dyDescent="0.25">
      <c r="A2" s="41"/>
      <c r="B2" s="42" t="s">
        <v>299</v>
      </c>
      <c r="C2" s="43" t="s">
        <v>300</v>
      </c>
      <c r="D2" s="43" t="s">
        <v>301</v>
      </c>
      <c r="E2" s="43" t="s">
        <v>302</v>
      </c>
      <c r="F2" s="44"/>
      <c r="G2" s="44"/>
      <c r="H2" s="44"/>
      <c r="I2" s="44"/>
      <c r="J2" s="44"/>
      <c r="K2" s="44"/>
      <c r="L2" s="44"/>
      <c r="M2" s="44"/>
      <c r="N2" s="44"/>
      <c r="O2" s="44"/>
      <c r="P2" s="44"/>
      <c r="Q2" s="44"/>
      <c r="R2" s="44"/>
      <c r="S2" s="44"/>
      <c r="T2" s="44"/>
      <c r="U2" s="44"/>
      <c r="V2" s="44"/>
      <c r="W2" s="44"/>
      <c r="X2" s="44"/>
      <c r="Y2" s="45"/>
    </row>
    <row r="3" spans="1:132" ht="20.100000000000001" customHeight="1" x14ac:dyDescent="0.25">
      <c r="A3" s="46"/>
      <c r="B3" s="47" t="s">
        <v>303</v>
      </c>
      <c r="C3" s="48">
        <v>0</v>
      </c>
      <c r="D3" s="48">
        <v>0</v>
      </c>
      <c r="E3" s="48">
        <v>0</v>
      </c>
      <c r="F3" s="49"/>
      <c r="G3" s="49"/>
      <c r="H3" s="49"/>
      <c r="I3" s="49"/>
      <c r="J3" s="49"/>
      <c r="K3" s="49"/>
      <c r="L3" s="49"/>
      <c r="M3" s="49"/>
      <c r="N3" s="49"/>
      <c r="O3" s="49"/>
      <c r="P3" s="49"/>
      <c r="Q3" s="49"/>
      <c r="R3" s="49"/>
      <c r="S3" s="49"/>
      <c r="T3" s="49"/>
      <c r="U3" s="49"/>
      <c r="V3" s="49"/>
      <c r="W3" s="49"/>
      <c r="X3" s="49"/>
      <c r="Y3" s="49"/>
    </row>
    <row r="4" spans="1:132" ht="20.100000000000001" customHeight="1" x14ac:dyDescent="0.25">
      <c r="A4" s="46"/>
      <c r="B4" s="50" t="s">
        <v>304</v>
      </c>
      <c r="C4" s="51">
        <v>245</v>
      </c>
      <c r="D4" s="51">
        <v>245</v>
      </c>
      <c r="E4" s="51">
        <v>245</v>
      </c>
      <c r="F4" s="52"/>
      <c r="G4" s="52"/>
      <c r="H4" s="52"/>
      <c r="I4" s="52"/>
      <c r="J4" s="52"/>
      <c r="K4" s="52"/>
      <c r="L4" s="52"/>
      <c r="M4" s="52"/>
      <c r="N4" s="52"/>
      <c r="O4" s="53"/>
      <c r="P4" s="53"/>
      <c r="Q4" s="53"/>
      <c r="R4" s="53"/>
      <c r="S4" s="52"/>
      <c r="T4" s="52"/>
      <c r="U4" s="53"/>
      <c r="V4" s="53"/>
      <c r="W4" s="53"/>
      <c r="X4" s="53"/>
      <c r="Y4" s="53"/>
    </row>
    <row r="5" spans="1:132" ht="20.100000000000001" customHeight="1" x14ac:dyDescent="0.25">
      <c r="A5" s="46"/>
      <c r="B5" s="54"/>
      <c r="C5" s="49"/>
      <c r="D5" s="49"/>
      <c r="E5" s="49"/>
      <c r="F5" s="49"/>
      <c r="G5" s="49"/>
      <c r="H5" s="49"/>
      <c r="I5" s="49"/>
      <c r="J5" s="49"/>
      <c r="K5" s="49"/>
      <c r="L5" s="49"/>
      <c r="M5" s="49"/>
      <c r="N5" s="49"/>
      <c r="O5" s="53"/>
      <c r="P5" s="54"/>
      <c r="Q5" s="49"/>
      <c r="R5" s="49"/>
      <c r="S5" s="49"/>
      <c r="T5" s="49"/>
      <c r="U5" s="53"/>
      <c r="V5" s="49"/>
      <c r="W5" s="49"/>
      <c r="X5" s="49"/>
      <c r="Y5" s="49"/>
    </row>
    <row r="6" spans="1:132" ht="30" customHeight="1" x14ac:dyDescent="0.25">
      <c r="A6" s="36"/>
      <c r="B6" s="37" t="s">
        <v>305</v>
      </c>
      <c r="C6" s="38"/>
      <c r="D6" s="38"/>
      <c r="E6" s="38"/>
      <c r="F6" s="36"/>
      <c r="G6" s="36"/>
      <c r="H6" s="36"/>
      <c r="I6" s="36"/>
      <c r="J6" s="36"/>
      <c r="K6" s="36"/>
      <c r="L6" s="36"/>
      <c r="M6" s="36"/>
      <c r="N6" s="36"/>
      <c r="O6" s="55"/>
      <c r="P6" s="55"/>
      <c r="Q6" s="55"/>
      <c r="R6" s="55"/>
      <c r="S6" s="56"/>
      <c r="T6" s="56"/>
      <c r="U6" s="55"/>
      <c r="V6" s="55"/>
      <c r="W6" s="55"/>
      <c r="X6" s="55"/>
      <c r="Y6" s="56"/>
    </row>
    <row r="7" spans="1:132" ht="30" customHeight="1" x14ac:dyDescent="0.25">
      <c r="A7" s="36"/>
      <c r="B7" s="57" t="s">
        <v>306</v>
      </c>
      <c r="C7" s="38"/>
      <c r="D7" s="38"/>
      <c r="E7" s="38"/>
      <c r="F7" s="36"/>
      <c r="G7" s="36"/>
      <c r="H7" s="57" t="s">
        <v>307</v>
      </c>
      <c r="I7" s="38"/>
      <c r="J7" s="38"/>
      <c r="K7" s="38"/>
      <c r="L7" s="38"/>
      <c r="M7" s="36"/>
      <c r="N7" s="36"/>
      <c r="O7" s="57" t="s">
        <v>308</v>
      </c>
      <c r="P7" s="38"/>
      <c r="Q7" s="38"/>
      <c r="R7" s="38"/>
      <c r="S7" s="36"/>
      <c r="T7" s="36"/>
      <c r="U7" s="57" t="s">
        <v>309</v>
      </c>
      <c r="V7" s="58"/>
      <c r="W7" s="58"/>
      <c r="X7" s="58"/>
      <c r="Y7" s="56"/>
    </row>
    <row r="8" spans="1:132" ht="30" customHeight="1" x14ac:dyDescent="0.25">
      <c r="A8" s="36"/>
      <c r="B8" s="279" t="s">
        <v>310</v>
      </c>
      <c r="C8" s="279"/>
      <c r="D8" s="279"/>
      <c r="E8" s="279"/>
      <c r="F8" s="36"/>
      <c r="G8" s="36"/>
      <c r="H8" s="279" t="s">
        <v>311</v>
      </c>
      <c r="I8" s="279"/>
      <c r="J8" s="279"/>
      <c r="K8" s="279"/>
      <c r="L8" s="36"/>
      <c r="M8" s="36"/>
      <c r="N8" s="36"/>
      <c r="O8" s="279" t="s">
        <v>312</v>
      </c>
      <c r="P8" s="279"/>
      <c r="Q8" s="279"/>
      <c r="R8" s="279"/>
      <c r="S8" s="56"/>
      <c r="T8" s="56"/>
      <c r="U8" s="279" t="s">
        <v>313</v>
      </c>
      <c r="V8" s="279"/>
      <c r="W8" s="279"/>
      <c r="X8" s="279"/>
      <c r="Y8" s="56"/>
    </row>
    <row r="9" spans="1:132" ht="30" customHeight="1" x14ac:dyDescent="0.25">
      <c r="A9" s="36"/>
      <c r="B9" s="280"/>
      <c r="C9" s="280"/>
      <c r="D9" s="280"/>
      <c r="E9" s="280"/>
      <c r="F9" s="36"/>
      <c r="G9" s="36"/>
      <c r="H9" s="280"/>
      <c r="I9" s="280"/>
      <c r="J9" s="280"/>
      <c r="K9" s="280"/>
      <c r="L9" s="38"/>
      <c r="M9" s="36"/>
      <c r="N9" s="36"/>
      <c r="O9" s="280"/>
      <c r="P9" s="280"/>
      <c r="Q9" s="280"/>
      <c r="R9" s="280"/>
      <c r="S9" s="36"/>
      <c r="T9" s="36"/>
      <c r="U9" s="280"/>
      <c r="V9" s="280"/>
      <c r="W9" s="280"/>
      <c r="X9" s="280"/>
      <c r="Y9" s="39"/>
    </row>
    <row r="10" spans="1:132" ht="24.95" customHeight="1" x14ac:dyDescent="0.25">
      <c r="A10" s="41"/>
      <c r="B10" s="42" t="s">
        <v>299</v>
      </c>
      <c r="C10" s="43" t="s">
        <v>300</v>
      </c>
      <c r="D10" s="43" t="s">
        <v>301</v>
      </c>
      <c r="E10" s="43" t="s">
        <v>302</v>
      </c>
      <c r="F10" s="44"/>
      <c r="G10" s="41"/>
      <c r="H10" s="42" t="s">
        <v>299</v>
      </c>
      <c r="I10" s="43" t="s">
        <v>300</v>
      </c>
      <c r="J10" s="43" t="s">
        <v>301</v>
      </c>
      <c r="K10" s="43" t="s">
        <v>302</v>
      </c>
      <c r="L10" s="43" t="s">
        <v>314</v>
      </c>
      <c r="M10" s="45"/>
      <c r="N10" s="41"/>
      <c r="O10" s="42" t="s">
        <v>299</v>
      </c>
      <c r="P10" s="43" t="s">
        <v>300</v>
      </c>
      <c r="Q10" s="43" t="s">
        <v>301</v>
      </c>
      <c r="R10" s="43" t="s">
        <v>302</v>
      </c>
      <c r="S10" s="45"/>
      <c r="T10" s="41"/>
      <c r="U10" s="42" t="s">
        <v>299</v>
      </c>
      <c r="V10" s="43" t="s">
        <v>300</v>
      </c>
      <c r="W10" s="43" t="s">
        <v>301</v>
      </c>
      <c r="X10" s="43" t="s">
        <v>302</v>
      </c>
      <c r="Y10" s="45"/>
    </row>
    <row r="11" spans="1:132" ht="20.100000000000001" customHeight="1" x14ac:dyDescent="0.25">
      <c r="A11" s="46"/>
      <c r="B11" s="59" t="s">
        <v>315</v>
      </c>
      <c r="C11" s="60">
        <v>0</v>
      </c>
      <c r="D11" s="60">
        <v>120</v>
      </c>
      <c r="E11" s="60">
        <v>210</v>
      </c>
      <c r="F11" s="61"/>
      <c r="G11" s="46"/>
      <c r="H11" s="59" t="s">
        <v>315</v>
      </c>
      <c r="I11" s="60">
        <v>0</v>
      </c>
      <c r="J11" s="60">
        <v>120</v>
      </c>
      <c r="K11" s="60">
        <v>210</v>
      </c>
      <c r="L11" s="62">
        <v>0.5</v>
      </c>
      <c r="M11" s="61"/>
      <c r="N11" s="46"/>
      <c r="O11" s="59" t="s">
        <v>316</v>
      </c>
      <c r="P11" s="60">
        <v>0</v>
      </c>
      <c r="Q11" s="60">
        <v>120</v>
      </c>
      <c r="R11" s="60">
        <v>210</v>
      </c>
      <c r="S11" s="61"/>
      <c r="T11" s="46"/>
      <c r="U11" s="59" t="s">
        <v>317</v>
      </c>
      <c r="V11" s="60">
        <v>124</v>
      </c>
      <c r="W11" s="60">
        <v>15</v>
      </c>
      <c r="X11" s="60">
        <v>10</v>
      </c>
      <c r="Y11" s="63"/>
    </row>
    <row r="12" spans="1:132" ht="20.100000000000001" customHeight="1" x14ac:dyDescent="0.25">
      <c r="A12" s="46"/>
      <c r="B12" s="54" t="s">
        <v>318</v>
      </c>
      <c r="C12" s="49">
        <v>252</v>
      </c>
      <c r="D12" s="49">
        <v>225</v>
      </c>
      <c r="E12" s="49">
        <v>191</v>
      </c>
      <c r="F12" s="61"/>
      <c r="G12" s="46"/>
      <c r="H12" s="54" t="s">
        <v>318</v>
      </c>
      <c r="I12" s="49">
        <v>252</v>
      </c>
      <c r="J12" s="49">
        <v>225</v>
      </c>
      <c r="K12" s="49">
        <v>191</v>
      </c>
      <c r="L12" s="64">
        <v>0.5</v>
      </c>
      <c r="M12" s="61"/>
      <c r="N12" s="46"/>
      <c r="O12" s="59" t="s">
        <v>319</v>
      </c>
      <c r="P12" s="49">
        <v>0</v>
      </c>
      <c r="Q12" s="49">
        <v>50</v>
      </c>
      <c r="R12" s="49">
        <v>130</v>
      </c>
      <c r="S12" s="61"/>
      <c r="T12" s="46"/>
      <c r="U12" s="59" t="s">
        <v>320</v>
      </c>
      <c r="V12" s="49">
        <v>174</v>
      </c>
      <c r="W12" s="49">
        <v>22</v>
      </c>
      <c r="X12" s="49">
        <v>14</v>
      </c>
      <c r="Y12" s="63"/>
    </row>
    <row r="13" spans="1:132" ht="20.100000000000001" customHeight="1" x14ac:dyDescent="0.25">
      <c r="A13" s="46"/>
      <c r="B13" s="54" t="s">
        <v>321</v>
      </c>
      <c r="C13" s="49">
        <v>0</v>
      </c>
      <c r="D13" s="49">
        <v>50</v>
      </c>
      <c r="E13" s="49">
        <v>130</v>
      </c>
      <c r="F13" s="61"/>
      <c r="G13" s="46"/>
      <c r="H13" s="54" t="s">
        <v>321</v>
      </c>
      <c r="I13" s="49">
        <v>0</v>
      </c>
      <c r="J13" s="49">
        <v>50</v>
      </c>
      <c r="K13" s="49">
        <v>130</v>
      </c>
      <c r="L13" s="64">
        <v>0.5</v>
      </c>
      <c r="M13" s="61"/>
      <c r="N13" s="46"/>
      <c r="O13" s="59" t="s">
        <v>322</v>
      </c>
      <c r="P13" s="49">
        <v>154</v>
      </c>
      <c r="Q13" s="49">
        <v>168</v>
      </c>
      <c r="R13" s="49">
        <v>0</v>
      </c>
      <c r="S13" s="61"/>
      <c r="T13" s="46"/>
      <c r="U13" s="65" t="s">
        <v>323</v>
      </c>
      <c r="V13" s="66">
        <v>228</v>
      </c>
      <c r="W13" s="66">
        <v>28</v>
      </c>
      <c r="X13" s="66">
        <v>19</v>
      </c>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row>
    <row r="14" spans="1:132" ht="20.100000000000001" customHeight="1" x14ac:dyDescent="0.25">
      <c r="A14" s="46"/>
      <c r="B14" s="54" t="s">
        <v>324</v>
      </c>
      <c r="C14" s="49">
        <v>201</v>
      </c>
      <c r="D14" s="49">
        <v>232</v>
      </c>
      <c r="E14" s="49">
        <v>248</v>
      </c>
      <c r="F14" s="61"/>
      <c r="G14" s="46"/>
      <c r="H14" s="54" t="s">
        <v>324</v>
      </c>
      <c r="I14" s="49">
        <v>201</v>
      </c>
      <c r="J14" s="49">
        <v>232</v>
      </c>
      <c r="K14" s="49">
        <v>248</v>
      </c>
      <c r="L14" s="64">
        <v>0.5</v>
      </c>
      <c r="M14" s="61"/>
      <c r="N14" s="46"/>
      <c r="O14" s="59" t="s">
        <v>325</v>
      </c>
      <c r="P14" s="49">
        <v>143</v>
      </c>
      <c r="Q14" s="49">
        <v>98</v>
      </c>
      <c r="R14" s="49">
        <v>56</v>
      </c>
      <c r="S14" s="61"/>
      <c r="T14" s="46"/>
      <c r="U14" s="59" t="s">
        <v>326</v>
      </c>
      <c r="V14" s="49">
        <v>235</v>
      </c>
      <c r="W14" s="49">
        <v>89</v>
      </c>
      <c r="X14" s="49">
        <v>83</v>
      </c>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row>
    <row r="15" spans="1:132" ht="20.100000000000001" customHeight="1" x14ac:dyDescent="0.25">
      <c r="A15" s="46"/>
      <c r="B15" s="54" t="s">
        <v>327</v>
      </c>
      <c r="C15" s="49">
        <v>126</v>
      </c>
      <c r="D15" s="49">
        <v>126</v>
      </c>
      <c r="E15" s="49">
        <v>119</v>
      </c>
      <c r="F15" s="61"/>
      <c r="G15" s="46"/>
      <c r="H15" s="54" t="s">
        <v>327</v>
      </c>
      <c r="I15" s="49">
        <v>126</v>
      </c>
      <c r="J15" s="49">
        <v>126</v>
      </c>
      <c r="K15" s="49">
        <v>119</v>
      </c>
      <c r="L15" s="64">
        <v>0.5</v>
      </c>
      <c r="M15" s="61"/>
      <c r="N15" s="46"/>
      <c r="O15" s="59" t="s">
        <v>328</v>
      </c>
      <c r="P15" s="49">
        <v>15</v>
      </c>
      <c r="Q15" s="49">
        <v>107</v>
      </c>
      <c r="R15" s="49">
        <v>255</v>
      </c>
      <c r="S15" s="63"/>
      <c r="T15" s="46"/>
      <c r="U15" s="59" t="s">
        <v>329</v>
      </c>
      <c r="V15" s="49">
        <v>241</v>
      </c>
      <c r="W15" s="49">
        <v>136</v>
      </c>
      <c r="X15" s="49">
        <v>131</v>
      </c>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row>
    <row r="16" spans="1:132" ht="20.100000000000001" customHeight="1" x14ac:dyDescent="0.25">
      <c r="A16" s="46"/>
      <c r="B16" s="54" t="s">
        <v>330</v>
      </c>
      <c r="C16" s="49">
        <v>254</v>
      </c>
      <c r="D16" s="49">
        <v>209</v>
      </c>
      <c r="E16" s="49">
        <v>104</v>
      </c>
      <c r="F16" s="61"/>
      <c r="G16" s="46"/>
      <c r="H16" s="54" t="s">
        <v>330</v>
      </c>
      <c r="I16" s="49">
        <v>254</v>
      </c>
      <c r="J16" s="49">
        <v>209</v>
      </c>
      <c r="K16" s="49">
        <v>104</v>
      </c>
      <c r="L16" s="64">
        <v>0.5</v>
      </c>
      <c r="M16" s="61"/>
      <c r="N16" s="46"/>
      <c r="O16" s="59" t="s">
        <v>331</v>
      </c>
      <c r="P16" s="49">
        <v>103</v>
      </c>
      <c r="Q16" s="49">
        <v>103</v>
      </c>
      <c r="R16" s="49">
        <v>97</v>
      </c>
      <c r="S16" s="63"/>
      <c r="T16" s="46"/>
      <c r="U16" s="54"/>
      <c r="V16" s="49"/>
      <c r="W16" s="49"/>
      <c r="X16" s="49"/>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row>
    <row r="17" spans="1:132" ht="20.100000000000001" customHeight="1" x14ac:dyDescent="0.25">
      <c r="A17" s="46"/>
      <c r="B17" s="54" t="s">
        <v>332</v>
      </c>
      <c r="C17" s="49">
        <v>173</v>
      </c>
      <c r="D17" s="49">
        <v>118</v>
      </c>
      <c r="E17" s="49">
        <v>67</v>
      </c>
      <c r="F17" s="61"/>
      <c r="G17" s="46"/>
      <c r="H17" s="54" t="s">
        <v>332</v>
      </c>
      <c r="I17" s="49">
        <v>173</v>
      </c>
      <c r="J17" s="49">
        <v>118</v>
      </c>
      <c r="K17" s="49">
        <v>67</v>
      </c>
      <c r="L17" s="64">
        <v>0.5</v>
      </c>
      <c r="M17" s="61"/>
      <c r="N17" s="46"/>
      <c r="O17" s="59" t="s">
        <v>333</v>
      </c>
      <c r="P17" s="49">
        <v>1</v>
      </c>
      <c r="Q17" s="49">
        <v>91</v>
      </c>
      <c r="R17" s="49">
        <v>37</v>
      </c>
      <c r="S17" s="63"/>
      <c r="T17" s="46"/>
      <c r="U17" s="59" t="s">
        <v>334</v>
      </c>
      <c r="V17" s="49">
        <v>192</v>
      </c>
      <c r="W17" s="49">
        <v>133</v>
      </c>
      <c r="X17" s="49">
        <v>0</v>
      </c>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row>
    <row r="18" spans="1:132" s="63" customFormat="1" ht="20.100000000000001" customHeight="1" x14ac:dyDescent="0.25">
      <c r="A18" s="46"/>
      <c r="B18" s="54" t="s">
        <v>335</v>
      </c>
      <c r="C18" s="49">
        <v>255</v>
      </c>
      <c r="D18" s="49">
        <v>226</v>
      </c>
      <c r="E18" s="49">
        <v>0</v>
      </c>
      <c r="F18" s="61"/>
      <c r="G18" s="46"/>
      <c r="H18" s="54" t="s">
        <v>335</v>
      </c>
      <c r="I18" s="49">
        <v>255</v>
      </c>
      <c r="J18" s="49">
        <v>226</v>
      </c>
      <c r="K18" s="49">
        <v>0</v>
      </c>
      <c r="L18" s="64">
        <v>0.5</v>
      </c>
      <c r="M18" s="61"/>
      <c r="N18" s="46"/>
      <c r="O18" s="59" t="s">
        <v>336</v>
      </c>
      <c r="P18" s="49">
        <v>203</v>
      </c>
      <c r="Q18" s="49">
        <v>26</v>
      </c>
      <c r="R18" s="49">
        <v>16</v>
      </c>
      <c r="T18" s="46"/>
      <c r="U18" s="59" t="s">
        <v>337</v>
      </c>
      <c r="V18" s="49">
        <v>226</v>
      </c>
      <c r="W18" s="49">
        <v>156</v>
      </c>
      <c r="X18" s="49">
        <v>0</v>
      </c>
    </row>
    <row r="19" spans="1:132" s="63" customFormat="1" ht="20.100000000000001" customHeight="1" x14ac:dyDescent="0.25">
      <c r="A19" s="46"/>
      <c r="B19" s="54" t="s">
        <v>338</v>
      </c>
      <c r="C19" s="49">
        <v>255</v>
      </c>
      <c r="D19" s="49">
        <v>149</v>
      </c>
      <c r="E19" s="49">
        <v>106</v>
      </c>
      <c r="F19" s="61"/>
      <c r="G19" s="46"/>
      <c r="H19" s="54" t="s">
        <v>338</v>
      </c>
      <c r="I19" s="49">
        <v>255</v>
      </c>
      <c r="J19" s="49">
        <v>149</v>
      </c>
      <c r="K19" s="49">
        <v>106</v>
      </c>
      <c r="L19" s="64">
        <v>0.5</v>
      </c>
      <c r="M19" s="61"/>
      <c r="N19" s="46"/>
      <c r="O19" s="67" t="s">
        <v>339</v>
      </c>
      <c r="P19" s="68">
        <v>18</v>
      </c>
      <c r="Q19" s="68">
        <v>18</v>
      </c>
      <c r="R19" s="68">
        <v>18</v>
      </c>
      <c r="T19" s="46"/>
      <c r="U19" s="69" t="s">
        <v>340</v>
      </c>
      <c r="V19" s="70">
        <v>249</v>
      </c>
      <c r="W19" s="70">
        <v>176</v>
      </c>
      <c r="X19" s="70">
        <v>0</v>
      </c>
    </row>
    <row r="20" spans="1:132" s="63" customFormat="1" ht="20.100000000000001" customHeight="1" x14ac:dyDescent="0.25">
      <c r="A20" s="46"/>
      <c r="B20" s="54" t="s">
        <v>341</v>
      </c>
      <c r="C20" s="49">
        <v>229</v>
      </c>
      <c r="D20" s="49">
        <v>250</v>
      </c>
      <c r="E20" s="49">
        <v>0</v>
      </c>
      <c r="F20" s="61"/>
      <c r="G20" s="46"/>
      <c r="H20" s="54" t="s">
        <v>341</v>
      </c>
      <c r="I20" s="49">
        <v>229</v>
      </c>
      <c r="J20" s="49">
        <v>250</v>
      </c>
      <c r="K20" s="49">
        <v>0</v>
      </c>
      <c r="L20" s="64">
        <v>0.5</v>
      </c>
      <c r="M20" s="61"/>
      <c r="N20" s="46"/>
      <c r="O20" s="67"/>
      <c r="P20" s="46"/>
      <c r="Q20" s="46"/>
      <c r="R20" s="46"/>
      <c r="T20" s="46"/>
      <c r="U20" s="59" t="s">
        <v>342</v>
      </c>
      <c r="V20" s="49">
        <v>255</v>
      </c>
      <c r="W20" s="49">
        <v>203</v>
      </c>
      <c r="X20" s="49">
        <v>87</v>
      </c>
    </row>
    <row r="21" spans="1:132" s="63" customFormat="1" ht="20.100000000000001" customHeight="1" x14ac:dyDescent="0.25">
      <c r="A21" s="46"/>
      <c r="B21" s="54" t="s">
        <v>343</v>
      </c>
      <c r="C21" s="49">
        <v>66</v>
      </c>
      <c r="D21" s="49">
        <v>173</v>
      </c>
      <c r="E21" s="49">
        <v>255</v>
      </c>
      <c r="F21" s="61"/>
      <c r="G21" s="46"/>
      <c r="H21" s="54" t="s">
        <v>343</v>
      </c>
      <c r="I21" s="49">
        <v>66</v>
      </c>
      <c r="J21" s="49">
        <v>173</v>
      </c>
      <c r="K21" s="49">
        <v>255</v>
      </c>
      <c r="L21" s="64">
        <v>0.5</v>
      </c>
      <c r="M21" s="61"/>
      <c r="N21" s="46"/>
      <c r="O21" s="67"/>
      <c r="P21" s="46"/>
      <c r="Q21" s="46"/>
      <c r="R21" s="46"/>
      <c r="T21" s="46"/>
      <c r="U21" s="59" t="s">
        <v>344</v>
      </c>
      <c r="V21" s="49">
        <v>255</v>
      </c>
      <c r="W21" s="49">
        <v>218</v>
      </c>
      <c r="X21" s="49">
        <v>137</v>
      </c>
    </row>
    <row r="22" spans="1:132" s="63" customFormat="1" ht="20.100000000000001" customHeight="1" x14ac:dyDescent="0.25">
      <c r="A22" s="46"/>
      <c r="B22" s="54" t="s">
        <v>345</v>
      </c>
      <c r="C22" s="49">
        <v>238</v>
      </c>
      <c r="D22" s="49">
        <v>238</v>
      </c>
      <c r="E22" s="49">
        <v>237</v>
      </c>
      <c r="F22" s="61"/>
      <c r="G22" s="46"/>
      <c r="H22" s="54" t="s">
        <v>345</v>
      </c>
      <c r="I22" s="49">
        <v>238</v>
      </c>
      <c r="J22" s="49">
        <v>238</v>
      </c>
      <c r="K22" s="49">
        <v>237</v>
      </c>
      <c r="L22" s="64">
        <v>0.5</v>
      </c>
      <c r="M22" s="61"/>
      <c r="N22" s="46"/>
      <c r="O22" s="67"/>
      <c r="P22" s="46"/>
      <c r="Q22" s="46"/>
      <c r="R22" s="46"/>
      <c r="T22" s="46"/>
      <c r="U22" s="54"/>
      <c r="V22" s="49"/>
      <c r="W22" s="49"/>
      <c r="X22" s="49"/>
    </row>
    <row r="23" spans="1:132" s="63" customFormat="1" ht="20.100000000000001" customHeight="1" x14ac:dyDescent="0.25">
      <c r="A23" s="46"/>
      <c r="B23" s="54" t="s">
        <v>346</v>
      </c>
      <c r="C23" s="49">
        <v>224</v>
      </c>
      <c r="D23" s="49">
        <v>157</v>
      </c>
      <c r="E23" s="49">
        <v>0</v>
      </c>
      <c r="F23" s="61"/>
      <c r="G23" s="46"/>
      <c r="H23" s="54" t="s">
        <v>346</v>
      </c>
      <c r="I23" s="49">
        <v>224</v>
      </c>
      <c r="J23" s="49">
        <v>157</v>
      </c>
      <c r="K23" s="49">
        <v>0</v>
      </c>
      <c r="L23" s="64">
        <v>0.5</v>
      </c>
      <c r="M23" s="61"/>
      <c r="N23" s="46"/>
      <c r="O23" s="67"/>
      <c r="P23" s="46"/>
      <c r="Q23" s="46"/>
      <c r="R23" s="46"/>
      <c r="T23" s="46"/>
      <c r="U23" s="59" t="s">
        <v>347</v>
      </c>
      <c r="V23" s="49">
        <v>1</v>
      </c>
      <c r="W23" s="49">
        <v>83</v>
      </c>
      <c r="X23" s="49">
        <v>34</v>
      </c>
    </row>
    <row r="24" spans="1:132" s="63" customFormat="1" ht="20.100000000000001" customHeight="1" x14ac:dyDescent="0.25">
      <c r="A24" s="46"/>
      <c r="B24" s="54" t="s">
        <v>348</v>
      </c>
      <c r="C24" s="49">
        <v>232</v>
      </c>
      <c r="D24" s="49">
        <v>210</v>
      </c>
      <c r="E24" s="49">
        <v>136</v>
      </c>
      <c r="F24" s="61"/>
      <c r="G24" s="46"/>
      <c r="H24" s="54" t="s">
        <v>348</v>
      </c>
      <c r="I24" s="49">
        <v>232</v>
      </c>
      <c r="J24" s="49">
        <v>210</v>
      </c>
      <c r="K24" s="49">
        <v>136</v>
      </c>
      <c r="L24" s="64">
        <v>0.5</v>
      </c>
      <c r="M24" s="61"/>
      <c r="N24" s="46"/>
      <c r="O24" s="67"/>
      <c r="P24" s="46"/>
      <c r="Q24" s="46"/>
      <c r="R24" s="46"/>
      <c r="T24" s="46"/>
      <c r="U24" s="59" t="s">
        <v>349</v>
      </c>
      <c r="V24" s="49">
        <v>1</v>
      </c>
      <c r="W24" s="49">
        <v>107</v>
      </c>
      <c r="X24" s="49">
        <v>44</v>
      </c>
    </row>
    <row r="25" spans="1:132" s="63" customFormat="1" ht="20.100000000000001" customHeight="1" x14ac:dyDescent="0.25">
      <c r="A25" s="46"/>
      <c r="B25" s="54" t="s">
        <v>350</v>
      </c>
      <c r="C25" s="49">
        <v>164</v>
      </c>
      <c r="D25" s="49">
        <v>78</v>
      </c>
      <c r="E25" s="49">
        <v>36</v>
      </c>
      <c r="F25" s="61"/>
      <c r="G25" s="46"/>
      <c r="H25" s="54" t="s">
        <v>350</v>
      </c>
      <c r="I25" s="49">
        <v>164</v>
      </c>
      <c r="J25" s="49">
        <v>78</v>
      </c>
      <c r="K25" s="49">
        <v>36</v>
      </c>
      <c r="L25" s="64">
        <v>0.5</v>
      </c>
      <c r="M25" s="61"/>
      <c r="N25" s="46"/>
      <c r="O25" s="67"/>
      <c r="P25" s="46"/>
      <c r="Q25" s="46"/>
      <c r="R25" s="46"/>
      <c r="T25" s="46"/>
      <c r="U25" s="71" t="s">
        <v>351</v>
      </c>
      <c r="V25" s="72">
        <v>1</v>
      </c>
      <c r="W25" s="72">
        <v>138</v>
      </c>
      <c r="X25" s="72">
        <v>56</v>
      </c>
    </row>
    <row r="26" spans="1:132" s="63" customFormat="1" ht="20.100000000000001" customHeight="1" x14ac:dyDescent="0.25">
      <c r="A26" s="46"/>
      <c r="B26" s="54" t="s">
        <v>352</v>
      </c>
      <c r="C26" s="49">
        <v>154</v>
      </c>
      <c r="D26" s="49">
        <v>168</v>
      </c>
      <c r="E26" s="49">
        <v>0</v>
      </c>
      <c r="F26" s="61"/>
      <c r="G26" s="46"/>
      <c r="H26" s="54" t="s">
        <v>352</v>
      </c>
      <c r="I26" s="49">
        <v>154</v>
      </c>
      <c r="J26" s="49">
        <v>168</v>
      </c>
      <c r="K26" s="49">
        <v>0</v>
      </c>
      <c r="L26" s="64">
        <v>0.5</v>
      </c>
      <c r="M26" s="61"/>
      <c r="N26" s="46"/>
      <c r="O26" s="67"/>
      <c r="P26" s="46"/>
      <c r="Q26" s="46"/>
      <c r="R26" s="46"/>
      <c r="T26" s="46"/>
      <c r="U26" s="59" t="s">
        <v>353</v>
      </c>
      <c r="V26" s="49">
        <v>1</v>
      </c>
      <c r="W26" s="49">
        <v>175</v>
      </c>
      <c r="X26" s="49">
        <v>71</v>
      </c>
    </row>
    <row r="27" spans="1:132" s="63" customFormat="1" ht="20.100000000000001" customHeight="1" x14ac:dyDescent="0.25">
      <c r="A27" s="46"/>
      <c r="B27" s="54" t="s">
        <v>354</v>
      </c>
      <c r="C27" s="49">
        <v>255</v>
      </c>
      <c r="D27" s="49">
        <v>242</v>
      </c>
      <c r="E27" s="49">
        <v>116</v>
      </c>
      <c r="F27" s="61"/>
      <c r="G27" s="46"/>
      <c r="H27" s="54" t="s">
        <v>354</v>
      </c>
      <c r="I27" s="49">
        <v>255</v>
      </c>
      <c r="J27" s="49">
        <v>242</v>
      </c>
      <c r="K27" s="49">
        <v>116</v>
      </c>
      <c r="L27" s="64">
        <v>0.5</v>
      </c>
      <c r="M27" s="61"/>
      <c r="N27" s="46"/>
      <c r="O27" s="67"/>
      <c r="P27" s="46"/>
      <c r="Q27" s="46"/>
      <c r="R27" s="46"/>
      <c r="T27" s="46"/>
      <c r="U27" s="59" t="s">
        <v>355</v>
      </c>
      <c r="V27" s="49">
        <v>1</v>
      </c>
      <c r="W27" s="49">
        <v>209</v>
      </c>
      <c r="X27" s="49">
        <v>85</v>
      </c>
    </row>
    <row r="28" spans="1:132" s="63" customFormat="1" ht="20.100000000000001" customHeight="1" x14ac:dyDescent="0.25">
      <c r="A28" s="46"/>
      <c r="B28" s="73" t="s">
        <v>356</v>
      </c>
      <c r="C28" s="68">
        <v>137</v>
      </c>
      <c r="D28" s="68">
        <v>207</v>
      </c>
      <c r="E28" s="68">
        <v>251</v>
      </c>
      <c r="F28" s="61"/>
      <c r="G28" s="46"/>
      <c r="H28" s="73" t="s">
        <v>356</v>
      </c>
      <c r="I28" s="68">
        <v>137</v>
      </c>
      <c r="J28" s="68">
        <v>207</v>
      </c>
      <c r="K28" s="68">
        <v>251</v>
      </c>
      <c r="L28" s="74">
        <v>0.5</v>
      </c>
      <c r="M28" s="61"/>
      <c r="N28" s="46"/>
      <c r="O28" s="67"/>
      <c r="P28" s="46"/>
      <c r="Q28" s="46"/>
      <c r="R28" s="46"/>
      <c r="T28" s="46"/>
      <c r="U28" s="54"/>
      <c r="V28" s="68"/>
      <c r="W28" s="68"/>
      <c r="X28" s="68"/>
    </row>
    <row r="29" spans="1:132" s="63" customFormat="1" ht="20.100000000000001" customHeight="1" x14ac:dyDescent="0.25">
      <c r="B29" s="75"/>
      <c r="C29" s="61"/>
      <c r="D29" s="61"/>
      <c r="E29" s="61"/>
    </row>
    <row r="30" spans="1:132" s="63" customFormat="1" ht="20.100000000000001" customHeight="1" x14ac:dyDescent="0.25">
      <c r="B30" s="75"/>
      <c r="C30" s="61"/>
      <c r="D30" s="61"/>
      <c r="E30" s="61"/>
    </row>
  </sheetData>
  <sheetProtection selectLockedCells="1"/>
  <mergeCells count="4">
    <mergeCell ref="B8:E9"/>
    <mergeCell ref="H8:K9"/>
    <mergeCell ref="O8:R9"/>
    <mergeCell ref="U8:X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76950d-f5c8-4a84-b442-8b9faad1e7e2">
      <Terms xmlns="http://schemas.microsoft.com/office/infopath/2007/PartnerControls"/>
    </lcf76f155ced4ddcb4097134ff3c332f>
    <TaxCatchAll xmlns="c892affd-9aea-4100-a63a-0b29159ee2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33B72D2E-C7C7-46A2-B28A-911EFED051F8}">
  <ds:schemaRefs>
    <ds:schemaRef ds:uri="http://schemas.microsoft.com/office/2006/metadata/properties"/>
    <ds:schemaRef ds:uri="http://schemas.microsoft.com/office/infopath/2007/PartnerControls"/>
    <ds:schemaRef ds:uri="5976950d-f5c8-4a84-b442-8b9faad1e7e2"/>
    <ds:schemaRef ds:uri="c892affd-9aea-4100-a63a-0b29159ee2f9"/>
  </ds:schemaRefs>
</ds:datastoreItem>
</file>

<file path=customXml/itemProps2.xml><?xml version="1.0" encoding="utf-8"?>
<ds:datastoreItem xmlns:ds="http://schemas.openxmlformats.org/officeDocument/2006/customXml" ds:itemID="{F6AA1311-2768-46A0-A47B-DF1E8FECFD6D}">
  <ds:schemaRefs>
    <ds:schemaRef ds:uri="http://schemas.microsoft.com/sharepoint/v3/contenttype/forms"/>
  </ds:schemaRefs>
</ds:datastoreItem>
</file>

<file path=customXml/itemProps3.xml><?xml version="1.0" encoding="utf-8"?>
<ds:datastoreItem xmlns:ds="http://schemas.openxmlformats.org/officeDocument/2006/customXml" ds:itemID="{B6071C0A-D22B-4D0B-814D-6CDA33B05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66385C9-7F77-4280-A22D-5A155F0AA77B}">
  <ds:schemaRefs>
    <ds:schemaRef ds:uri="Microsoft.SharePoint.Taxonomy.ContentTypeSync"/>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Introductie</vt:lpstr>
      <vt:lpstr>Totaal blad</vt:lpstr>
      <vt:lpstr>1. Mediabureau</vt:lpstr>
      <vt:lpstr>2. TV Fixed basisprijs</vt:lpstr>
      <vt:lpstr>3. Radio Fixed</vt:lpstr>
      <vt:lpstr>4. Uren, fee, budget</vt:lpstr>
      <vt:lpstr>5. Tooling</vt:lpstr>
      <vt:lpstr>6. Digital Technology Kosten</vt:lpstr>
      <vt:lpstr>Info</vt:lpstr>
      <vt:lpstr>Introductie!Afdrukbereik</vt:lpstr>
      <vt:lpstr>MultiColor</vt:lpstr>
      <vt:lpstr>MultiColor2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Joris Stam</dc:creator>
  <cp:keywords/>
  <dc:description/>
  <cp:lastModifiedBy>Dessing, Daan (D.W.)</cp:lastModifiedBy>
  <cp:revision/>
  <dcterms:created xsi:type="dcterms:W3CDTF">2019-10-08T06:14:25Z</dcterms:created>
  <dcterms:modified xsi:type="dcterms:W3CDTF">2026-06-02T15:32:51Z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0x010100B30CA212B10AAD4BBC6E765BEB5B24AE</vt:lpwstr>
  </property>
</Properties>
</file>