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updateLinks="never" defaultThemeVersion="124226"/>
  <mc:AlternateContent xmlns:mc="http://schemas.openxmlformats.org/markup-compatibility/2006">
    <mc:Choice Requires="x15">
      <x15ac:absPath xmlns:x15ac="http://schemas.microsoft.com/office/spreadsheetml/2010/11/ac" url="H:\Desktop\te publiceren bestanden\"/>
    </mc:Choice>
  </mc:AlternateContent>
  <xr:revisionPtr revIDLastSave="0" documentId="13_ncr:1_{0904B230-1678-4AA3-8352-6C6333C3DC5D}" xr6:coauthVersionLast="47" xr6:coauthVersionMax="47" xr10:uidLastSave="{00000000-0000-0000-0000-000000000000}"/>
  <bookViews>
    <workbookView xWindow="-110" yWindow="-110" windowWidth="19420" windowHeight="11500" activeTab="1" xr2:uid="{00000000-000D-0000-FFFF-FFFF00000000}"/>
  </bookViews>
  <sheets>
    <sheet name="Prijssheet " sheetId="1" r:id="rId1"/>
    <sheet name="Toelichting" sheetId="2" r:id="rId2"/>
    <sheet name="Opschaalbaarheid" sheetId="3" r:id="rId3"/>
  </sheets>
  <definedNames>
    <definedName name="_xlnm.Print_Area" localSheetId="0">'Prijssheet '!$B$2:$N$137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3" i="1" l="1"/>
  <c r="H122" i="1"/>
  <c r="H60" i="1"/>
  <c r="H120" i="1"/>
  <c r="H119" i="1"/>
  <c r="H118" i="1"/>
  <c r="H117" i="1"/>
  <c r="H116" i="1"/>
  <c r="H42" i="1"/>
  <c r="J42" i="1"/>
  <c r="H108" i="1"/>
  <c r="K34" i="1"/>
  <c r="M34" i="1" s="1"/>
  <c r="H17" i="1"/>
  <c r="J95" i="1"/>
  <c r="J53" i="1"/>
  <c r="M51" i="1"/>
  <c r="L51" i="1"/>
  <c r="K91" i="1"/>
  <c r="L91" i="1" s="1"/>
  <c r="K93" i="1"/>
  <c r="M93" i="1" s="1"/>
  <c r="K48" i="1"/>
  <c r="L48" i="1" s="1"/>
  <c r="M65" i="1"/>
  <c r="M58" i="1"/>
  <c r="K50" i="1"/>
  <c r="M50" i="1" s="1"/>
  <c r="K23" i="1"/>
  <c r="L23" i="1" s="1"/>
  <c r="K24" i="1"/>
  <c r="L24" i="1" s="1"/>
  <c r="K25" i="1"/>
  <c r="L25" i="1" s="1"/>
  <c r="K27" i="1"/>
  <c r="L27" i="1" s="1"/>
  <c r="K28" i="1"/>
  <c r="L28" i="1" s="1"/>
  <c r="K29" i="1"/>
  <c r="L29" i="1" s="1"/>
  <c r="K30" i="1"/>
  <c r="M30" i="1" s="1"/>
  <c r="K31" i="1"/>
  <c r="L31" i="1" s="1"/>
  <c r="K32" i="1"/>
  <c r="M32" i="1" s="1"/>
  <c r="K33" i="1"/>
  <c r="M33" i="1" s="1"/>
  <c r="K22" i="1"/>
  <c r="M22" i="1" s="1"/>
  <c r="J76" i="1"/>
  <c r="K76" i="1" s="1"/>
  <c r="L76" i="1" s="1"/>
  <c r="J77" i="1"/>
  <c r="K77" i="1" s="1"/>
  <c r="L77" i="1" s="1"/>
  <c r="J78" i="1"/>
  <c r="K78" i="1" s="1"/>
  <c r="L78" i="1" s="1"/>
  <c r="J79" i="1"/>
  <c r="K79" i="1" s="1"/>
  <c r="L79" i="1" s="1"/>
  <c r="J80" i="1"/>
  <c r="K80" i="1" s="1"/>
  <c r="L80" i="1" s="1"/>
  <c r="J81" i="1"/>
  <c r="K81" i="1" s="1"/>
  <c r="L81" i="1" s="1"/>
  <c r="J82" i="1"/>
  <c r="K82" i="1" s="1"/>
  <c r="L82" i="1" s="1"/>
  <c r="J83" i="1"/>
  <c r="K83" i="1" s="1"/>
  <c r="L83" i="1" s="1"/>
  <c r="J75" i="1"/>
  <c r="K75" i="1" s="1"/>
  <c r="L75" i="1" s="1"/>
  <c r="H69" i="1"/>
  <c r="H109" i="1" s="1"/>
  <c r="M15" i="1"/>
  <c r="M14" i="1"/>
  <c r="K42" i="1" l="1"/>
  <c r="I106" i="1" s="1"/>
  <c r="L34" i="1"/>
  <c r="K53" i="1"/>
  <c r="M91" i="1"/>
  <c r="M95" i="1" s="1"/>
  <c r="K112" i="1" s="1"/>
  <c r="K95" i="1"/>
  <c r="I112" i="1" s="1"/>
  <c r="L93" i="1"/>
  <c r="L95" i="1" s="1"/>
  <c r="J112" i="1" s="1"/>
  <c r="H104" i="1"/>
  <c r="M83" i="1"/>
  <c r="M69" i="1"/>
  <c r="M82" i="1"/>
  <c r="M81" i="1"/>
  <c r="M79" i="1"/>
  <c r="M78" i="1"/>
  <c r="M77" i="1"/>
  <c r="M76" i="1"/>
  <c r="M80" i="1"/>
  <c r="M75" i="1"/>
  <c r="M60" i="1"/>
  <c r="L50" i="1"/>
  <c r="L53" i="1" s="1"/>
  <c r="M48" i="1"/>
  <c r="L33" i="1"/>
  <c r="L32" i="1"/>
  <c r="L30" i="1"/>
  <c r="M25" i="1"/>
  <c r="M24" i="1"/>
  <c r="M23" i="1"/>
  <c r="M29" i="1"/>
  <c r="M28" i="1"/>
  <c r="M31" i="1"/>
  <c r="M27" i="1"/>
  <c r="M17" i="1"/>
  <c r="L22" i="1"/>
  <c r="L85" i="1"/>
  <c r="J114" i="1" s="1"/>
  <c r="K85" i="1"/>
  <c r="I114" i="1" s="1"/>
  <c r="M42" i="1" l="1"/>
  <c r="K106" i="1" s="1"/>
  <c r="L106" i="1" s="1"/>
  <c r="L42" i="1"/>
  <c r="J106" i="1" s="1"/>
  <c r="M53" i="1"/>
  <c r="K111" i="1" s="1"/>
  <c r="L111" i="1" s="1"/>
  <c r="I107" i="1"/>
  <c r="I111" i="1"/>
  <c r="J107" i="1"/>
  <c r="J111" i="1"/>
  <c r="L112" i="1"/>
  <c r="M85" i="1"/>
  <c r="K114" i="1" l="1"/>
  <c r="L114" i="1" s="1"/>
  <c r="K97" i="1"/>
  <c r="K107" i="1"/>
  <c r="L107" i="1" s="1"/>
</calcChain>
</file>

<file path=xl/sharedStrings.xml><?xml version="1.0" encoding="utf-8"?>
<sst xmlns="http://schemas.openxmlformats.org/spreadsheetml/2006/main" count="414" uniqueCount="215">
  <si>
    <t xml:space="preserve">Handtekening: </t>
  </si>
  <si>
    <t xml:space="preserve">Rechtsgeldig ondertekend door: </t>
  </si>
  <si>
    <t>Naam Inschrijver:</t>
  </si>
  <si>
    <t>Inschrijversinstructie</t>
  </si>
  <si>
    <t xml:space="preserve">Periode waarin prijzen vast staan: </t>
  </si>
  <si>
    <t>Datum:</t>
  </si>
  <si>
    <t>Uurtarief</t>
  </si>
  <si>
    <t xml:space="preserve"> </t>
  </si>
  <si>
    <t>DSU Managed Hosting en Beheer</t>
  </si>
  <si>
    <t>48 maanden</t>
  </si>
  <si>
    <t>Initieel</t>
  </si>
  <si>
    <t xml:space="preserve">Total Cost of Ownership </t>
  </si>
  <si>
    <t>Kosten</t>
  </si>
  <si>
    <t>TCO (10 jaar)</t>
  </si>
  <si>
    <t>Per jaar</t>
  </si>
  <si>
    <t>Per maand</t>
  </si>
  <si>
    <t>Eenmalige kosten</t>
  </si>
  <si>
    <t>Over 4 jaar</t>
  </si>
  <si>
    <t>Initieel/variabel</t>
  </si>
  <si>
    <t>4 jaar periode</t>
  </si>
  <si>
    <t xml:space="preserve"> 4 jaar periode</t>
  </si>
  <si>
    <t>Archtiect - Solution - per uur, exclusief BTW en All In</t>
  </si>
  <si>
    <t>Senior engineer - per uur, exclusief BTW en All In</t>
  </si>
  <si>
    <t>Medior engineer - per uur, exclusief BTW en All In</t>
  </si>
  <si>
    <t>Service manager -per uur, exclusief BTW en All In</t>
  </si>
  <si>
    <t>Security engineer - per uur, exclusief BTW en All In</t>
  </si>
  <si>
    <t>Technische projectleider - per uur, exclusief BTW en All In</t>
  </si>
  <si>
    <t>Adviseur/consultant - per uur, exclusief BTW en All In</t>
  </si>
  <si>
    <t>Trainer - per uur, exclusief BTW en All In</t>
  </si>
  <si>
    <t>Projectmanager - per uur, exclusief BTW en All In</t>
  </si>
  <si>
    <t>Innovatie en doorontwikkeling (dialoog)</t>
  </si>
  <si>
    <t>Gegevens Inschrijver</t>
  </si>
  <si>
    <t>Per jaar/1880 uren</t>
  </si>
  <si>
    <t>Per maand/160 uren</t>
  </si>
  <si>
    <t>Kosten over 4 jaar</t>
  </si>
  <si>
    <t>12 maanden</t>
  </si>
  <si>
    <t>Type</t>
  </si>
  <si>
    <t>Eenheid</t>
  </si>
  <si>
    <t>vast</t>
  </si>
  <si>
    <t>eenmalig</t>
  </si>
  <si>
    <t>maand</t>
  </si>
  <si>
    <t>Monitoring</t>
  </si>
  <si>
    <t>Aantal</t>
  </si>
  <si>
    <t>Incidentbeheer</t>
  </si>
  <si>
    <t>Wijzigingsbeheer</t>
  </si>
  <si>
    <t>Probleembeheer</t>
  </si>
  <si>
    <t>Servicedesk</t>
  </si>
  <si>
    <t>Vulnerability scans</t>
  </si>
  <si>
    <t>Governance en samenwerking</t>
  </si>
  <si>
    <t>dialoog</t>
  </si>
  <si>
    <t>uur</t>
  </si>
  <si>
    <t>Governance en samenwerking (dialoog)</t>
  </si>
  <si>
    <t>Prijs</t>
  </si>
  <si>
    <t>exclusief BTW</t>
  </si>
  <si>
    <t>project</t>
  </si>
  <si>
    <t>Innovatie en doorontwikkeling</t>
  </si>
  <si>
    <r>
      <t>Enkel de door de Inschrijver ingevulde prijzen in de</t>
    </r>
    <r>
      <rPr>
        <b/>
        <sz val="9"/>
        <rFont val="Verdana"/>
        <family val="2"/>
      </rPr>
      <t xml:space="preserve"> </t>
    </r>
    <r>
      <rPr>
        <b/>
        <sz val="9"/>
        <color theme="4"/>
        <rFont val="Verdana"/>
        <family val="2"/>
      </rPr>
      <t>lichtblauwe cellen</t>
    </r>
    <r>
      <rPr>
        <b/>
        <sz val="9"/>
        <rFont val="Verdana"/>
        <family val="2"/>
      </rPr>
      <t xml:space="preserve"> </t>
    </r>
    <r>
      <rPr>
        <sz val="9"/>
        <rFont val="Verdana"/>
        <family val="2"/>
      </rPr>
      <t xml:space="preserve">gelden in de situatie dat er een opdracht wordt verleend naar aanleiding van deze EU aanbesteding. </t>
    </r>
    <r>
      <rPr>
        <sz val="9"/>
        <color rgb="FFFF0000"/>
        <rFont val="Verdana"/>
        <family val="2"/>
      </rPr>
      <t>Het aanpassen van de niet lichtblauwe cellen door de inschrijver is niet toegestaan en leidt tot uitsluiting van deze aanbesteding.</t>
    </r>
    <r>
      <rPr>
        <sz val="9"/>
        <rFont val="Verdana"/>
        <family val="2"/>
      </rPr>
      <t xml:space="preserve"> Aanbestedende Dienst vragt Inschrijver ook de onderstaande uurtarieven wilt opgeven van de functies ten aanzien van deze opdracht. Echter als deze enorm uurtarieven afwijken van het marktconforme gemiddelde, kunnen deze tarieven extern worden getoetst, bij grote afwijkingen kan dit een reden zijn van uitsluiting. De prijzen en uurtarieven dienen markt conform te zijn en mogen volgens artikel </t>
    </r>
    <r>
      <rPr>
        <b/>
        <sz val="9"/>
        <rFont val="Verdana"/>
        <family val="2"/>
      </rPr>
      <t>x</t>
    </r>
    <r>
      <rPr>
        <sz val="9"/>
        <rFont val="Verdana"/>
        <family val="2"/>
      </rPr>
      <t xml:space="preserve"> mbt indexatie in de Overeenkomst worden geindexeerd. </t>
    </r>
    <r>
      <rPr>
        <sz val="9"/>
        <color rgb="FFFF0000"/>
        <rFont val="Verdana"/>
        <family val="2"/>
      </rPr>
      <t xml:space="preserve">Prijs met een waarde van 0 (nul) is niet toegestaan. Innschrijver dient in dat geval een bedrag van </t>
    </r>
    <r>
      <rPr>
        <b/>
        <sz val="9"/>
        <color rgb="FFFF0000"/>
        <rFont val="Verdana"/>
        <family val="2"/>
      </rPr>
      <t xml:space="preserve">€0,01 </t>
    </r>
    <r>
      <rPr>
        <sz val="9"/>
        <color rgb="FFFF0000"/>
        <rFont val="Verdana"/>
        <family val="2"/>
      </rPr>
      <t>in te voeren.</t>
    </r>
  </si>
  <si>
    <t>Uurtarieven (dialoog)</t>
  </si>
  <si>
    <t>Variabel</t>
  </si>
  <si>
    <t>Total Cost of Ownership (TCO) over 10 jaar</t>
  </si>
  <si>
    <t>Overzicht kosten voor Aanbestedende Dienst</t>
  </si>
  <si>
    <t>1 - Virtualisatieplatform</t>
  </si>
  <si>
    <t>2 - 32 vCPU</t>
  </si>
  <si>
    <t>3 - 128 GB RAM</t>
  </si>
  <si>
    <t>5 TB storage</t>
  </si>
  <si>
    <t>6 - VM hosting</t>
  </si>
  <si>
    <t>Datacenterdienst - Uitbreiding: extra 1 kWh x 24 uur x 30 dagen</t>
  </si>
  <si>
    <t>Hostingdienst - Uitbreiding capaciteit: per vCPU/maand</t>
  </si>
  <si>
    <t>Hostingdienst - Uitbreiding capaciteit: per 128 GB RAM/maand</t>
  </si>
  <si>
    <t>Hostingdienst - Uitbreiding capaciteit: per VM hosting/maand</t>
  </si>
  <si>
    <t xml:space="preserve">Datacenterdienst </t>
  </si>
  <si>
    <t>Hostingdienst - Basispakket</t>
  </si>
  <si>
    <t>Datacenterdienst - Basispakket</t>
  </si>
  <si>
    <t>24x7 support</t>
  </si>
  <si>
    <t>1 - 24x7 support</t>
  </si>
  <si>
    <t>2 - Servicedesk</t>
  </si>
  <si>
    <t>3 - Monitoring</t>
  </si>
  <si>
    <t>4 - Incidentbeheer</t>
  </si>
  <si>
    <t>5 - Wijzigingsbeheer</t>
  </si>
  <si>
    <t>6 -Probleembeheer</t>
  </si>
  <si>
    <t>1 - Kantoortijden support</t>
  </si>
  <si>
    <t>7 -Patchmanagement</t>
  </si>
  <si>
    <t>8 -OS beheer</t>
  </si>
  <si>
    <t>9 -Platform beheer</t>
  </si>
  <si>
    <t>10 -Rapportage (SLA en Lifecycle)</t>
  </si>
  <si>
    <t>5 - Basis netwerk - VLAN, IP's</t>
  </si>
  <si>
    <t>1 - 1 x dedicatged serverkast - 42U/47U - 19 inch standaard</t>
  </si>
  <si>
    <t>3 - Stroom -en koelingvoorziening: 2 x A/B feed redundant - inclusief 2 kWh x 24 uur x 30 dagen</t>
  </si>
  <si>
    <t>5 - Fysiek beveiliging: Toegangscontrole + Camerabewaking + Security/Beveiliger</t>
  </si>
  <si>
    <t>2 - 48 poorts patchpaneel of 24 poorts patchpaneel</t>
  </si>
  <si>
    <t>P1 reactie ≤ 15 min</t>
  </si>
  <si>
    <t>P1 oplossing ≤ 4 uur</t>
  </si>
  <si>
    <t>RPO ≤ 4 uur</t>
  </si>
  <si>
    <t>RTO ≤ 24 uur</t>
  </si>
  <si>
    <t>11 - P1 reactie ≤ 15 min</t>
  </si>
  <si>
    <t>14 - RTO ≤ 24 uur</t>
  </si>
  <si>
    <t>13 - RPO ≤ 4 uur</t>
  </si>
  <si>
    <t>12 - P1 oplossing ≤ 4 uur</t>
  </si>
  <si>
    <t>Beheer- en servicedienst</t>
  </si>
  <si>
    <t>Beheer -en servicedienst - Managed services 24/7</t>
  </si>
  <si>
    <t>Beheer -en servicedienst - Managed services kantoortijden</t>
  </si>
  <si>
    <t>Hostingdienst IaaS</t>
  </si>
  <si>
    <t>Beheer -en servicedienst &amp; Security</t>
  </si>
  <si>
    <t>1 - Ddos protectie</t>
  </si>
  <si>
    <t>2 - Antivirus / malware</t>
  </si>
  <si>
    <t>3 - Vulnerability scans</t>
  </si>
  <si>
    <t>4 - Encryptie (in transite en at rest)</t>
  </si>
  <si>
    <t>5 -MFA (Multi-Factor Authentication) / SSO (Single Sign On)</t>
  </si>
  <si>
    <t>6 -Basis compliance (ISO27001)</t>
  </si>
  <si>
    <t>Security Basispakket</t>
  </si>
  <si>
    <t>Datacenter en Hosting IaaS</t>
  </si>
  <si>
    <t>7 - Rapportage (SLA en Lifecycle)</t>
  </si>
  <si>
    <t>Security en servicedienst</t>
  </si>
  <si>
    <t>jaar</t>
  </si>
  <si>
    <t>Indicatief inhuurkosten per jaar o.b.v. 1880 uren, exclusief weekenden en feestdagen</t>
  </si>
  <si>
    <t>11 - Beschikbaarheid - Norm: ≥ 99,98%</t>
  </si>
  <si>
    <t>12 - P1 reactie ≤ 15 min</t>
  </si>
  <si>
    <t>13 - P1 oplossing ≤ 4 uur</t>
  </si>
  <si>
    <t>14 - RPO ≤ 4 uur</t>
  </si>
  <si>
    <t>15 - RTO ≤ 24 uur</t>
  </si>
  <si>
    <t>8 - Beschikbaarheid - Norm: ≥ 99,98%</t>
  </si>
  <si>
    <t>9 - P1 reactie ≤ 15 min</t>
  </si>
  <si>
    <t>10 - P1 oplossing ≤ 4 uur</t>
  </si>
  <si>
    <t>11 - RPO ≤ 4 uur</t>
  </si>
  <si>
    <t>12 - RTO ≤ 24 uur</t>
  </si>
  <si>
    <t>DSU huidige beheer IaaS</t>
  </si>
  <si>
    <t>Ja/Nee/Wens</t>
  </si>
  <si>
    <t>Wens</t>
  </si>
  <si>
    <t>Ja</t>
  </si>
  <si>
    <t>Nee</t>
  </si>
  <si>
    <t>Ja/Nee?</t>
  </si>
  <si>
    <t>D - Exit en overdracht - Exitplan</t>
  </si>
  <si>
    <t xml:space="preserve">C - Migratie en transitie - Acceptatie en nazorg </t>
  </si>
  <si>
    <t>B - Migratie en transitie - Lift &amp; Shift migratie</t>
  </si>
  <si>
    <t>A - Migratie en transitie - Migratieplan, inclusief rollbackscenario</t>
  </si>
  <si>
    <t>E - Exit en overdracht - Exit ondersteuning</t>
  </si>
  <si>
    <t xml:space="preserve">F - Compliance en audit - Auditondersteuning Opdrachtgever </t>
  </si>
  <si>
    <t>G - Compliance en audit - AVG/DPIA ondersteuning</t>
  </si>
  <si>
    <t>H - Compliance en audit - BIO/BIO2, NIS2, DORA mapping</t>
  </si>
  <si>
    <t>J - Service Management - SLA en DAP -&gt; o.b.v samenwerkingsvisie plan van Opdrachtgever</t>
  </si>
  <si>
    <t>ID</t>
  </si>
  <si>
    <t>1 x dedicatged serverkast - 42U/47U - 19 inch standaard</t>
  </si>
  <si>
    <t>48 poorts patchpaneel of 24 poorts patchpaneel</t>
  </si>
  <si>
    <t>Stroom -en koelingvoorziening: 2 x A/B feed redundant - inclusief 2 kWh x 24 uur x 30 dagen</t>
  </si>
  <si>
    <t xml:space="preserve">Netwerk: 1Gbps uplink + pachting + cross-connects </t>
  </si>
  <si>
    <t>Fysiek beveiliging: Toegangscontrole + Camerabewaking + Security/Beveiliger</t>
  </si>
  <si>
    <t>Installatie en configuratie</t>
  </si>
  <si>
    <t>Virtualisatieplatform</t>
  </si>
  <si>
    <t>32 vCPU</t>
  </si>
  <si>
    <t>128 GB RAM</t>
  </si>
  <si>
    <t>Basis netwerk - VLAN, IP's</t>
  </si>
  <si>
    <t>VM hosting</t>
  </si>
  <si>
    <t>Kantoortijden support</t>
  </si>
  <si>
    <t>Patchmanagement</t>
  </si>
  <si>
    <t>OS beheer</t>
  </si>
  <si>
    <t>Platform beheer</t>
  </si>
  <si>
    <t>Rapportage (SLA en Lifecycle)</t>
  </si>
  <si>
    <t>Beschikbaarheid - Norm: ≥ 99,98%</t>
  </si>
  <si>
    <t>Ddos protectie</t>
  </si>
  <si>
    <t>Antivirus / malware</t>
  </si>
  <si>
    <t>Encryptie (in transite en at rest)</t>
  </si>
  <si>
    <t>MFA (Multi-Factor Authentication) / SSO (Single Sign On)</t>
  </si>
  <si>
    <t>Basis compliance (ISO27001)</t>
  </si>
  <si>
    <t>PO ≤ 4 uur</t>
  </si>
  <si>
    <t>Eenmalige -en variabele kosten</t>
  </si>
  <si>
    <t>Datacenterdienst - Uitbreiding: Extra 10 Gbps uplink per stuk/maand</t>
  </si>
  <si>
    <t xml:space="preserve">4 - Netwerk: 10 Gbps uplink + pachting + cross-connects </t>
  </si>
  <si>
    <t>Hostingdienst - Uitbreiding capaciteit: per 5 TB SSD storage/maand</t>
  </si>
  <si>
    <t>4 - 5 TB SSD storage</t>
  </si>
  <si>
    <t xml:space="preserve">10 jaar </t>
  </si>
  <si>
    <t>TCO, excl. 21% BTW</t>
  </si>
  <si>
    <t>TCO incl. 21% BTW</t>
  </si>
  <si>
    <t>Kosten, excl. 21% BTW</t>
  </si>
  <si>
    <t>Beheer -en servicedienst &amp; Security kantoortijden x 5 werkdagen</t>
  </si>
  <si>
    <t>Beheer -en servicedienst &amp; Security 24 uur x 7 dagen per week (optioneel)</t>
  </si>
  <si>
    <r>
      <t xml:space="preserve">Managed IaaS platform inclusief beheer en security 24x7 - </t>
    </r>
    <r>
      <rPr>
        <b/>
        <sz val="10"/>
        <rFont val="Verdana"/>
        <family val="2"/>
      </rPr>
      <t>Optioneel</t>
    </r>
  </si>
  <si>
    <r>
      <t>Managed IaaS platform inclusief beheer en security kantoortijden -</t>
    </r>
    <r>
      <rPr>
        <b/>
        <sz val="10"/>
        <rFont val="Verdana"/>
        <family val="2"/>
      </rPr>
      <t xml:space="preserve"> Vereist</t>
    </r>
  </si>
  <si>
    <t>Migratie en transitie - Ontzorging van migratie en transitie van huidige -naar nieuwe hostingomgeving</t>
  </si>
  <si>
    <t>Compliance en audit - Compliance en audit omvatten audits, AVG/DPIA, ISO27001 ketenborging en BIO, NIS2 en DORA.</t>
  </si>
  <si>
    <t>Exit en overdracht - Exitplan en exit ondersteuning</t>
  </si>
  <si>
    <t>Hostingdienst - Uitbreiding capaciteit: per GPU/maand</t>
  </si>
  <si>
    <t>Governance en samenwerking - O.b.v samenwerkingsvisie plan van Opdrachtgever</t>
  </si>
  <si>
    <t>Innovatie en doorontwikkeling - O.b.v samenwerkingsvisie plan van Opdrachtgever</t>
  </si>
  <si>
    <t>Huidige omvang</t>
  </si>
  <si>
    <t>Prijs/maand</t>
  </si>
  <si>
    <t>Opschaling  met 25%</t>
  </si>
  <si>
    <t xml:space="preserve">Opschaling met 50% </t>
  </si>
  <si>
    <t>Afschaling met 25 %</t>
  </si>
  <si>
    <t>Afschaling met 50 %</t>
  </si>
  <si>
    <t xml:space="preserve">Hostingdienst - Uitbreiding capaciteit: per virtualisatieplatform </t>
  </si>
  <si>
    <t xml:space="preserve">Op -en afschaalbaarheid </t>
  </si>
  <si>
    <t xml:space="preserve">In bedrijf (huidige situatie) </t>
  </si>
  <si>
    <t>Opschaling met 25%</t>
  </si>
  <si>
    <t>Opschaling met 50%</t>
  </si>
  <si>
    <t>Afschaling met 25%</t>
  </si>
  <si>
    <t>Afschaling met 50%</t>
  </si>
  <si>
    <t>Datacenterdienst - Basispakket (zie tabblad toelichting)</t>
  </si>
  <si>
    <t>Hostingdienst - Basispakket (zie tabblad toelichting)</t>
  </si>
  <si>
    <t>Opschaling met 50% (zie tabblad opschaalbaarheid)</t>
  </si>
  <si>
    <t>Afschaling met 25% (zie tabblad opschaalbaarheid)</t>
  </si>
  <si>
    <t>Afschaling met 50% (zie tabblad opschaalbaarheid)</t>
  </si>
  <si>
    <t>Managed services kantoortijden (zie tabblad toelichting)</t>
  </si>
  <si>
    <t>Security Basispakket (zie tabblad toelichting)</t>
  </si>
  <si>
    <t xml:space="preserve">Opschaling met 25% (zie tabblad opschaalbaarheid) </t>
  </si>
  <si>
    <t>In bedriijf</t>
  </si>
  <si>
    <t>Staffel</t>
  </si>
  <si>
    <t>Managed services 24x7 (zie tabblad toelichting)</t>
  </si>
  <si>
    <t>Vaste fee per maand</t>
  </si>
  <si>
    <t xml:space="preserve">Variabel vergoeding - Pay Per User </t>
  </si>
  <si>
    <t>Innovatie en doorontwikkeling - O.b.v vaste fee</t>
  </si>
  <si>
    <t>Innovatie en doorontwikkeling - O.b.v variable vergoeding - Pay Per User model</t>
  </si>
  <si>
    <t xml:space="preserve">Functionale uitvraag: Managed Hosting en Beheer DSU voor het Ministerie van Sociale Zaken en Werkgelegenheid – kenmerk: </t>
  </si>
  <si>
    <t>Kenmerk: 201865005.011.090</t>
  </si>
  <si>
    <t>Bijlage G - Prijsopgavenformulier</t>
  </si>
  <si>
    <t>I - Compliance en audit - ISO27001 ketenborging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</si>
</sst>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_ ;\-#,##0\ "/>
    <numFmt numFmtId="166" formatCode="_-&quot;€&quot;\ * #,##0.000_-;_-&quot;€&quot;\ * #,##0.000\-;_-&quot;€&quot;\ * &quot;-&quot;??_-;_-@_-"/>
  </numFmts>
  <fonts count="21" x14ac:knownFonts="1">
    <font>
      <sz val="11"/>
      <color theme="1"/>
      <name val="Calibri"/>
      <family val="2"/>
      <scheme val="minor"/>
    </font>
    <font>
      <sz val="10"/>
      <name val="Arial"/>
      <family val="2"/>
    </font>
    <font>
      <sz val="10"/>
      <name val="Calibri"/>
      <family val="2"/>
      <scheme val="minor"/>
    </font>
    <font>
      <b/>
      <sz val="10"/>
      <name val="Calibri"/>
      <family val="2"/>
      <scheme val="minor"/>
    </font>
    <font>
      <sz val="11"/>
      <color theme="1"/>
      <name val="Calibri"/>
      <family val="2"/>
      <scheme val="minor"/>
    </font>
    <font>
      <sz val="9"/>
      <name val="Verdana"/>
      <family val="2"/>
    </font>
    <font>
      <b/>
      <sz val="9"/>
      <name val="Verdana"/>
      <family val="2"/>
    </font>
    <font>
      <b/>
      <sz val="9"/>
      <color theme="1"/>
      <name val="Verdana"/>
      <family val="2"/>
    </font>
    <font>
      <b/>
      <sz val="9"/>
      <color theme="6"/>
      <name val="Verdana"/>
      <family val="2"/>
    </font>
    <font>
      <sz val="8"/>
      <name val="Calibri"/>
      <family val="2"/>
      <scheme val="minor"/>
    </font>
    <font>
      <b/>
      <sz val="12"/>
      <name val="Verdana"/>
      <family val="2"/>
    </font>
    <font>
      <sz val="10"/>
      <name val="Verdana"/>
      <family val="2"/>
    </font>
    <font>
      <sz val="10"/>
      <color rgb="FFFF0000"/>
      <name val="Verdana"/>
      <family val="2"/>
    </font>
    <font>
      <b/>
      <sz val="10"/>
      <name val="Verdana"/>
      <family val="2"/>
    </font>
    <font>
      <b/>
      <sz val="14"/>
      <name val="Verdana"/>
      <family val="2"/>
    </font>
    <font>
      <sz val="9"/>
      <color rgb="FFFF0000"/>
      <name val="Verdana"/>
      <family val="2"/>
    </font>
    <font>
      <b/>
      <sz val="9"/>
      <color theme="4"/>
      <name val="Verdana"/>
      <family val="2"/>
    </font>
    <font>
      <b/>
      <sz val="9"/>
      <color rgb="FFFF0000"/>
      <name val="Verdana"/>
      <family val="2"/>
    </font>
    <font>
      <b/>
      <sz val="10"/>
      <color theme="1"/>
      <name val="Verdana"/>
      <family val="2"/>
    </font>
    <font>
      <sz val="10"/>
      <color theme="1"/>
      <name val="Verdana"/>
      <family val="2"/>
    </font>
    <font>
      <sz val="1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2" tint="-9.9978637043366805E-2"/>
        <bgColor indexed="64"/>
      </patternFill>
    </fill>
  </fills>
  <borders count="63">
    <border>
      <left/>
      <right/>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auto="1"/>
      </right>
      <top/>
      <bottom/>
      <diagonal/>
    </border>
    <border>
      <left/>
      <right style="medium">
        <color indexed="64"/>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auto="1"/>
      </left>
      <right style="medium">
        <color indexed="64"/>
      </right>
      <top/>
      <bottom/>
      <diagonal/>
    </border>
    <border>
      <left/>
      <right style="medium">
        <color indexed="64"/>
      </right>
      <top style="thin">
        <color auto="1"/>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style="medium">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9" fontId="4" fillId="0" borderId="0" applyFont="0" applyFill="0" applyBorder="0" applyAlignment="0" applyProtection="0"/>
  </cellStyleXfs>
  <cellXfs count="337">
    <xf numFmtId="0" fontId="0" fillId="0" borderId="0" xfId="0"/>
    <xf numFmtId="0" fontId="2" fillId="2" borderId="0" xfId="1" applyFont="1" applyFill="1" applyProtection="1">
      <protection locked="0"/>
    </xf>
    <xf numFmtId="0" fontId="2" fillId="2" borderId="3" xfId="1" applyFont="1" applyFill="1" applyBorder="1" applyProtection="1">
      <protection locked="0"/>
    </xf>
    <xf numFmtId="0" fontId="3" fillId="2" borderId="0" xfId="1" applyFont="1" applyFill="1" applyAlignment="1" applyProtection="1">
      <alignment vertical="center"/>
      <protection locked="0"/>
    </xf>
    <xf numFmtId="0" fontId="3" fillId="2" borderId="3"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2" fillId="2" borderId="3" xfId="1" applyFont="1" applyFill="1" applyBorder="1" applyAlignment="1" applyProtection="1">
      <alignment vertical="center"/>
      <protection locked="0"/>
    </xf>
    <xf numFmtId="0" fontId="3" fillId="2" borderId="0" xfId="1" applyFont="1" applyFill="1" applyProtection="1">
      <protection locked="0"/>
    </xf>
    <xf numFmtId="0" fontId="3" fillId="2" borderId="3" xfId="1" applyFont="1" applyFill="1" applyBorder="1" applyProtection="1">
      <protection locked="0"/>
    </xf>
    <xf numFmtId="0" fontId="5" fillId="2" borderId="0" xfId="1" applyFont="1" applyFill="1" applyProtection="1">
      <protection locked="0"/>
    </xf>
    <xf numFmtId="164" fontId="5" fillId="2" borderId="0" xfId="2" applyFont="1" applyFill="1" applyBorder="1" applyProtection="1">
      <protection locked="0"/>
    </xf>
    <xf numFmtId="0" fontId="5" fillId="2" borderId="5" xfId="1" applyFont="1" applyFill="1" applyBorder="1" applyProtection="1">
      <protection locked="0"/>
    </xf>
    <xf numFmtId="0" fontId="5" fillId="2" borderId="4" xfId="1" applyFont="1" applyFill="1" applyBorder="1" applyProtection="1">
      <protection locked="0"/>
    </xf>
    <xf numFmtId="164" fontId="5" fillId="2" borderId="4" xfId="2" applyFont="1" applyFill="1" applyBorder="1" applyProtection="1">
      <protection locked="0"/>
    </xf>
    <xf numFmtId="0" fontId="5" fillId="2" borderId="3" xfId="1" applyFont="1" applyFill="1" applyBorder="1" applyProtection="1">
      <protection locked="0"/>
    </xf>
    <xf numFmtId="0" fontId="5" fillId="0" borderId="0" xfId="1" applyFont="1" applyProtection="1">
      <protection locked="0"/>
    </xf>
    <xf numFmtId="164" fontId="5" fillId="0" borderId="0" xfId="2" applyFont="1" applyFill="1" applyBorder="1" applyProtection="1">
      <protection locked="0"/>
    </xf>
    <xf numFmtId="0" fontId="6" fillId="2" borderId="3" xfId="1" applyFont="1" applyFill="1" applyBorder="1" applyProtection="1">
      <protection locked="0"/>
    </xf>
    <xf numFmtId="0" fontId="6" fillId="2" borderId="0" xfId="1" applyFont="1" applyFill="1" applyProtection="1">
      <protection locked="0"/>
    </xf>
    <xf numFmtId="0" fontId="7" fillId="2" borderId="0" xfId="1" applyFont="1" applyFill="1" applyAlignment="1" applyProtection="1">
      <alignment horizontal="right"/>
      <protection locked="0"/>
    </xf>
    <xf numFmtId="0" fontId="8" fillId="2" borderId="0" xfId="1" applyFont="1" applyFill="1" applyProtection="1">
      <protection locked="0"/>
    </xf>
    <xf numFmtId="0" fontId="5" fillId="2" borderId="3" xfId="1" applyFont="1" applyFill="1" applyBorder="1" applyAlignment="1" applyProtection="1">
      <alignment vertical="center"/>
      <protection locked="0"/>
    </xf>
    <xf numFmtId="0" fontId="5" fillId="2" borderId="0" xfId="1" applyFont="1" applyFill="1" applyAlignment="1" applyProtection="1">
      <alignment vertical="center"/>
      <protection locked="0"/>
    </xf>
    <xf numFmtId="165" fontId="6" fillId="0" borderId="0" xfId="2" applyNumberFormat="1" applyFont="1" applyFill="1" applyBorder="1" applyAlignment="1" applyProtection="1">
      <alignment horizontal="left" vertical="center"/>
      <protection locked="0"/>
    </xf>
    <xf numFmtId="0" fontId="6" fillId="2" borderId="0" xfId="1" applyFont="1" applyFill="1" applyAlignment="1" applyProtection="1">
      <alignment vertical="center"/>
      <protection locked="0"/>
    </xf>
    <xf numFmtId="0" fontId="6" fillId="2" borderId="0" xfId="1" applyFont="1" applyFill="1" applyAlignment="1" applyProtection="1">
      <alignment horizontal="right" vertical="center"/>
      <protection locked="0"/>
    </xf>
    <xf numFmtId="0" fontId="6" fillId="2" borderId="3" xfId="1" applyFont="1" applyFill="1" applyBorder="1" applyAlignment="1" applyProtection="1">
      <alignment vertical="center"/>
      <protection locked="0"/>
    </xf>
    <xf numFmtId="0" fontId="6" fillId="0" borderId="0" xfId="1" applyFont="1" applyAlignment="1" applyProtection="1">
      <alignment horizontal="center" vertical="top" wrapText="1"/>
      <protection locked="0"/>
    </xf>
    <xf numFmtId="0" fontId="6" fillId="2" borderId="0" xfId="1" applyFont="1" applyFill="1" applyAlignment="1" applyProtection="1">
      <alignment horizontal="right" vertical="top"/>
      <protection locked="0"/>
    </xf>
    <xf numFmtId="0" fontId="5" fillId="2" borderId="2" xfId="1" applyFont="1" applyFill="1" applyBorder="1" applyProtection="1">
      <protection locked="0"/>
    </xf>
    <xf numFmtId="0" fontId="5" fillId="2" borderId="1" xfId="1" applyFont="1" applyFill="1" applyBorder="1" applyProtection="1">
      <protection locked="0"/>
    </xf>
    <xf numFmtId="164" fontId="5" fillId="2" borderId="1" xfId="2" applyFont="1" applyFill="1" applyBorder="1" applyProtection="1">
      <protection locked="0"/>
    </xf>
    <xf numFmtId="0" fontId="6" fillId="0" borderId="0" xfId="1" applyFont="1" applyProtection="1">
      <protection locked="0"/>
    </xf>
    <xf numFmtId="49" fontId="6" fillId="3" borderId="0" xfId="2" applyNumberFormat="1" applyFont="1" applyFill="1" applyBorder="1" applyProtection="1">
      <protection locked="0"/>
    </xf>
    <xf numFmtId="164" fontId="6" fillId="0" borderId="0" xfId="2" applyFont="1" applyFill="1" applyBorder="1" applyAlignment="1" applyProtection="1">
      <alignment horizontal="right" vertical="center"/>
      <protection locked="0"/>
    </xf>
    <xf numFmtId="0" fontId="6" fillId="3" borderId="0" xfId="1" applyFont="1" applyFill="1" applyAlignment="1" applyProtection="1">
      <alignment horizontal="center"/>
      <protection locked="0"/>
    </xf>
    <xf numFmtId="0" fontId="5" fillId="3" borderId="0" xfId="1" applyFont="1" applyFill="1" applyAlignment="1" applyProtection="1">
      <alignment horizontal="center"/>
      <protection locked="0"/>
    </xf>
    <xf numFmtId="164" fontId="6" fillId="2" borderId="0" xfId="2" applyFont="1" applyFill="1" applyBorder="1" applyAlignment="1" applyProtection="1">
      <alignment horizontal="left" vertical="center"/>
    </xf>
    <xf numFmtId="0" fontId="5" fillId="0" borderId="0" xfId="1" applyFont="1" applyAlignment="1" applyProtection="1">
      <alignment vertical="center"/>
      <protection locked="0"/>
    </xf>
    <xf numFmtId="0" fontId="6" fillId="3" borderId="10" xfId="1" applyFont="1" applyFill="1" applyBorder="1" applyAlignment="1" applyProtection="1">
      <alignment horizontal="center" vertical="top" wrapText="1"/>
      <protection locked="0"/>
    </xf>
    <xf numFmtId="164" fontId="6" fillId="3" borderId="10" xfId="2" applyFont="1" applyFill="1" applyBorder="1" applyAlignment="1" applyProtection="1">
      <alignment horizontal="center" vertical="top" wrapText="1"/>
      <protection locked="0"/>
    </xf>
    <xf numFmtId="0" fontId="11" fillId="2" borderId="0" xfId="1" applyFont="1" applyFill="1" applyAlignment="1" applyProtection="1">
      <alignment vertical="center"/>
      <protection locked="0"/>
    </xf>
    <xf numFmtId="164" fontId="13" fillId="0" borderId="0" xfId="2" applyFont="1" applyFill="1" applyBorder="1" applyAlignment="1" applyProtection="1">
      <alignment horizontal="right" vertical="center"/>
      <protection locked="0"/>
    </xf>
    <xf numFmtId="0" fontId="11" fillId="0" borderId="21" xfId="1" applyFont="1" applyBorder="1" applyAlignment="1" applyProtection="1">
      <alignment vertical="center"/>
      <protection locked="0"/>
    </xf>
    <xf numFmtId="164" fontId="13" fillId="0" borderId="0" xfId="2" applyFont="1" applyFill="1" applyBorder="1" applyAlignment="1" applyProtection="1">
      <alignment horizontal="left" vertical="center"/>
      <protection locked="0"/>
    </xf>
    <xf numFmtId="164" fontId="11" fillId="0" borderId="28" xfId="2" applyFont="1" applyFill="1" applyBorder="1" applyAlignment="1" applyProtection="1">
      <alignment horizontal="left" vertical="center"/>
      <protection locked="0"/>
    </xf>
    <xf numFmtId="164" fontId="11" fillId="0" borderId="31" xfId="2" applyFont="1" applyFill="1" applyBorder="1" applyAlignment="1" applyProtection="1">
      <alignment horizontal="left" vertical="center"/>
      <protection locked="0"/>
    </xf>
    <xf numFmtId="44" fontId="11" fillId="0" borderId="31" xfId="3" applyNumberFormat="1" applyFont="1" applyFill="1" applyBorder="1" applyAlignment="1" applyProtection="1">
      <alignment horizontal="right" vertical="center"/>
      <protection locked="0"/>
    </xf>
    <xf numFmtId="164" fontId="11" fillId="2" borderId="30" xfId="2" applyFont="1" applyFill="1" applyBorder="1" applyAlignment="1" applyProtection="1">
      <alignment horizontal="left" vertical="center"/>
      <protection locked="0"/>
    </xf>
    <xf numFmtId="164" fontId="13" fillId="0" borderId="0" xfId="2" applyFont="1" applyFill="1" applyBorder="1" applyAlignment="1" applyProtection="1">
      <alignment horizontal="left" vertical="center"/>
    </xf>
    <xf numFmtId="164" fontId="13" fillId="0" borderId="0" xfId="2" applyFont="1" applyFill="1" applyBorder="1" applyAlignment="1" applyProtection="1">
      <alignment horizontal="center" vertical="center"/>
      <protection locked="0"/>
    </xf>
    <xf numFmtId="0" fontId="12" fillId="0" borderId="0" xfId="1" applyFont="1" applyAlignment="1" applyProtection="1">
      <alignment vertical="center"/>
      <protection locked="0"/>
    </xf>
    <xf numFmtId="164" fontId="11" fillId="0" borderId="0" xfId="2" applyFont="1" applyFill="1" applyBorder="1" applyAlignment="1" applyProtection="1">
      <alignment horizontal="left" vertical="center"/>
      <protection locked="0"/>
    </xf>
    <xf numFmtId="44" fontId="11" fillId="0" borderId="0" xfId="3" applyNumberFormat="1" applyFont="1" applyFill="1" applyBorder="1" applyAlignment="1" applyProtection="1">
      <alignment horizontal="right" vertical="center"/>
      <protection locked="0"/>
    </xf>
    <xf numFmtId="164" fontId="11" fillId="2" borderId="0" xfId="2" applyFont="1" applyFill="1" applyBorder="1" applyAlignment="1" applyProtection="1">
      <alignment horizontal="left" vertical="center"/>
      <protection locked="0"/>
    </xf>
    <xf numFmtId="0" fontId="2" fillId="0" borderId="0" xfId="1" applyFont="1" applyProtection="1">
      <protection locked="0"/>
    </xf>
    <xf numFmtId="0" fontId="5" fillId="0" borderId="3" xfId="1" applyFont="1" applyBorder="1" applyProtection="1">
      <protection locked="0"/>
    </xf>
    <xf numFmtId="0" fontId="14" fillId="0" borderId="0" xfId="1" applyFont="1" applyAlignment="1" applyProtection="1">
      <alignment horizontal="left" vertical="center"/>
      <protection locked="0"/>
    </xf>
    <xf numFmtId="0" fontId="2" fillId="0" borderId="3" xfId="1" applyFont="1" applyBorder="1" applyProtection="1">
      <protection locked="0"/>
    </xf>
    <xf numFmtId="0" fontId="11" fillId="0" borderId="0" xfId="1" applyFont="1" applyAlignment="1" applyProtection="1">
      <alignment vertical="center"/>
      <protection locked="0"/>
    </xf>
    <xf numFmtId="0" fontId="5" fillId="0" borderId="44" xfId="1" applyFont="1" applyBorder="1" applyAlignment="1" applyProtection="1">
      <alignment vertical="center"/>
      <protection locked="0"/>
    </xf>
    <xf numFmtId="0" fontId="5" fillId="0" borderId="47" xfId="1" applyFont="1" applyBorder="1" applyAlignment="1" applyProtection="1">
      <alignment horizontal="center" vertical="center"/>
      <protection locked="0"/>
    </xf>
    <xf numFmtId="0" fontId="5" fillId="0" borderId="22" xfId="1" applyFont="1" applyBorder="1" applyAlignment="1" applyProtection="1">
      <alignment horizontal="center" vertical="center"/>
      <protection locked="0"/>
    </xf>
    <xf numFmtId="0" fontId="11" fillId="0" borderId="42" xfId="1" applyFont="1" applyBorder="1" applyAlignment="1" applyProtection="1">
      <alignment vertical="center"/>
      <protection locked="0"/>
    </xf>
    <xf numFmtId="0" fontId="11" fillId="0" borderId="43" xfId="1" applyFont="1" applyBorder="1" applyAlignment="1" applyProtection="1">
      <alignment vertical="center"/>
      <protection locked="0"/>
    </xf>
    <xf numFmtId="0" fontId="5" fillId="0" borderId="48" xfId="1" applyFont="1" applyBorder="1" applyAlignment="1" applyProtection="1">
      <alignment horizontal="center" vertical="center"/>
      <protection locked="0"/>
    </xf>
    <xf numFmtId="0" fontId="11" fillId="0" borderId="49" xfId="1" applyFont="1" applyBorder="1" applyAlignment="1" applyProtection="1">
      <alignment vertical="center"/>
      <protection locked="0"/>
    </xf>
    <xf numFmtId="0" fontId="11" fillId="0" borderId="44" xfId="1" applyFont="1" applyBorder="1" applyAlignment="1" applyProtection="1">
      <alignment vertical="center"/>
      <protection locked="0"/>
    </xf>
    <xf numFmtId="0" fontId="11" fillId="0" borderId="31" xfId="1" applyFont="1" applyBorder="1" applyAlignment="1" applyProtection="1">
      <alignment vertical="center"/>
      <protection locked="0"/>
    </xf>
    <xf numFmtId="0" fontId="11" fillId="0" borderId="30" xfId="1" applyFont="1" applyBorder="1" applyAlignment="1" applyProtection="1">
      <alignment vertical="center"/>
      <protection locked="0"/>
    </xf>
    <xf numFmtId="0" fontId="11" fillId="0" borderId="24"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2" fillId="0" borderId="31" xfId="1" applyFont="1" applyBorder="1" applyAlignment="1" applyProtection="1">
      <alignment horizontal="center" vertical="center"/>
      <protection locked="0"/>
    </xf>
    <xf numFmtId="0" fontId="12" fillId="0" borderId="30" xfId="1" applyFont="1" applyBorder="1" applyAlignment="1" applyProtection="1">
      <alignment horizontal="center" vertical="center"/>
      <protection locked="0"/>
    </xf>
    <xf numFmtId="44" fontId="11" fillId="0" borderId="28" xfId="2" applyNumberFormat="1" applyFont="1" applyFill="1" applyBorder="1" applyAlignment="1" applyProtection="1">
      <alignment horizontal="left" vertical="center"/>
      <protection locked="0"/>
    </xf>
    <xf numFmtId="0" fontId="11" fillId="0" borderId="26" xfId="1" applyFont="1" applyBorder="1" applyAlignment="1" applyProtection="1">
      <alignment vertical="center"/>
      <protection locked="0"/>
    </xf>
    <xf numFmtId="0" fontId="12" fillId="0" borderId="28" xfId="1" applyFont="1" applyBorder="1" applyAlignment="1" applyProtection="1">
      <alignment vertical="center"/>
      <protection locked="0"/>
    </xf>
    <xf numFmtId="0" fontId="11" fillId="0" borderId="31" xfId="1" applyFont="1" applyBorder="1" applyAlignment="1" applyProtection="1">
      <alignment horizontal="center" vertical="center"/>
      <protection locked="0"/>
    </xf>
    <xf numFmtId="0" fontId="7" fillId="2" borderId="0" xfId="1" applyFont="1" applyFill="1" applyAlignment="1" applyProtection="1">
      <alignment horizontal="left"/>
      <protection locked="0"/>
    </xf>
    <xf numFmtId="164" fontId="11" fillId="7" borderId="9" xfId="2" applyFont="1" applyFill="1" applyBorder="1" applyAlignment="1" applyProtection="1">
      <alignment horizontal="left" vertical="center"/>
      <protection locked="0"/>
    </xf>
    <xf numFmtId="164" fontId="11" fillId="7" borderId="24" xfId="2" applyFont="1" applyFill="1" applyBorder="1" applyAlignment="1" applyProtection="1">
      <alignment horizontal="left" vertical="center"/>
      <protection locked="0"/>
    </xf>
    <xf numFmtId="0" fontId="11" fillId="0" borderId="27" xfId="1" applyFont="1" applyBorder="1" applyAlignment="1" applyProtection="1">
      <alignment horizontal="center" vertical="center"/>
      <protection locked="0"/>
    </xf>
    <xf numFmtId="164" fontId="11" fillId="7" borderId="16" xfId="2" applyFont="1" applyFill="1" applyBorder="1" applyAlignment="1" applyProtection="1">
      <alignment horizontal="left" vertical="center"/>
      <protection locked="0"/>
    </xf>
    <xf numFmtId="164" fontId="11" fillId="2" borderId="9" xfId="2" applyFont="1" applyFill="1" applyBorder="1" applyAlignment="1" applyProtection="1">
      <alignment horizontal="left" vertical="center"/>
      <protection locked="0"/>
    </xf>
    <xf numFmtId="164" fontId="11" fillId="7" borderId="23" xfId="2" applyFont="1" applyFill="1" applyBorder="1" applyAlignment="1" applyProtection="1">
      <alignment horizontal="left" vertical="center"/>
      <protection locked="0"/>
    </xf>
    <xf numFmtId="164" fontId="11" fillId="7" borderId="37" xfId="2" applyFont="1" applyFill="1" applyBorder="1" applyAlignment="1" applyProtection="1">
      <alignment horizontal="left" vertical="center"/>
      <protection locked="0"/>
    </xf>
    <xf numFmtId="0" fontId="11" fillId="8" borderId="24" xfId="1" applyFont="1" applyFill="1" applyBorder="1" applyAlignment="1" applyProtection="1">
      <alignment horizontal="center" vertical="center"/>
      <protection locked="0"/>
    </xf>
    <xf numFmtId="0" fontId="11" fillId="8" borderId="9" xfId="1" applyFont="1" applyFill="1" applyBorder="1" applyAlignment="1" applyProtection="1">
      <alignment horizontal="center" vertical="center"/>
      <protection locked="0"/>
    </xf>
    <xf numFmtId="0" fontId="12" fillId="0" borderId="56" xfId="1" applyFont="1" applyBorder="1" applyAlignment="1" applyProtection="1">
      <alignment horizontal="center" vertical="center"/>
      <protection locked="0"/>
    </xf>
    <xf numFmtId="0" fontId="11" fillId="0" borderId="55" xfId="1" applyFont="1" applyBorder="1" applyAlignment="1" applyProtection="1">
      <alignment horizontal="center" vertical="center"/>
      <protection locked="0"/>
    </xf>
    <xf numFmtId="164" fontId="13" fillId="8" borderId="16" xfId="2" applyFont="1" applyFill="1" applyBorder="1" applyAlignment="1" applyProtection="1">
      <alignment vertical="center"/>
      <protection locked="0"/>
    </xf>
    <xf numFmtId="0" fontId="11" fillId="0" borderId="21" xfId="1" applyFont="1" applyBorder="1" applyAlignment="1" applyProtection="1">
      <alignment horizontal="center" vertical="center"/>
      <protection locked="0"/>
    </xf>
    <xf numFmtId="0" fontId="11" fillId="0" borderId="51" xfId="1" applyFont="1" applyBorder="1" applyAlignment="1" applyProtection="1">
      <alignment horizontal="center" vertical="center"/>
      <protection locked="0"/>
    </xf>
    <xf numFmtId="164" fontId="5" fillId="7" borderId="23" xfId="2" applyFont="1" applyFill="1" applyBorder="1" applyAlignment="1" applyProtection="1">
      <alignment horizontal="left" vertical="center"/>
      <protection locked="0"/>
    </xf>
    <xf numFmtId="164" fontId="5" fillId="7" borderId="26" xfId="2" applyFont="1" applyFill="1" applyBorder="1" applyAlignment="1" applyProtection="1">
      <alignment horizontal="left" vertical="center"/>
      <protection locked="0"/>
    </xf>
    <xf numFmtId="164" fontId="5" fillId="0" borderId="28" xfId="2" applyFont="1" applyFill="1" applyBorder="1" applyAlignment="1" applyProtection="1">
      <alignment horizontal="left" vertical="center"/>
      <protection locked="0"/>
    </xf>
    <xf numFmtId="164" fontId="5" fillId="0" borderId="31" xfId="2" applyFont="1" applyFill="1" applyBorder="1" applyAlignment="1" applyProtection="1">
      <alignment horizontal="left" vertical="center"/>
      <protection locked="0"/>
    </xf>
    <xf numFmtId="9" fontId="5" fillId="0" borderId="31" xfId="3" applyFont="1" applyFill="1" applyBorder="1" applyAlignment="1" applyProtection="1">
      <alignment horizontal="right" vertical="center"/>
      <protection locked="0"/>
    </xf>
    <xf numFmtId="164" fontId="5" fillId="0" borderId="56" xfId="3" applyNumberFormat="1" applyFont="1" applyFill="1" applyBorder="1" applyAlignment="1" applyProtection="1">
      <alignment horizontal="right" vertical="center"/>
      <protection locked="0"/>
    </xf>
    <xf numFmtId="164" fontId="13" fillId="9" borderId="16" xfId="2" applyFont="1" applyFill="1" applyBorder="1" applyAlignment="1" applyProtection="1">
      <alignment horizontal="left" vertical="center"/>
      <protection locked="0"/>
    </xf>
    <xf numFmtId="0" fontId="5" fillId="2" borderId="25" xfId="1" applyFont="1" applyFill="1" applyBorder="1" applyAlignment="1" applyProtection="1">
      <alignment horizontal="center"/>
      <protection locked="0"/>
    </xf>
    <xf numFmtId="164" fontId="13" fillId="8" borderId="16" xfId="2" applyFont="1" applyFill="1" applyBorder="1" applyAlignment="1" applyProtection="1">
      <alignment horizontal="left" vertical="center"/>
      <protection locked="0"/>
    </xf>
    <xf numFmtId="0" fontId="2" fillId="2" borderId="45" xfId="1" applyFont="1" applyFill="1" applyBorder="1" applyAlignment="1" applyProtection="1">
      <alignment vertical="center"/>
      <protection locked="0"/>
    </xf>
    <xf numFmtId="0" fontId="5" fillId="0" borderId="48" xfId="1" applyFont="1" applyFill="1" applyBorder="1" applyAlignment="1" applyProtection="1">
      <alignment horizontal="center" vertical="center"/>
      <protection locked="0"/>
    </xf>
    <xf numFmtId="0" fontId="5" fillId="3" borderId="20" xfId="1" applyFont="1" applyFill="1" applyBorder="1" applyAlignment="1" applyProtection="1">
      <alignment horizontal="center" vertical="center"/>
      <protection locked="0"/>
    </xf>
    <xf numFmtId="0" fontId="5" fillId="3" borderId="48" xfId="1" applyFont="1" applyFill="1" applyBorder="1" applyAlignment="1" applyProtection="1">
      <alignment horizontal="center" vertical="center"/>
      <protection locked="0"/>
    </xf>
    <xf numFmtId="164" fontId="11" fillId="3" borderId="16" xfId="2" applyFont="1" applyFill="1" applyBorder="1" applyAlignment="1" applyProtection="1">
      <alignment horizontal="left" vertical="center"/>
      <protection locked="0"/>
    </xf>
    <xf numFmtId="164" fontId="11" fillId="3" borderId="24" xfId="2" applyFont="1" applyFill="1" applyBorder="1" applyAlignment="1" applyProtection="1">
      <alignment horizontal="left" vertical="center"/>
      <protection locked="0"/>
    </xf>
    <xf numFmtId="164" fontId="11" fillId="3" borderId="9" xfId="2" applyFont="1" applyFill="1" applyBorder="1" applyAlignment="1" applyProtection="1">
      <alignment horizontal="left" vertical="center"/>
      <protection locked="0"/>
    </xf>
    <xf numFmtId="44" fontId="11" fillId="3" borderId="9" xfId="3" applyNumberFormat="1" applyFont="1" applyFill="1" applyBorder="1" applyAlignment="1" applyProtection="1">
      <alignment horizontal="right" vertical="center"/>
      <protection locked="0"/>
    </xf>
    <xf numFmtId="164" fontId="11" fillId="3" borderId="26" xfId="2" applyFont="1" applyFill="1" applyBorder="1" applyAlignment="1" applyProtection="1">
      <alignment horizontal="left" vertical="center"/>
      <protection locked="0"/>
    </xf>
    <xf numFmtId="164" fontId="11" fillId="3" borderId="27" xfId="2" applyFont="1" applyFill="1" applyBorder="1" applyAlignment="1" applyProtection="1">
      <alignment horizontal="left" vertical="center"/>
      <protection locked="0"/>
    </xf>
    <xf numFmtId="0" fontId="11" fillId="0" borderId="48" xfId="1" applyFont="1" applyFill="1" applyBorder="1" applyAlignment="1" applyProtection="1">
      <alignment vertical="center"/>
      <protection locked="0"/>
    </xf>
    <xf numFmtId="0" fontId="11" fillId="0" borderId="18" xfId="1" applyFont="1" applyFill="1" applyBorder="1" applyAlignment="1" applyProtection="1">
      <alignment vertical="center"/>
      <protection locked="0"/>
    </xf>
    <xf numFmtId="0" fontId="13" fillId="3" borderId="20" xfId="1" applyFont="1" applyFill="1" applyBorder="1" applyAlignment="1" applyProtection="1">
      <alignment vertical="center"/>
      <protection locked="0"/>
    </xf>
    <xf numFmtId="0" fontId="11" fillId="0" borderId="21" xfId="1" applyFont="1" applyFill="1" applyBorder="1" applyAlignment="1" applyProtection="1">
      <alignment vertical="center"/>
      <protection locked="0"/>
    </xf>
    <xf numFmtId="0" fontId="11" fillId="0" borderId="22" xfId="1" applyFont="1" applyFill="1" applyBorder="1" applyAlignment="1" applyProtection="1">
      <alignment vertical="center"/>
      <protection locked="0"/>
    </xf>
    <xf numFmtId="0" fontId="13" fillId="3" borderId="20" xfId="1" applyFont="1" applyFill="1" applyBorder="1" applyAlignment="1" applyProtection="1">
      <alignment horizontal="left" vertical="center"/>
      <protection locked="0"/>
    </xf>
    <xf numFmtId="0" fontId="5" fillId="0" borderId="1" xfId="1" applyFont="1" applyFill="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164" fontId="11" fillId="3" borderId="23" xfId="2" applyFont="1" applyFill="1" applyBorder="1" applyAlignment="1" applyProtection="1">
      <alignment horizontal="left" vertical="center"/>
      <protection locked="0"/>
    </xf>
    <xf numFmtId="0" fontId="13" fillId="3" borderId="17" xfId="1" applyFont="1" applyFill="1" applyBorder="1" applyAlignment="1" applyProtection="1">
      <alignment horizontal="left" vertical="center"/>
      <protection locked="0"/>
    </xf>
    <xf numFmtId="0" fontId="5" fillId="3" borderId="1" xfId="1" applyFont="1" applyFill="1" applyBorder="1" applyAlignment="1" applyProtection="1">
      <alignment horizontal="center" vertical="center"/>
      <protection locked="0"/>
    </xf>
    <xf numFmtId="0" fontId="5" fillId="3" borderId="52" xfId="1" applyFont="1" applyFill="1" applyBorder="1" applyAlignment="1" applyProtection="1">
      <alignment horizontal="center" vertical="center"/>
      <protection locked="0"/>
    </xf>
    <xf numFmtId="0" fontId="13" fillId="3" borderId="42" xfId="1" applyFont="1" applyFill="1" applyBorder="1" applyAlignment="1" applyProtection="1">
      <alignment horizontal="left" vertical="center"/>
      <protection locked="0"/>
    </xf>
    <xf numFmtId="0" fontId="19" fillId="0" borderId="21" xfId="0" applyFont="1" applyBorder="1"/>
    <xf numFmtId="0" fontId="19" fillId="0" borderId="0" xfId="0" applyFont="1"/>
    <xf numFmtId="0" fontId="19" fillId="0" borderId="35" xfId="0" applyFont="1" applyBorder="1"/>
    <xf numFmtId="0" fontId="19" fillId="0" borderId="0" xfId="0" applyFont="1" applyBorder="1"/>
    <xf numFmtId="0" fontId="19" fillId="0" borderId="22" xfId="0" applyFont="1" applyBorder="1"/>
    <xf numFmtId="0" fontId="18" fillId="3" borderId="25" xfId="0" applyFont="1" applyFill="1" applyBorder="1"/>
    <xf numFmtId="0" fontId="19" fillId="0" borderId="43" xfId="0" applyFont="1" applyBorder="1"/>
    <xf numFmtId="0" fontId="19" fillId="0" borderId="27" xfId="0" applyFont="1" applyBorder="1"/>
    <xf numFmtId="0" fontId="19" fillId="0" borderId="30" xfId="0" applyFont="1" applyBorder="1"/>
    <xf numFmtId="0" fontId="11" fillId="0" borderId="26" xfId="1" applyFont="1" applyFill="1" applyBorder="1" applyAlignment="1" applyProtection="1">
      <alignment vertical="center"/>
      <protection locked="0"/>
    </xf>
    <xf numFmtId="0" fontId="19" fillId="0" borderId="26" xfId="0" applyFont="1" applyBorder="1"/>
    <xf numFmtId="0" fontId="19" fillId="0" borderId="26" xfId="0" applyFont="1" applyFill="1" applyBorder="1"/>
    <xf numFmtId="0" fontId="19" fillId="0" borderId="27" xfId="0" applyFont="1" applyFill="1" applyBorder="1"/>
    <xf numFmtId="0" fontId="19" fillId="0" borderId="27" xfId="0" applyFont="1" applyBorder="1" applyAlignment="1">
      <alignment horizontal="left"/>
    </xf>
    <xf numFmtId="0" fontId="19" fillId="0" borderId="0" xfId="0" applyFont="1" applyAlignment="1">
      <alignment horizontal="center"/>
    </xf>
    <xf numFmtId="0" fontId="18" fillId="3" borderId="10" xfId="0" applyFont="1" applyFill="1" applyBorder="1" applyAlignment="1">
      <alignment horizontal="left"/>
    </xf>
    <xf numFmtId="164" fontId="5" fillId="3" borderId="24" xfId="2" applyFont="1" applyFill="1" applyBorder="1" applyAlignment="1" applyProtection="1">
      <alignment horizontal="left" vertical="center"/>
      <protection locked="0"/>
    </xf>
    <xf numFmtId="9" fontId="5" fillId="3" borderId="24" xfId="3" applyFont="1" applyFill="1" applyBorder="1" applyAlignment="1" applyProtection="1">
      <alignment horizontal="right" vertical="center"/>
      <protection locked="0"/>
    </xf>
    <xf numFmtId="164" fontId="5" fillId="3" borderId="24" xfId="3" applyNumberFormat="1" applyFont="1" applyFill="1" applyBorder="1" applyAlignment="1" applyProtection="1">
      <alignment horizontal="right" vertical="center"/>
      <protection locked="0"/>
    </xf>
    <xf numFmtId="164" fontId="5" fillId="3" borderId="9" xfId="2" applyFont="1" applyFill="1" applyBorder="1" applyAlignment="1" applyProtection="1">
      <alignment horizontal="left" vertical="center"/>
      <protection locked="0"/>
    </xf>
    <xf numFmtId="9" fontId="5" fillId="3" borderId="9" xfId="3" applyFont="1" applyFill="1" applyBorder="1" applyAlignment="1" applyProtection="1">
      <alignment horizontal="right" vertical="center"/>
      <protection locked="0"/>
    </xf>
    <xf numFmtId="164" fontId="5" fillId="3" borderId="16" xfId="3" applyNumberFormat="1" applyFont="1" applyFill="1" applyBorder="1" applyAlignment="1" applyProtection="1">
      <alignment horizontal="right" vertical="center"/>
      <protection locked="0"/>
    </xf>
    <xf numFmtId="164" fontId="5" fillId="3" borderId="25" xfId="2" applyFont="1" applyFill="1" applyBorder="1" applyAlignment="1" applyProtection="1">
      <alignment horizontal="left" vertical="center"/>
      <protection locked="0"/>
    </xf>
    <xf numFmtId="164" fontId="5" fillId="3" borderId="38" xfId="2" applyFont="1" applyFill="1" applyBorder="1" applyAlignment="1" applyProtection="1">
      <alignment horizontal="left" vertical="center"/>
      <protection locked="0"/>
    </xf>
    <xf numFmtId="164" fontId="5" fillId="3" borderId="23" xfId="2" applyFont="1" applyFill="1" applyBorder="1" applyAlignment="1" applyProtection="1">
      <alignment horizontal="left" vertical="center"/>
      <protection locked="0"/>
    </xf>
    <xf numFmtId="164" fontId="5" fillId="7" borderId="9" xfId="2" applyFont="1" applyFill="1" applyBorder="1" applyAlignment="1" applyProtection="1">
      <alignment horizontal="left" vertical="center"/>
      <protection locked="0"/>
    </xf>
    <xf numFmtId="44" fontId="5" fillId="3" borderId="9" xfId="3" applyNumberFormat="1" applyFont="1" applyFill="1" applyBorder="1" applyAlignment="1" applyProtection="1">
      <alignment horizontal="right" vertical="center"/>
      <protection locked="0"/>
    </xf>
    <xf numFmtId="164" fontId="5" fillId="3" borderId="37" xfId="2" applyFont="1" applyFill="1" applyBorder="1" applyAlignment="1" applyProtection="1">
      <alignment horizontal="left" vertical="center"/>
      <protection locked="0"/>
    </xf>
    <xf numFmtId="164" fontId="5" fillId="3" borderId="16" xfId="2" applyFont="1" applyFill="1" applyBorder="1" applyAlignment="1" applyProtection="1">
      <alignment horizontal="left" vertical="center"/>
      <protection locked="0"/>
    </xf>
    <xf numFmtId="164" fontId="5" fillId="3" borderId="26" xfId="2" applyFont="1" applyFill="1" applyBorder="1" applyAlignment="1" applyProtection="1">
      <alignment horizontal="left" vertical="center"/>
      <protection locked="0"/>
    </xf>
    <xf numFmtId="44" fontId="5" fillId="0" borderId="31" xfId="3" applyNumberFormat="1" applyFont="1" applyFill="1" applyBorder="1" applyAlignment="1" applyProtection="1">
      <alignment horizontal="right" vertical="center"/>
      <protection locked="0"/>
    </xf>
    <xf numFmtId="164" fontId="5" fillId="2" borderId="30" xfId="2" applyFont="1" applyFill="1" applyBorder="1" applyAlignment="1" applyProtection="1">
      <alignment horizontal="left" vertical="center"/>
      <protection locked="0"/>
    </xf>
    <xf numFmtId="164" fontId="13" fillId="2" borderId="0" xfId="2" applyFont="1" applyFill="1" applyBorder="1" applyAlignment="1" applyProtection="1">
      <alignment horizontal="left" vertical="center"/>
    </xf>
    <xf numFmtId="164" fontId="5" fillId="7" borderId="32" xfId="2" applyFont="1" applyFill="1" applyBorder="1" applyAlignment="1" applyProtection="1">
      <alignment horizontal="left" vertical="center"/>
      <protection locked="0"/>
    </xf>
    <xf numFmtId="164" fontId="5" fillId="3" borderId="33" xfId="2" applyFont="1" applyFill="1" applyBorder="1" applyAlignment="1" applyProtection="1">
      <alignment horizontal="left" vertical="center"/>
      <protection locked="0"/>
    </xf>
    <xf numFmtId="44" fontId="11" fillId="3" borderId="16" xfId="3" applyNumberFormat="1" applyFont="1" applyFill="1" applyBorder="1" applyAlignment="1" applyProtection="1">
      <alignment horizontal="right" vertical="center"/>
      <protection locked="0"/>
    </xf>
    <xf numFmtId="44" fontId="11" fillId="3" borderId="23" xfId="2" applyNumberFormat="1" applyFont="1" applyFill="1" applyBorder="1" applyAlignment="1" applyProtection="1">
      <alignment horizontal="left" vertical="center"/>
      <protection locked="0"/>
    </xf>
    <xf numFmtId="44" fontId="11" fillId="3" borderId="37" xfId="2" applyNumberFormat="1" applyFont="1" applyFill="1" applyBorder="1" applyAlignment="1" applyProtection="1">
      <alignment horizontal="left" vertical="center"/>
      <protection locked="0"/>
    </xf>
    <xf numFmtId="0" fontId="13" fillId="3" borderId="23" xfId="1" applyFont="1" applyFill="1" applyBorder="1" applyAlignment="1" applyProtection="1">
      <alignment vertical="center"/>
      <protection locked="0"/>
    </xf>
    <xf numFmtId="0" fontId="5" fillId="3" borderId="24" xfId="1" applyFont="1" applyFill="1" applyBorder="1" applyAlignment="1" applyProtection="1">
      <alignment horizontal="center" vertical="center"/>
      <protection locked="0"/>
    </xf>
    <xf numFmtId="0" fontId="5" fillId="3" borderId="25" xfId="1" applyFont="1" applyFill="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8" borderId="9" xfId="1" applyFont="1" applyFill="1" applyBorder="1" applyAlignment="1" applyProtection="1">
      <alignment horizontal="center" vertical="center"/>
      <protection locked="0"/>
    </xf>
    <xf numFmtId="0" fontId="13" fillId="3" borderId="9" xfId="1" applyFont="1" applyFill="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13" fillId="3" borderId="26" xfId="1" applyFont="1" applyFill="1" applyBorder="1" applyAlignment="1" applyProtection="1">
      <alignment vertical="center"/>
      <protection locked="0"/>
    </xf>
    <xf numFmtId="0" fontId="13" fillId="3" borderId="27" xfId="1" applyFont="1" applyFill="1" applyBorder="1" applyAlignment="1" applyProtection="1">
      <alignment horizontal="center" vertical="center"/>
      <protection locked="0"/>
    </xf>
    <xf numFmtId="0" fontId="11" fillId="0" borderId="28" xfId="1" applyFont="1" applyBorder="1" applyAlignment="1" applyProtection="1">
      <alignment vertical="center"/>
      <protection locked="0"/>
    </xf>
    <xf numFmtId="164" fontId="5" fillId="2" borderId="50" xfId="2" applyFont="1" applyFill="1" applyBorder="1" applyAlignment="1" applyProtection="1">
      <alignment horizontal="left" vertical="center"/>
      <protection locked="0"/>
    </xf>
    <xf numFmtId="164" fontId="13" fillId="9" borderId="16" xfId="1" applyNumberFormat="1" applyFont="1" applyFill="1" applyBorder="1" applyProtection="1">
      <protection locked="0"/>
    </xf>
    <xf numFmtId="44" fontId="11" fillId="3" borderId="24" xfId="3" applyNumberFormat="1" applyFont="1" applyFill="1" applyBorder="1" applyAlignment="1" applyProtection="1">
      <alignment horizontal="right" vertical="center"/>
      <protection locked="0"/>
    </xf>
    <xf numFmtId="164" fontId="11" fillId="3" borderId="25" xfId="2" applyFont="1" applyFill="1" applyBorder="1" applyAlignment="1" applyProtection="1">
      <alignment horizontal="left" vertical="center"/>
      <protection locked="0"/>
    </xf>
    <xf numFmtId="0" fontId="6" fillId="3" borderId="17" xfId="1" applyFont="1" applyFill="1" applyBorder="1" applyAlignment="1" applyProtection="1">
      <alignment horizontal="center" vertical="top" wrapText="1"/>
      <protection locked="0"/>
    </xf>
    <xf numFmtId="164" fontId="6" fillId="3" borderId="17" xfId="2" applyFont="1" applyFill="1" applyBorder="1" applyAlignment="1" applyProtection="1">
      <alignment horizontal="center" vertical="top" wrapText="1"/>
      <protection locked="0"/>
    </xf>
    <xf numFmtId="0" fontId="6" fillId="3" borderId="10" xfId="1" applyFont="1" applyFill="1" applyBorder="1" applyAlignment="1" applyProtection="1">
      <alignment horizontal="center"/>
      <protection locked="0"/>
    </xf>
    <xf numFmtId="164" fontId="13" fillId="3" borderId="33" xfId="2" applyFont="1" applyFill="1" applyBorder="1" applyAlignment="1" applyProtection="1">
      <alignment horizontal="left" vertical="center"/>
      <protection locked="0"/>
    </xf>
    <xf numFmtId="164" fontId="13" fillId="3" borderId="34" xfId="2" applyFont="1" applyFill="1" applyBorder="1" applyAlignment="1" applyProtection="1">
      <alignment horizontal="left" vertical="center"/>
      <protection locked="0"/>
    </xf>
    <xf numFmtId="164" fontId="13" fillId="3" borderId="31" xfId="2" applyFont="1" applyFill="1" applyBorder="1" applyAlignment="1" applyProtection="1">
      <alignment horizontal="left" vertical="center"/>
      <protection locked="0"/>
    </xf>
    <xf numFmtId="164" fontId="13" fillId="3" borderId="30" xfId="2" applyFont="1" applyFill="1" applyBorder="1" applyAlignment="1" applyProtection="1">
      <alignment horizontal="left" vertical="center"/>
      <protection locked="0"/>
    </xf>
    <xf numFmtId="164" fontId="13" fillId="3" borderId="37" xfId="2" applyFont="1" applyFill="1" applyBorder="1" applyAlignment="1" applyProtection="1">
      <alignment horizontal="left" vertical="center"/>
      <protection locked="0"/>
    </xf>
    <xf numFmtId="164" fontId="11" fillId="3" borderId="28" xfId="2" applyFont="1" applyFill="1" applyBorder="1" applyAlignment="1" applyProtection="1">
      <alignment horizontal="left" vertical="center"/>
      <protection locked="0"/>
    </xf>
    <xf numFmtId="44" fontId="11" fillId="0" borderId="33" xfId="3" applyNumberFormat="1" applyFont="1" applyFill="1" applyBorder="1" applyAlignment="1" applyProtection="1">
      <alignment horizontal="right" vertical="center"/>
      <protection locked="0"/>
    </xf>
    <xf numFmtId="164" fontId="13" fillId="8" borderId="9" xfId="2" applyFont="1" applyFill="1" applyBorder="1" applyAlignment="1" applyProtection="1">
      <alignment horizontal="left" vertical="center"/>
      <protection locked="0"/>
    </xf>
    <xf numFmtId="164" fontId="13" fillId="8" borderId="27" xfId="2" applyFont="1" applyFill="1" applyBorder="1" applyAlignment="1" applyProtection="1">
      <alignment horizontal="left" vertical="center"/>
      <protection locked="0"/>
    </xf>
    <xf numFmtId="164" fontId="13" fillId="8" borderId="9" xfId="2" applyFont="1" applyFill="1" applyBorder="1" applyAlignment="1" applyProtection="1">
      <alignment horizontal="right" vertical="center"/>
      <protection locked="0"/>
    </xf>
    <xf numFmtId="164" fontId="13" fillId="8" borderId="16" xfId="2" applyFont="1" applyFill="1" applyBorder="1" applyAlignment="1" applyProtection="1">
      <alignment horizontal="right" vertical="center"/>
      <protection locked="0"/>
    </xf>
    <xf numFmtId="164" fontId="13" fillId="8" borderId="33" xfId="2" applyFont="1" applyFill="1" applyBorder="1" applyAlignment="1" applyProtection="1">
      <alignment horizontal="left" vertical="center"/>
      <protection locked="0"/>
    </xf>
    <xf numFmtId="164" fontId="13" fillId="8" borderId="34" xfId="2" applyFont="1" applyFill="1" applyBorder="1" applyAlignment="1" applyProtection="1">
      <alignment horizontal="left" vertical="center"/>
      <protection locked="0"/>
    </xf>
    <xf numFmtId="164" fontId="5" fillId="7" borderId="24" xfId="2" applyFont="1" applyFill="1" applyBorder="1" applyAlignment="1" applyProtection="1">
      <alignment horizontal="left" vertical="center"/>
      <protection locked="0"/>
    </xf>
    <xf numFmtId="44" fontId="5" fillId="3" borderId="24" xfId="3" applyNumberFormat="1" applyFont="1" applyFill="1" applyBorder="1" applyAlignment="1" applyProtection="1">
      <alignment horizontal="right" vertical="center"/>
      <protection locked="0"/>
    </xf>
    <xf numFmtId="164" fontId="5" fillId="3" borderId="27" xfId="2" applyFont="1" applyFill="1" applyBorder="1" applyAlignment="1" applyProtection="1">
      <alignment horizontal="left" vertical="center"/>
      <protection locked="0"/>
    </xf>
    <xf numFmtId="164" fontId="13" fillId="3" borderId="32" xfId="2" applyFont="1" applyFill="1" applyBorder="1" applyAlignment="1" applyProtection="1">
      <alignment horizontal="left" vertical="center"/>
      <protection locked="0"/>
    </xf>
    <xf numFmtId="0" fontId="11" fillId="3" borderId="21" xfId="1" applyFont="1" applyFill="1" applyBorder="1" applyAlignment="1" applyProtection="1">
      <alignment vertical="center"/>
      <protection locked="0"/>
    </xf>
    <xf numFmtId="0" fontId="11" fillId="3" borderId="22" xfId="1" applyFont="1" applyFill="1" applyBorder="1" applyAlignment="1" applyProtection="1">
      <alignment vertical="center"/>
      <protection locked="0"/>
    </xf>
    <xf numFmtId="44" fontId="13" fillId="3" borderId="24" xfId="3" applyNumberFormat="1" applyFont="1" applyFill="1" applyBorder="1" applyAlignment="1" applyProtection="1">
      <alignment horizontal="right" vertical="center"/>
      <protection locked="0"/>
    </xf>
    <xf numFmtId="44" fontId="13" fillId="3" borderId="25" xfId="3" applyNumberFormat="1" applyFont="1" applyFill="1" applyBorder="1" applyAlignment="1" applyProtection="1">
      <alignment horizontal="right" vertical="center"/>
      <protection locked="0"/>
    </xf>
    <xf numFmtId="44" fontId="13" fillId="3" borderId="16" xfId="3" applyNumberFormat="1" applyFont="1" applyFill="1" applyBorder="1" applyAlignment="1" applyProtection="1">
      <alignment horizontal="right" vertical="center"/>
      <protection locked="0"/>
    </xf>
    <xf numFmtId="44" fontId="13" fillId="3" borderId="38" xfId="3" applyNumberFormat="1" applyFont="1" applyFill="1" applyBorder="1" applyAlignment="1" applyProtection="1">
      <alignment horizontal="right" vertical="center"/>
      <protection locked="0"/>
    </xf>
    <xf numFmtId="164" fontId="13" fillId="3" borderId="26" xfId="2" applyFont="1" applyFill="1" applyBorder="1" applyAlignment="1" applyProtection="1">
      <alignment horizontal="left" vertical="center"/>
      <protection locked="0"/>
    </xf>
    <xf numFmtId="164" fontId="13" fillId="8" borderId="23" xfId="2" applyFont="1" applyFill="1" applyBorder="1" applyAlignment="1" applyProtection="1">
      <alignment horizontal="left" vertical="center"/>
      <protection locked="0"/>
    </xf>
    <xf numFmtId="164" fontId="13" fillId="8" borderId="32" xfId="2" applyFont="1" applyFill="1" applyBorder="1" applyAlignment="1" applyProtection="1">
      <alignment horizontal="left" vertical="center"/>
      <protection locked="0"/>
    </xf>
    <xf numFmtId="164" fontId="13" fillId="10" borderId="16" xfId="2" applyFont="1" applyFill="1" applyBorder="1" applyAlignment="1" applyProtection="1">
      <alignment horizontal="left" vertical="center"/>
      <protection locked="0"/>
    </xf>
    <xf numFmtId="164" fontId="13" fillId="10" borderId="16" xfId="1" applyNumberFormat="1" applyFont="1" applyFill="1" applyBorder="1" applyProtection="1">
      <protection locked="0"/>
    </xf>
    <xf numFmtId="44" fontId="13" fillId="9" borderId="9" xfId="2" applyNumberFormat="1" applyFont="1" applyFill="1" applyBorder="1" applyAlignment="1" applyProtection="1">
      <alignment horizontal="left" vertical="center"/>
    </xf>
    <xf numFmtId="49" fontId="17" fillId="3" borderId="0" xfId="2" applyNumberFormat="1" applyFont="1" applyFill="1" applyBorder="1" applyProtection="1">
      <protection locked="0"/>
    </xf>
    <xf numFmtId="0" fontId="5" fillId="0" borderId="33" xfId="1" applyFont="1" applyBorder="1" applyAlignment="1" applyProtection="1">
      <alignment horizontal="center" vertical="center"/>
      <protection locked="0"/>
    </xf>
    <xf numFmtId="0" fontId="5" fillId="0" borderId="34" xfId="1" applyFont="1" applyBorder="1" applyAlignment="1" applyProtection="1">
      <alignment horizontal="center" vertical="center"/>
      <protection locked="0"/>
    </xf>
    <xf numFmtId="44" fontId="11" fillId="3" borderId="58" xfId="2" applyNumberFormat="1" applyFont="1" applyFill="1" applyBorder="1" applyAlignment="1" applyProtection="1">
      <alignment horizontal="left" vertical="center"/>
      <protection locked="0"/>
    </xf>
    <xf numFmtId="164" fontId="11" fillId="3" borderId="59" xfId="2" applyFont="1" applyFill="1" applyBorder="1" applyAlignment="1" applyProtection="1">
      <alignment horizontal="left" vertical="center"/>
      <protection locked="0"/>
    </xf>
    <xf numFmtId="44" fontId="11" fillId="7" borderId="33" xfId="3" applyNumberFormat="1" applyFont="1" applyFill="1" applyBorder="1" applyAlignment="1" applyProtection="1">
      <alignment horizontal="right" vertical="center"/>
      <protection locked="0"/>
    </xf>
    <xf numFmtId="0" fontId="11" fillId="9" borderId="43" xfId="1" applyFont="1" applyFill="1" applyBorder="1" applyAlignment="1" applyProtection="1">
      <alignment vertical="center"/>
      <protection locked="0"/>
    </xf>
    <xf numFmtId="0" fontId="5" fillId="0" borderId="19" xfId="1" applyFont="1" applyBorder="1" applyAlignment="1" applyProtection="1">
      <alignment horizontal="center" vertical="center"/>
      <protection locked="0"/>
    </xf>
    <xf numFmtId="164" fontId="5" fillId="3" borderId="32" xfId="2" applyFont="1" applyFill="1" applyBorder="1" applyAlignment="1" applyProtection="1">
      <alignment horizontal="left" vertical="center"/>
      <protection locked="0"/>
    </xf>
    <xf numFmtId="164" fontId="5" fillId="7" borderId="33" xfId="2" applyFont="1" applyFill="1" applyBorder="1" applyAlignment="1" applyProtection="1">
      <alignment horizontal="left" vertical="center"/>
      <protection locked="0"/>
    </xf>
    <xf numFmtId="44" fontId="5" fillId="3" borderId="33" xfId="3" applyNumberFormat="1" applyFont="1" applyFill="1" applyBorder="1" applyAlignment="1" applyProtection="1">
      <alignment horizontal="right" vertical="center"/>
      <protection locked="0"/>
    </xf>
    <xf numFmtId="164" fontId="5" fillId="3" borderId="34" xfId="2" applyFont="1" applyFill="1" applyBorder="1" applyAlignment="1" applyProtection="1">
      <alignment horizontal="left" vertical="center"/>
      <protection locked="0"/>
    </xf>
    <xf numFmtId="0" fontId="5" fillId="0" borderId="18" xfId="1" applyFont="1" applyBorder="1" applyAlignment="1" applyProtection="1">
      <alignment horizontal="center" vertical="center"/>
      <protection locked="0"/>
    </xf>
    <xf numFmtId="0" fontId="11" fillId="0" borderId="0" xfId="1" applyFont="1" applyFill="1" applyBorder="1" applyAlignment="1" applyProtection="1">
      <alignment vertical="center"/>
      <protection locked="0"/>
    </xf>
    <xf numFmtId="0" fontId="20" fillId="3" borderId="0" xfId="0" applyFont="1" applyFill="1"/>
    <xf numFmtId="0" fontId="2" fillId="0" borderId="0" xfId="1" applyFont="1" applyFill="1" applyProtection="1">
      <protection locked="0"/>
    </xf>
    <xf numFmtId="0" fontId="5" fillId="0" borderId="3" xfId="1" applyFont="1" applyFill="1" applyBorder="1" applyProtection="1">
      <protection locked="0"/>
    </xf>
    <xf numFmtId="0" fontId="5" fillId="0" borderId="0" xfId="1" applyFont="1" applyFill="1" applyAlignment="1" applyProtection="1">
      <alignment vertical="center"/>
      <protection locked="0"/>
    </xf>
    <xf numFmtId="0" fontId="5" fillId="0" borderId="0" xfId="1" applyFont="1" applyFill="1" applyProtection="1">
      <protection locked="0"/>
    </xf>
    <xf numFmtId="0" fontId="2" fillId="0" borderId="3" xfId="1" applyFont="1" applyFill="1" applyBorder="1" applyProtection="1">
      <protection locked="0"/>
    </xf>
    <xf numFmtId="0" fontId="13" fillId="3" borderId="48" xfId="1" applyFont="1" applyFill="1" applyBorder="1" applyAlignment="1" applyProtection="1">
      <alignment vertical="center"/>
      <protection locked="0"/>
    </xf>
    <xf numFmtId="0" fontId="11" fillId="0" borderId="19" xfId="1" applyFont="1" applyFill="1" applyBorder="1" applyAlignment="1" applyProtection="1">
      <alignment vertical="center"/>
      <protection locked="0"/>
    </xf>
    <xf numFmtId="0" fontId="2" fillId="2" borderId="21" xfId="1" applyFont="1" applyFill="1" applyBorder="1" applyProtection="1">
      <protection locked="0"/>
    </xf>
    <xf numFmtId="0" fontId="12" fillId="0" borderId="18" xfId="1" applyFont="1" applyBorder="1" applyAlignment="1" applyProtection="1">
      <alignment vertical="center"/>
      <protection locked="0"/>
    </xf>
    <xf numFmtId="0" fontId="5" fillId="0" borderId="35" xfId="1" applyFont="1" applyFill="1" applyBorder="1" applyAlignment="1" applyProtection="1">
      <alignment horizontal="center" vertical="center"/>
      <protection locked="0"/>
    </xf>
    <xf numFmtId="0" fontId="5" fillId="0" borderId="21"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60" xfId="1" applyFont="1" applyFill="1" applyBorder="1" applyAlignment="1" applyProtection="1">
      <alignment horizontal="center" vertical="center"/>
      <protection locked="0"/>
    </xf>
    <xf numFmtId="0" fontId="5" fillId="0" borderId="21" xfId="1" applyFont="1" applyBorder="1" applyAlignment="1" applyProtection="1">
      <alignment horizontal="center" vertical="center"/>
      <protection locked="0"/>
    </xf>
    <xf numFmtId="0" fontId="13" fillId="3" borderId="21" xfId="1" applyFont="1" applyFill="1" applyBorder="1" applyAlignment="1" applyProtection="1">
      <alignment vertical="center"/>
      <protection locked="0"/>
    </xf>
    <xf numFmtId="0" fontId="6" fillId="3" borderId="21" xfId="1" applyFont="1" applyFill="1" applyBorder="1" applyAlignment="1" applyProtection="1">
      <alignment horizontal="center" vertical="center"/>
      <protection locked="0"/>
    </xf>
    <xf numFmtId="0" fontId="6" fillId="3" borderId="60" xfId="1" applyFont="1" applyFill="1" applyBorder="1" applyAlignment="1" applyProtection="1">
      <alignment horizontal="center" vertical="center"/>
      <protection locked="0"/>
    </xf>
    <xf numFmtId="0" fontId="11" fillId="0" borderId="32" xfId="1" applyFont="1" applyFill="1" applyBorder="1" applyAlignment="1" applyProtection="1">
      <alignment vertical="center"/>
      <protection locked="0"/>
    </xf>
    <xf numFmtId="0" fontId="11" fillId="0" borderId="35" xfId="1" applyFont="1" applyBorder="1" applyAlignment="1" applyProtection="1">
      <alignment vertical="center"/>
      <protection locked="0"/>
    </xf>
    <xf numFmtId="0" fontId="11" fillId="3" borderId="35" xfId="1" applyFont="1" applyFill="1" applyBorder="1" applyAlignment="1" applyProtection="1">
      <alignment vertical="center"/>
      <protection locked="0"/>
    </xf>
    <xf numFmtId="0" fontId="11" fillId="0" borderId="23" xfId="1" applyFont="1" applyFill="1" applyBorder="1" applyAlignment="1" applyProtection="1">
      <alignment vertical="center"/>
      <protection locked="0"/>
    </xf>
    <xf numFmtId="0" fontId="11" fillId="0" borderId="37" xfId="1" applyFont="1" applyFill="1" applyBorder="1" applyAlignment="1" applyProtection="1">
      <alignment vertical="center"/>
      <protection locked="0"/>
    </xf>
    <xf numFmtId="164" fontId="11" fillId="7" borderId="58" xfId="2" applyFont="1" applyFill="1" applyBorder="1" applyAlignment="1" applyProtection="1">
      <alignment horizontal="left" vertical="center"/>
      <protection locked="0"/>
    </xf>
    <xf numFmtId="0" fontId="11" fillId="0" borderId="24" xfId="1" applyFont="1" applyFill="1" applyBorder="1" applyAlignment="1" applyProtection="1">
      <alignment horizontal="center" vertical="center"/>
      <protection locked="0"/>
    </xf>
    <xf numFmtId="0" fontId="11" fillId="0" borderId="9" xfId="1" applyFont="1" applyFill="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5" borderId="25" xfId="1" applyFont="1" applyFill="1" applyBorder="1" applyAlignment="1" applyProtection="1">
      <alignment horizontal="center" vertical="center"/>
      <protection locked="0"/>
    </xf>
    <xf numFmtId="0" fontId="11" fillId="5" borderId="27" xfId="1" applyFont="1" applyFill="1" applyBorder="1" applyAlignment="1" applyProtection="1">
      <alignment horizontal="center" vertical="center"/>
      <protection locked="0"/>
    </xf>
    <xf numFmtId="164" fontId="11" fillId="7" borderId="26" xfId="2" applyFont="1" applyFill="1" applyBorder="1" applyAlignment="1" applyProtection="1">
      <alignment horizontal="left" vertical="center"/>
      <protection locked="0"/>
    </xf>
    <xf numFmtId="0" fontId="7" fillId="0" borderId="0" xfId="1" applyFont="1" applyProtection="1">
      <protection locked="0"/>
    </xf>
    <xf numFmtId="0" fontId="19" fillId="0" borderId="27" xfId="0" applyFont="1" applyFill="1" applyBorder="1" applyAlignment="1">
      <alignment horizontal="left"/>
    </xf>
    <xf numFmtId="0" fontId="11" fillId="0" borderId="49" xfId="1" applyFont="1" applyFill="1" applyBorder="1" applyAlignment="1" applyProtection="1">
      <alignment vertical="center"/>
      <protection locked="0"/>
    </xf>
    <xf numFmtId="0" fontId="11" fillId="0" borderId="43" xfId="1" applyFont="1" applyFill="1" applyBorder="1" applyAlignment="1" applyProtection="1">
      <alignment vertical="center"/>
      <protection locked="0"/>
    </xf>
    <xf numFmtId="0" fontId="19" fillId="0" borderId="21" xfId="0" applyFont="1" applyFill="1" applyBorder="1"/>
    <xf numFmtId="0" fontId="19" fillId="0" borderId="22" xfId="0" applyFont="1" applyFill="1" applyBorder="1"/>
    <xf numFmtId="0" fontId="14" fillId="4" borderId="11" xfId="1" applyFont="1" applyFill="1" applyBorder="1" applyAlignment="1" applyProtection="1">
      <alignment horizontal="center" vertical="center"/>
      <protection locked="0"/>
    </xf>
    <xf numFmtId="0" fontId="14" fillId="4" borderId="36" xfId="1" applyFont="1" applyFill="1" applyBorder="1" applyAlignment="1" applyProtection="1">
      <alignment horizontal="center" vertical="center"/>
      <protection locked="0"/>
    </xf>
    <xf numFmtId="0" fontId="14" fillId="4" borderId="12" xfId="1" applyFont="1" applyFill="1" applyBorder="1" applyAlignment="1" applyProtection="1">
      <alignment horizontal="center" vertical="center"/>
      <protection locked="0"/>
    </xf>
    <xf numFmtId="0" fontId="5" fillId="2" borderId="14" xfId="1" applyFont="1" applyFill="1" applyBorder="1" applyProtection="1">
      <protection locked="0"/>
    </xf>
    <xf numFmtId="0" fontId="5" fillId="2" borderId="29" xfId="1" applyFont="1" applyFill="1" applyBorder="1" applyProtection="1">
      <protection locked="0"/>
    </xf>
    <xf numFmtId="164" fontId="5" fillId="2" borderId="29" xfId="2" applyFont="1" applyFill="1" applyBorder="1" applyProtection="1">
      <protection locked="0"/>
    </xf>
    <xf numFmtId="164" fontId="5" fillId="2" borderId="15" xfId="2" applyFont="1" applyFill="1" applyBorder="1" applyProtection="1">
      <protection locked="0"/>
    </xf>
    <xf numFmtId="0" fontId="6" fillId="3" borderId="39" xfId="1" applyFont="1" applyFill="1" applyBorder="1" applyAlignment="1" applyProtection="1">
      <alignment horizontal="center"/>
      <protection locked="0"/>
    </xf>
    <xf numFmtId="0" fontId="6" fillId="3" borderId="40" xfId="1" applyFont="1" applyFill="1" applyBorder="1" applyAlignment="1" applyProtection="1">
      <alignment horizontal="center"/>
      <protection locked="0"/>
    </xf>
    <xf numFmtId="0" fontId="6" fillId="3" borderId="41" xfId="1" applyFont="1" applyFill="1" applyBorder="1" applyAlignment="1" applyProtection="1">
      <alignment horizontal="center"/>
      <protection locked="0"/>
    </xf>
    <xf numFmtId="0" fontId="14" fillId="4" borderId="11" xfId="1" applyFont="1" applyFill="1" applyBorder="1" applyAlignment="1" applyProtection="1">
      <alignment horizontal="left" vertical="center"/>
      <protection locked="0"/>
    </xf>
    <xf numFmtId="0" fontId="14" fillId="4" borderId="36" xfId="1" applyFont="1" applyFill="1" applyBorder="1" applyAlignment="1" applyProtection="1">
      <alignment horizontal="left" vertical="center"/>
      <protection locked="0"/>
    </xf>
    <xf numFmtId="0" fontId="14" fillId="4" borderId="14" xfId="1" applyFont="1" applyFill="1" applyBorder="1" applyAlignment="1" applyProtection="1">
      <alignment horizontal="left" vertical="center"/>
      <protection locked="0"/>
    </xf>
    <xf numFmtId="0" fontId="14" fillId="4" borderId="29" xfId="1" applyFont="1" applyFill="1" applyBorder="1" applyAlignment="1" applyProtection="1">
      <alignment horizontal="left" vertical="center"/>
      <protection locked="0"/>
    </xf>
    <xf numFmtId="0" fontId="6" fillId="3" borderId="42" xfId="1" applyFont="1" applyFill="1" applyBorder="1" applyAlignment="1" applyProtection="1">
      <alignment horizontal="center" wrapText="1"/>
      <protection locked="0"/>
    </xf>
    <xf numFmtId="0" fontId="6" fillId="3" borderId="44" xfId="1" applyFont="1" applyFill="1" applyBorder="1" applyAlignment="1" applyProtection="1">
      <alignment horizontal="center" wrapText="1"/>
      <protection locked="0"/>
    </xf>
    <xf numFmtId="0" fontId="6" fillId="3" borderId="20" xfId="1" applyFont="1" applyFill="1" applyBorder="1" applyAlignment="1" applyProtection="1">
      <alignment horizontal="center" wrapText="1"/>
      <protection locked="0"/>
    </xf>
    <xf numFmtId="0" fontId="6" fillId="3" borderId="22" xfId="1" applyFont="1" applyFill="1" applyBorder="1" applyAlignment="1" applyProtection="1">
      <alignment horizontal="center" wrapText="1"/>
      <protection locked="0"/>
    </xf>
    <xf numFmtId="166" fontId="6" fillId="3" borderId="42" xfId="2" applyNumberFormat="1" applyFont="1" applyFill="1" applyBorder="1" applyAlignment="1" applyProtection="1">
      <alignment horizontal="center" wrapText="1"/>
      <protection locked="0"/>
    </xf>
    <xf numFmtId="166" fontId="6" fillId="3" borderId="49" xfId="2" applyNumberFormat="1" applyFont="1" applyFill="1" applyBorder="1" applyAlignment="1" applyProtection="1">
      <alignment horizontal="center" wrapText="1"/>
      <protection locked="0"/>
    </xf>
    <xf numFmtId="166" fontId="6" fillId="3" borderId="20" xfId="2" applyNumberFormat="1" applyFont="1" applyFill="1" applyBorder="1" applyAlignment="1" applyProtection="1">
      <alignment horizontal="center" wrapText="1"/>
      <protection locked="0"/>
    </xf>
    <xf numFmtId="166" fontId="6" fillId="3" borderId="22" xfId="2" applyNumberFormat="1" applyFont="1" applyFill="1" applyBorder="1" applyAlignment="1" applyProtection="1">
      <alignment horizontal="center" wrapText="1"/>
      <protection locked="0"/>
    </xf>
    <xf numFmtId="166" fontId="6" fillId="3" borderId="52" xfId="2" applyNumberFormat="1" applyFont="1" applyFill="1" applyBorder="1" applyAlignment="1" applyProtection="1">
      <alignment horizontal="center" wrapText="1"/>
      <protection locked="0"/>
    </xf>
    <xf numFmtId="166" fontId="6" fillId="3" borderId="4" xfId="2" applyNumberFormat="1" applyFont="1" applyFill="1" applyBorder="1" applyAlignment="1" applyProtection="1">
      <alignment horizontal="center" wrapText="1"/>
      <protection locked="0"/>
    </xf>
    <xf numFmtId="164" fontId="13" fillId="9" borderId="11" xfId="2" applyFont="1" applyFill="1" applyBorder="1" applyAlignment="1" applyProtection="1">
      <alignment horizontal="center" vertical="center"/>
      <protection locked="0"/>
    </xf>
    <xf numFmtId="164" fontId="13" fillId="9" borderId="36" xfId="2" applyFont="1" applyFill="1" applyBorder="1" applyAlignment="1" applyProtection="1">
      <alignment horizontal="center" vertical="center"/>
      <protection locked="0"/>
    </xf>
    <xf numFmtId="164" fontId="13" fillId="9" borderId="12" xfId="2" applyFont="1" applyFill="1" applyBorder="1" applyAlignment="1" applyProtection="1">
      <alignment horizontal="center" vertical="center"/>
      <protection locked="0"/>
    </xf>
    <xf numFmtId="164" fontId="13" fillId="9" borderId="14" xfId="2" applyFont="1" applyFill="1" applyBorder="1" applyAlignment="1" applyProtection="1">
      <alignment horizontal="center" vertical="center"/>
      <protection locked="0"/>
    </xf>
    <xf numFmtId="164" fontId="13" fillId="9" borderId="29" xfId="2" applyFont="1" applyFill="1" applyBorder="1" applyAlignment="1" applyProtection="1">
      <alignment horizontal="center" vertical="center"/>
      <protection locked="0"/>
    </xf>
    <xf numFmtId="164" fontId="13" fillId="9" borderId="15" xfId="2" applyFont="1" applyFill="1" applyBorder="1" applyAlignment="1" applyProtection="1">
      <alignment horizontal="center" vertical="center"/>
      <protection locked="0"/>
    </xf>
    <xf numFmtId="0" fontId="10" fillId="3" borderId="20" xfId="1" applyFont="1" applyFill="1" applyBorder="1" applyAlignment="1" applyProtection="1">
      <alignment horizontal="left" vertical="center"/>
      <protection locked="0"/>
    </xf>
    <xf numFmtId="0" fontId="10" fillId="3" borderId="21" xfId="1" applyFont="1" applyFill="1" applyBorder="1" applyAlignment="1" applyProtection="1">
      <alignment horizontal="left" vertical="center"/>
      <protection locked="0"/>
    </xf>
    <xf numFmtId="166" fontId="6" fillId="3" borderId="61" xfId="2" applyNumberFormat="1" applyFont="1" applyFill="1" applyBorder="1" applyAlignment="1" applyProtection="1">
      <alignment horizontal="center" wrapText="1"/>
      <protection locked="0"/>
    </xf>
    <xf numFmtId="166" fontId="6" fillId="3" borderId="44" xfId="2" applyNumberFormat="1" applyFont="1" applyFill="1" applyBorder="1" applyAlignment="1" applyProtection="1">
      <alignment horizontal="center" wrapText="1"/>
      <protection locked="0"/>
    </xf>
    <xf numFmtId="0" fontId="6" fillId="3" borderId="62" xfId="1" applyFont="1" applyFill="1" applyBorder="1" applyAlignment="1" applyProtection="1">
      <alignment horizontal="center" wrapText="1"/>
      <protection locked="0"/>
    </xf>
    <xf numFmtId="0" fontId="6" fillId="3" borderId="47" xfId="1" applyFont="1" applyFill="1" applyBorder="1" applyAlignment="1" applyProtection="1">
      <alignment horizontal="center" wrapText="1"/>
      <protection locked="0"/>
    </xf>
    <xf numFmtId="0" fontId="6" fillId="3" borderId="38" xfId="1" applyFont="1" applyFill="1" applyBorder="1" applyAlignment="1" applyProtection="1">
      <alignment horizontal="center" wrapText="1"/>
      <protection locked="0"/>
    </xf>
    <xf numFmtId="0" fontId="6" fillId="3" borderId="30" xfId="1" applyFont="1" applyFill="1" applyBorder="1" applyAlignment="1" applyProtection="1">
      <alignment horizontal="center" wrapText="1"/>
      <protection locked="0"/>
    </xf>
    <xf numFmtId="0" fontId="6" fillId="3" borderId="52" xfId="1" applyFont="1" applyFill="1" applyBorder="1" applyAlignment="1" applyProtection="1">
      <alignment horizontal="center" wrapText="1"/>
      <protection locked="0"/>
    </xf>
    <xf numFmtId="0" fontId="6" fillId="3" borderId="4" xfId="1" applyFont="1" applyFill="1" applyBorder="1" applyAlignment="1" applyProtection="1">
      <alignment horizontal="center" wrapText="1"/>
      <protection locked="0"/>
    </xf>
    <xf numFmtId="164" fontId="6" fillId="3" borderId="6" xfId="2" applyFont="1" applyFill="1" applyBorder="1" applyAlignment="1" applyProtection="1">
      <alignment horizontal="center" vertical="top" wrapText="1"/>
      <protection locked="0"/>
    </xf>
    <xf numFmtId="164" fontId="6" fillId="3" borderId="7" xfId="2" applyFont="1" applyFill="1" applyBorder="1" applyAlignment="1" applyProtection="1">
      <alignment horizontal="center" vertical="top" wrapText="1"/>
      <protection locked="0"/>
    </xf>
    <xf numFmtId="164" fontId="6" fillId="3" borderId="8" xfId="2" applyFont="1" applyFill="1" applyBorder="1" applyAlignment="1" applyProtection="1">
      <alignment horizontal="center" vertical="top" wrapText="1"/>
      <protection locked="0"/>
    </xf>
    <xf numFmtId="0" fontId="10" fillId="3" borderId="17" xfId="1" applyFont="1" applyFill="1" applyBorder="1" applyAlignment="1" applyProtection="1">
      <alignment horizontal="left" vertical="center"/>
      <protection locked="0"/>
    </xf>
    <xf numFmtId="0" fontId="10" fillId="3" borderId="19" xfId="1" applyFont="1" applyFill="1" applyBorder="1" applyAlignment="1" applyProtection="1">
      <alignment horizontal="left" vertical="center"/>
      <protection locked="0"/>
    </xf>
    <xf numFmtId="0" fontId="10" fillId="3" borderId="18" xfId="1" applyFont="1" applyFill="1" applyBorder="1" applyAlignment="1" applyProtection="1">
      <alignment horizontal="left" vertical="center"/>
      <protection locked="0"/>
    </xf>
    <xf numFmtId="164" fontId="6" fillId="3" borderId="11" xfId="2" applyFont="1" applyFill="1" applyBorder="1" applyAlignment="1" applyProtection="1">
      <alignment horizontal="center" vertical="top" wrapText="1"/>
      <protection locked="0"/>
    </xf>
    <xf numFmtId="164" fontId="6" fillId="3" borderId="36" xfId="2" applyFont="1" applyFill="1" applyBorder="1" applyAlignment="1" applyProtection="1">
      <alignment horizontal="center" vertical="top" wrapText="1"/>
      <protection locked="0"/>
    </xf>
    <xf numFmtId="164" fontId="6" fillId="3" borderId="12" xfId="2" applyFont="1" applyFill="1" applyBorder="1" applyAlignment="1" applyProtection="1">
      <alignment horizontal="center" vertical="top" wrapText="1"/>
      <protection locked="0"/>
    </xf>
    <xf numFmtId="166" fontId="6" fillId="3" borderId="57" xfId="2" applyNumberFormat="1" applyFont="1" applyFill="1" applyBorder="1" applyAlignment="1" applyProtection="1">
      <alignment horizontal="center" wrapText="1"/>
      <protection locked="0"/>
    </xf>
    <xf numFmtId="0" fontId="6" fillId="3" borderId="46" xfId="1" applyFont="1" applyFill="1" applyBorder="1" applyAlignment="1" applyProtection="1">
      <alignment horizontal="center" wrapText="1"/>
      <protection locked="0"/>
    </xf>
    <xf numFmtId="0" fontId="6" fillId="3" borderId="17" xfId="1" applyFont="1" applyFill="1" applyBorder="1" applyAlignment="1" applyProtection="1">
      <alignment horizontal="center" vertical="center"/>
      <protection locked="0"/>
    </xf>
    <xf numFmtId="0" fontId="6" fillId="3" borderId="19" xfId="1" applyFont="1" applyFill="1" applyBorder="1" applyAlignment="1" applyProtection="1">
      <alignment horizontal="center" vertical="center"/>
      <protection locked="0"/>
    </xf>
    <xf numFmtId="0" fontId="6" fillId="3" borderId="18" xfId="1" applyFont="1" applyFill="1" applyBorder="1" applyAlignment="1" applyProtection="1">
      <alignment horizontal="center" vertical="center"/>
      <protection locked="0"/>
    </xf>
    <xf numFmtId="0" fontId="5" fillId="7" borderId="6" xfId="1" applyFont="1" applyFill="1" applyBorder="1" applyAlignment="1" applyProtection="1">
      <alignment horizontal="center"/>
      <protection locked="0"/>
    </xf>
    <xf numFmtId="0" fontId="5" fillId="7" borderId="7" xfId="1" applyFont="1" applyFill="1" applyBorder="1" applyAlignment="1" applyProtection="1">
      <alignment horizontal="center"/>
      <protection locked="0"/>
    </xf>
    <xf numFmtId="0" fontId="5" fillId="7" borderId="8" xfId="1" applyFont="1" applyFill="1" applyBorder="1" applyAlignment="1" applyProtection="1">
      <alignment horizontal="center"/>
      <protection locked="0"/>
    </xf>
    <xf numFmtId="164" fontId="6" fillId="0" borderId="0" xfId="2" applyFont="1" applyFill="1" applyBorder="1" applyAlignment="1" applyProtection="1">
      <alignment horizontal="right" vertical="center"/>
      <protection locked="0"/>
    </xf>
    <xf numFmtId="0" fontId="5" fillId="7" borderId="6" xfId="1" applyFont="1" applyFill="1" applyBorder="1" applyAlignment="1" applyProtection="1">
      <alignment horizontal="center" vertical="center"/>
      <protection locked="0"/>
    </xf>
    <xf numFmtId="0" fontId="5" fillId="7" borderId="7" xfId="1" applyFont="1" applyFill="1" applyBorder="1" applyAlignment="1" applyProtection="1">
      <alignment horizontal="center" vertical="center"/>
      <protection locked="0"/>
    </xf>
    <xf numFmtId="0" fontId="5" fillId="7" borderId="8" xfId="1" applyFont="1" applyFill="1" applyBorder="1" applyAlignment="1" applyProtection="1">
      <alignment horizontal="center" vertical="center"/>
      <protection locked="0"/>
    </xf>
    <xf numFmtId="0" fontId="7" fillId="0" borderId="0" xfId="1" applyFont="1" applyAlignment="1" applyProtection="1">
      <alignment horizontal="left" vertical="center"/>
      <protection locked="0"/>
    </xf>
    <xf numFmtId="0" fontId="6" fillId="3" borderId="0" xfId="1" applyFont="1" applyFill="1" applyAlignment="1" applyProtection="1">
      <alignment horizontal="center"/>
      <protection locked="0"/>
    </xf>
    <xf numFmtId="3" fontId="5" fillId="3" borderId="0" xfId="1" applyNumberFormat="1" applyFont="1" applyFill="1" applyAlignment="1" applyProtection="1">
      <alignment horizontal="center"/>
      <protection locked="0"/>
    </xf>
    <xf numFmtId="0" fontId="5" fillId="3" borderId="0" xfId="1" applyFont="1" applyFill="1" applyAlignment="1" applyProtection="1">
      <alignment horizontal="center"/>
      <protection locked="0"/>
    </xf>
    <xf numFmtId="0" fontId="5" fillId="3" borderId="0" xfId="1" applyFont="1" applyFill="1" applyAlignment="1" applyProtection="1">
      <alignment horizontal="left" vertical="top" wrapText="1"/>
      <protection locked="0"/>
    </xf>
    <xf numFmtId="0" fontId="10" fillId="3" borderId="11" xfId="1" applyFont="1" applyFill="1" applyBorder="1" applyAlignment="1" applyProtection="1">
      <alignment horizontal="left" vertical="center"/>
      <protection locked="0"/>
    </xf>
    <xf numFmtId="0" fontId="10" fillId="3" borderId="13" xfId="1" applyFont="1" applyFill="1" applyBorder="1" applyAlignment="1" applyProtection="1">
      <alignment horizontal="left" vertical="center"/>
      <protection locked="0"/>
    </xf>
    <xf numFmtId="166" fontId="6" fillId="3" borderId="23" xfId="2" applyNumberFormat="1" applyFont="1" applyFill="1" applyBorder="1" applyAlignment="1" applyProtection="1">
      <alignment horizontal="center" wrapText="1"/>
      <protection locked="0"/>
    </xf>
    <xf numFmtId="166" fontId="6" fillId="3" borderId="28" xfId="2" applyNumberFormat="1" applyFont="1" applyFill="1" applyBorder="1" applyAlignment="1" applyProtection="1">
      <alignment horizontal="center" wrapText="1"/>
      <protection locked="0"/>
    </xf>
    <xf numFmtId="166" fontId="6" fillId="3" borderId="24" xfId="2" applyNumberFormat="1" applyFont="1" applyFill="1" applyBorder="1" applyAlignment="1" applyProtection="1">
      <alignment horizontal="center" wrapText="1"/>
      <protection locked="0"/>
    </xf>
    <xf numFmtId="166" fontId="6" fillId="3" borderId="31" xfId="2" applyNumberFormat="1" applyFont="1" applyFill="1" applyBorder="1" applyAlignment="1" applyProtection="1">
      <alignment horizontal="center" wrapText="1"/>
      <protection locked="0"/>
    </xf>
    <xf numFmtId="0" fontId="6" fillId="3" borderId="53" xfId="1" applyFont="1" applyFill="1" applyBorder="1" applyAlignment="1" applyProtection="1">
      <alignment horizontal="center" wrapText="1"/>
      <protection locked="0"/>
    </xf>
    <xf numFmtId="0" fontId="6" fillId="3" borderId="54" xfId="1" applyFont="1" applyFill="1" applyBorder="1" applyAlignment="1" applyProtection="1">
      <alignment horizontal="center" wrapText="1"/>
      <protection locked="0"/>
    </xf>
    <xf numFmtId="0" fontId="10" fillId="6" borderId="17" xfId="1" applyFont="1" applyFill="1" applyBorder="1" applyAlignment="1" applyProtection="1">
      <alignment horizontal="left" vertical="center"/>
      <protection locked="0"/>
    </xf>
    <xf numFmtId="0" fontId="10" fillId="6" borderId="19" xfId="1" applyFont="1" applyFill="1" applyBorder="1" applyAlignment="1" applyProtection="1">
      <alignment horizontal="left" vertical="center"/>
      <protection locked="0"/>
    </xf>
    <xf numFmtId="0" fontId="19" fillId="0" borderId="28" xfId="0" applyFont="1" applyFill="1" applyBorder="1"/>
  </cellXfs>
  <cellStyles count="4">
    <cellStyle name="Euro" xfId="2" xr:uid="{00000000-0005-0000-0000-000000000000}"/>
    <cellStyle name="Procent" xfId="3" builtinId="5"/>
    <cellStyle name="Standaard" xfId="0" builtinId="0"/>
    <cellStyle name="Standaard 2" xfId="1" xr:uid="{00000000-0005-0000-0000-000003000000}"/>
  </cellStyles>
  <dxfs count="1">
    <dxf>
      <font>
        <strike val="0"/>
        <outline val="0"/>
        <shadow val="0"/>
        <u val="none"/>
        <vertAlign val="baseline"/>
        <sz val="11"/>
        <color auto="1"/>
        <name val="Calibri"/>
        <family val="2"/>
        <scheme val="minor"/>
      </font>
      <fill>
        <patternFill patternType="solid">
          <fgColor indexed="64"/>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AF54E0-76AB-40F8-BEC5-47056538657F}" name="Tabel1" displayName="Tabel1" ref="B2:C7" totalsRowShown="0" headerRowDxfId="0">
  <autoFilter ref="B2:C7" xr:uid="{4FAF54E0-76AB-40F8-BEC5-47056538657F}"/>
  <tableColumns count="2">
    <tableColumn id="1" xr3:uid="{551DA5AB-1C81-451D-9AE5-75CCD4C86365}" name="Staffel"/>
    <tableColumn id="2" xr3:uid="{3138AFC1-AEEF-4890-9630-AE3F6F5088F4}" name="Prijs/maand"/>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O141"/>
  <sheetViews>
    <sheetView showGridLines="0" topLeftCell="A55" zoomScale="80" zoomScaleNormal="80" zoomScaleSheetLayoutView="100" workbookViewId="0">
      <selection activeCell="C11" sqref="C11:C13"/>
    </sheetView>
  </sheetViews>
  <sheetFormatPr defaultColWidth="9.1796875" defaultRowHeight="13" x14ac:dyDescent="0.3"/>
  <cols>
    <col min="1" max="1" width="2.81640625" style="1" customWidth="1"/>
    <col min="2" max="2" width="2.81640625" style="9" customWidth="1"/>
    <col min="3" max="3" width="120.90625" style="9" bestFit="1" customWidth="1"/>
    <col min="4" max="6" width="15.81640625" style="9" customWidth="1"/>
    <col min="7" max="7" width="10.81640625" style="9" customWidth="1"/>
    <col min="8" max="8" width="20" style="10" bestFit="1" customWidth="1"/>
    <col min="9" max="9" width="20.1796875" style="10" bestFit="1" customWidth="1"/>
    <col min="10" max="10" width="22.1796875" style="10" customWidth="1"/>
    <col min="11" max="12" width="22.54296875" style="9" customWidth="1"/>
    <col min="13" max="13" width="23.81640625" style="10" bestFit="1" customWidth="1"/>
    <col min="14" max="14" width="3.81640625" style="9" customWidth="1"/>
    <col min="15" max="15" width="2.81640625" style="1" customWidth="1"/>
    <col min="16" max="16384" width="9.1796875" style="1"/>
  </cols>
  <sheetData>
    <row r="2" spans="1:15" ht="16.5" customHeight="1" x14ac:dyDescent="0.3">
      <c r="B2" s="11"/>
      <c r="C2" s="12"/>
      <c r="D2" s="12"/>
      <c r="E2" s="12"/>
      <c r="F2" s="12"/>
      <c r="G2" s="12"/>
      <c r="H2" s="13"/>
      <c r="I2" s="13"/>
      <c r="J2" s="13"/>
      <c r="K2" s="12"/>
      <c r="L2" s="12"/>
      <c r="M2" s="13"/>
      <c r="N2" s="12"/>
      <c r="O2" s="2"/>
    </row>
    <row r="3" spans="1:15" x14ac:dyDescent="0.3">
      <c r="B3" s="14"/>
      <c r="C3" s="321" t="s">
        <v>213</v>
      </c>
      <c r="D3" s="321"/>
      <c r="E3" s="321"/>
      <c r="F3" s="321"/>
      <c r="G3" s="321"/>
      <c r="H3" s="321"/>
      <c r="I3" s="321"/>
      <c r="J3" s="321"/>
      <c r="K3" s="321"/>
      <c r="L3" s="321"/>
      <c r="M3" s="321"/>
      <c r="O3" s="2"/>
    </row>
    <row r="4" spans="1:15" x14ac:dyDescent="0.3">
      <c r="B4" s="14"/>
      <c r="C4" s="254" t="s">
        <v>211</v>
      </c>
      <c r="D4" s="32"/>
      <c r="E4" s="32"/>
      <c r="F4" s="32"/>
      <c r="G4" s="322" t="s">
        <v>8</v>
      </c>
      <c r="H4" s="322"/>
      <c r="I4" s="35"/>
      <c r="J4" s="16"/>
      <c r="K4" s="15"/>
      <c r="L4" s="15"/>
      <c r="M4" s="16"/>
      <c r="O4" s="2"/>
    </row>
    <row r="5" spans="1:15" ht="13.25" customHeight="1" x14ac:dyDescent="0.3">
      <c r="B5" s="14"/>
      <c r="C5" s="32" t="s">
        <v>212</v>
      </c>
      <c r="D5" s="32"/>
      <c r="E5" s="32"/>
      <c r="F5" s="32"/>
      <c r="G5" s="323">
        <v>201865005011090</v>
      </c>
      <c r="H5" s="324"/>
      <c r="I5" s="36"/>
      <c r="J5" s="16"/>
      <c r="O5" s="2"/>
    </row>
    <row r="6" spans="1:15" x14ac:dyDescent="0.3">
      <c r="B6" s="14"/>
      <c r="K6" s="32" t="s">
        <v>52</v>
      </c>
      <c r="L6" s="15"/>
      <c r="M6" s="210" t="s">
        <v>53</v>
      </c>
      <c r="O6" s="2"/>
    </row>
    <row r="7" spans="1:15" x14ac:dyDescent="0.3">
      <c r="B7" s="14"/>
      <c r="K7" s="78" t="s">
        <v>4</v>
      </c>
      <c r="M7" s="33" t="s">
        <v>9</v>
      </c>
      <c r="O7" s="2"/>
    </row>
    <row r="8" spans="1:15" x14ac:dyDescent="0.3">
      <c r="A8" s="7"/>
      <c r="B8" s="17"/>
      <c r="C8" s="18" t="s">
        <v>3</v>
      </c>
      <c r="D8" s="18"/>
      <c r="E8" s="18"/>
      <c r="F8" s="18"/>
      <c r="K8" s="1"/>
      <c r="L8" s="19"/>
      <c r="M8" s="1"/>
      <c r="O8" s="8"/>
    </row>
    <row r="9" spans="1:15" ht="74.5" customHeight="1" x14ac:dyDescent="0.3">
      <c r="B9" s="14"/>
      <c r="C9" s="325" t="s">
        <v>56</v>
      </c>
      <c r="D9" s="325"/>
      <c r="E9" s="325"/>
      <c r="F9" s="325"/>
      <c r="G9" s="325"/>
      <c r="H9" s="325"/>
      <c r="I9" s="325"/>
      <c r="J9" s="325"/>
      <c r="K9" s="325"/>
      <c r="L9" s="325"/>
      <c r="M9" s="325"/>
      <c r="O9" s="2"/>
    </row>
    <row r="10" spans="1:15" ht="13.5" thickBot="1" x14ac:dyDescent="0.35">
      <c r="B10" s="14"/>
      <c r="C10" s="20"/>
      <c r="D10" s="20"/>
      <c r="E10" s="20"/>
      <c r="F10" s="20"/>
      <c r="O10" s="2"/>
    </row>
    <row r="11" spans="1:15" s="5" customFormat="1" ht="16.75" customHeight="1" thickBot="1" x14ac:dyDescent="0.3">
      <c r="B11" s="21"/>
      <c r="C11" s="326" t="s">
        <v>16</v>
      </c>
      <c r="D11" s="311" t="s">
        <v>36</v>
      </c>
      <c r="E11" s="311" t="s">
        <v>37</v>
      </c>
      <c r="F11" s="311" t="s">
        <v>42</v>
      </c>
      <c r="G11" s="22"/>
      <c r="H11" s="300" t="s">
        <v>12</v>
      </c>
      <c r="I11" s="301"/>
      <c r="J11" s="301"/>
      <c r="K11" s="302"/>
      <c r="L11" s="39" t="s">
        <v>34</v>
      </c>
      <c r="M11" s="40" t="s">
        <v>13</v>
      </c>
      <c r="N11" s="9"/>
      <c r="O11" s="6"/>
    </row>
    <row r="12" spans="1:15" s="5" customFormat="1" ht="16.25" customHeight="1" x14ac:dyDescent="0.35">
      <c r="B12" s="21"/>
      <c r="C12" s="327"/>
      <c r="D12" s="312"/>
      <c r="E12" s="312"/>
      <c r="F12" s="312"/>
      <c r="G12" s="22"/>
      <c r="H12" s="278" t="s">
        <v>10</v>
      </c>
      <c r="I12" s="280" t="s">
        <v>6</v>
      </c>
      <c r="J12" s="282" t="s">
        <v>15</v>
      </c>
      <c r="K12" s="276" t="s">
        <v>14</v>
      </c>
      <c r="L12" s="276" t="s">
        <v>9</v>
      </c>
      <c r="M12" s="276" t="s">
        <v>11</v>
      </c>
      <c r="N12" s="22"/>
      <c r="O12" s="6"/>
    </row>
    <row r="13" spans="1:15" s="5" customFormat="1" ht="17.5" customHeight="1" thickBot="1" x14ac:dyDescent="0.4">
      <c r="B13" s="21"/>
      <c r="C13" s="327"/>
      <c r="D13" s="312"/>
      <c r="E13" s="312"/>
      <c r="F13" s="312"/>
      <c r="G13" s="23"/>
      <c r="H13" s="293"/>
      <c r="I13" s="281"/>
      <c r="J13" s="309"/>
      <c r="K13" s="277"/>
      <c r="L13" s="277"/>
      <c r="M13" s="277"/>
      <c r="N13" s="22"/>
      <c r="O13" s="6"/>
    </row>
    <row r="14" spans="1:15" s="5" customFormat="1" ht="13.5" x14ac:dyDescent="0.35">
      <c r="B14" s="21"/>
      <c r="C14" s="216" t="s">
        <v>177</v>
      </c>
      <c r="D14" s="91" t="s">
        <v>39</v>
      </c>
      <c r="E14" s="92" t="s">
        <v>54</v>
      </c>
      <c r="F14" s="92">
        <v>1</v>
      </c>
      <c r="G14" s="22"/>
      <c r="H14" s="93">
        <v>0</v>
      </c>
      <c r="I14" s="142"/>
      <c r="J14" s="142"/>
      <c r="K14" s="143"/>
      <c r="L14" s="144"/>
      <c r="M14" s="148">
        <f>H14</f>
        <v>0</v>
      </c>
      <c r="N14" s="22"/>
      <c r="O14" s="6"/>
    </row>
    <row r="15" spans="1:15" s="5" customFormat="1" ht="13.5" x14ac:dyDescent="0.35">
      <c r="B15" s="21"/>
      <c r="C15" s="216" t="s">
        <v>179</v>
      </c>
      <c r="D15" s="91" t="s">
        <v>39</v>
      </c>
      <c r="E15" s="92" t="s">
        <v>54</v>
      </c>
      <c r="F15" s="92">
        <v>1</v>
      </c>
      <c r="G15" s="22"/>
      <c r="H15" s="94">
        <v>0</v>
      </c>
      <c r="I15" s="145"/>
      <c r="J15" s="145"/>
      <c r="K15" s="146"/>
      <c r="L15" s="147"/>
      <c r="M15" s="149">
        <f t="shared" ref="M15" si="0">H15</f>
        <v>0</v>
      </c>
      <c r="N15" s="22"/>
      <c r="O15" s="6"/>
    </row>
    <row r="16" spans="1:15" s="5" customFormat="1" ht="13.5" thickBot="1" x14ac:dyDescent="0.4">
      <c r="B16" s="21"/>
      <c r="C16" s="60"/>
      <c r="D16" s="62"/>
      <c r="E16" s="61"/>
      <c r="F16" s="61"/>
      <c r="G16" s="22"/>
      <c r="H16" s="95"/>
      <c r="I16" s="96"/>
      <c r="J16" s="96"/>
      <c r="K16" s="97"/>
      <c r="L16" s="98"/>
      <c r="M16" s="174"/>
      <c r="N16" s="22"/>
      <c r="O16" s="6"/>
    </row>
    <row r="17" spans="2:15" s="5" customFormat="1" ht="13.5" x14ac:dyDescent="0.35">
      <c r="B17" s="21"/>
      <c r="C17" s="38"/>
      <c r="D17" s="38"/>
      <c r="E17" s="38"/>
      <c r="F17" s="38"/>
      <c r="G17" s="22"/>
      <c r="H17" s="207">
        <f>SUM(H14:H15)</f>
        <v>0</v>
      </c>
      <c r="I17" s="158"/>
      <c r="J17" s="158"/>
      <c r="K17" s="158"/>
      <c r="L17" s="158"/>
      <c r="M17" s="209">
        <f>SUM(M14:M15)</f>
        <v>0</v>
      </c>
      <c r="N17" s="22"/>
      <c r="O17" s="6"/>
    </row>
    <row r="18" spans="2:15" ht="13.5" thickBot="1" x14ac:dyDescent="0.35">
      <c r="B18" s="14"/>
      <c r="C18" s="1"/>
      <c r="D18" s="1"/>
      <c r="E18" s="1"/>
      <c r="F18" s="1"/>
      <c r="G18" s="22"/>
      <c r="H18" s="317" t="s">
        <v>7</v>
      </c>
      <c r="I18" s="317"/>
      <c r="J18" s="317"/>
      <c r="K18" s="317"/>
      <c r="L18" s="34"/>
      <c r="M18" s="1"/>
      <c r="O18" s="2"/>
    </row>
    <row r="19" spans="2:15" ht="13.5" thickBot="1" x14ac:dyDescent="0.35">
      <c r="B19" s="14"/>
      <c r="C19" s="303" t="s">
        <v>110</v>
      </c>
      <c r="D19" s="311" t="s">
        <v>36</v>
      </c>
      <c r="E19" s="311" t="s">
        <v>37</v>
      </c>
      <c r="F19" s="311" t="s">
        <v>42</v>
      </c>
      <c r="G19" s="22"/>
      <c r="H19" s="306" t="s">
        <v>12</v>
      </c>
      <c r="I19" s="307"/>
      <c r="J19" s="307"/>
      <c r="K19" s="308"/>
      <c r="L19" s="39" t="s">
        <v>34</v>
      </c>
      <c r="M19" s="40" t="s">
        <v>13</v>
      </c>
      <c r="O19" s="2"/>
    </row>
    <row r="20" spans="2:15" ht="13.75" customHeight="1" x14ac:dyDescent="0.3">
      <c r="B20" s="14"/>
      <c r="C20" s="304"/>
      <c r="D20" s="312"/>
      <c r="E20" s="312"/>
      <c r="F20" s="312"/>
      <c r="G20" s="22"/>
      <c r="H20" s="280" t="s">
        <v>58</v>
      </c>
      <c r="I20" s="282" t="s">
        <v>6</v>
      </c>
      <c r="J20" s="280" t="s">
        <v>15</v>
      </c>
      <c r="K20" s="310" t="s">
        <v>14</v>
      </c>
      <c r="L20" s="276" t="s">
        <v>9</v>
      </c>
      <c r="M20" s="276" t="s">
        <v>11</v>
      </c>
      <c r="O20" s="2"/>
    </row>
    <row r="21" spans="2:15" ht="13.5" thickBot="1" x14ac:dyDescent="0.35">
      <c r="B21" s="14"/>
      <c r="C21" s="305"/>
      <c r="D21" s="313"/>
      <c r="E21" s="313"/>
      <c r="F21" s="313"/>
      <c r="G21" s="22"/>
      <c r="H21" s="281"/>
      <c r="I21" s="309"/>
      <c r="J21" s="281"/>
      <c r="K21" s="295"/>
      <c r="L21" s="277"/>
      <c r="M21" s="277"/>
      <c r="O21" s="2"/>
    </row>
    <row r="22" spans="2:15" ht="13.5" x14ac:dyDescent="0.3">
      <c r="B22" s="14"/>
      <c r="C22" s="114" t="s">
        <v>70</v>
      </c>
      <c r="D22" s="104"/>
      <c r="E22" s="124"/>
      <c r="F22" s="104"/>
      <c r="G22" s="41"/>
      <c r="H22" s="150"/>
      <c r="I22" s="142"/>
      <c r="J22" s="194">
        <v>0</v>
      </c>
      <c r="K22" s="195">
        <f>J22*12</f>
        <v>0</v>
      </c>
      <c r="L22" s="195">
        <f>K22*4</f>
        <v>0</v>
      </c>
      <c r="M22" s="148">
        <f>K22*10</f>
        <v>0</v>
      </c>
      <c r="O22" s="2"/>
    </row>
    <row r="23" spans="2:15" ht="13.5" x14ac:dyDescent="0.3">
      <c r="B23" s="14"/>
      <c r="C23" s="112" t="s">
        <v>196</v>
      </c>
      <c r="D23" s="103" t="s">
        <v>38</v>
      </c>
      <c r="E23" s="118" t="s">
        <v>40</v>
      </c>
      <c r="F23" s="103">
        <v>1</v>
      </c>
      <c r="G23" s="41"/>
      <c r="H23" s="153"/>
      <c r="I23" s="154"/>
      <c r="J23" s="151">
        <v>0</v>
      </c>
      <c r="K23" s="152">
        <f t="shared" ref="K23:K34" si="1">J23*12</f>
        <v>0</v>
      </c>
      <c r="L23" s="152">
        <f t="shared" ref="L23:L34" si="2">K23*4</f>
        <v>0</v>
      </c>
      <c r="M23" s="196">
        <f t="shared" ref="M23:M34" si="3">K23*10</f>
        <v>0</v>
      </c>
      <c r="O23" s="2"/>
    </row>
    <row r="24" spans="2:15" ht="13.5" x14ac:dyDescent="0.3">
      <c r="B24" s="14"/>
      <c r="C24" s="112" t="s">
        <v>66</v>
      </c>
      <c r="D24" s="103" t="s">
        <v>38</v>
      </c>
      <c r="E24" s="118" t="s">
        <v>40</v>
      </c>
      <c r="F24" s="103">
        <v>1</v>
      </c>
      <c r="G24" s="41"/>
      <c r="H24" s="155"/>
      <c r="I24" s="145"/>
      <c r="J24" s="151">
        <v>0</v>
      </c>
      <c r="K24" s="152">
        <f t="shared" si="1"/>
        <v>0</v>
      </c>
      <c r="L24" s="152">
        <f t="shared" si="2"/>
        <v>0</v>
      </c>
      <c r="M24" s="196">
        <f t="shared" si="3"/>
        <v>0</v>
      </c>
      <c r="O24" s="2"/>
    </row>
    <row r="25" spans="2:15" ht="13.5" x14ac:dyDescent="0.3">
      <c r="B25" s="14"/>
      <c r="C25" s="112" t="s">
        <v>165</v>
      </c>
      <c r="D25" s="103" t="s">
        <v>38</v>
      </c>
      <c r="E25" s="118" t="s">
        <v>40</v>
      </c>
      <c r="F25" s="103">
        <v>1</v>
      </c>
      <c r="G25" s="41"/>
      <c r="H25" s="155"/>
      <c r="I25" s="145"/>
      <c r="J25" s="151">
        <v>0</v>
      </c>
      <c r="K25" s="152">
        <f t="shared" si="1"/>
        <v>0</v>
      </c>
      <c r="L25" s="152">
        <f t="shared" si="2"/>
        <v>0</v>
      </c>
      <c r="M25" s="196">
        <f t="shared" si="3"/>
        <v>0</v>
      </c>
      <c r="O25" s="2"/>
    </row>
    <row r="26" spans="2:15" ht="13.5" x14ac:dyDescent="0.3">
      <c r="B26" s="14"/>
      <c r="C26" s="230" t="s">
        <v>101</v>
      </c>
      <c r="D26" s="105"/>
      <c r="E26" s="123"/>
      <c r="F26" s="105"/>
      <c r="G26" s="41"/>
      <c r="H26" s="155"/>
      <c r="I26" s="145"/>
      <c r="J26" s="145"/>
      <c r="K26" s="152"/>
      <c r="L26" s="152"/>
      <c r="M26" s="196"/>
      <c r="O26" s="2"/>
    </row>
    <row r="27" spans="2:15" ht="13.5" x14ac:dyDescent="0.3">
      <c r="B27" s="14"/>
      <c r="C27" s="112" t="s">
        <v>197</v>
      </c>
      <c r="D27" s="103" t="s">
        <v>38</v>
      </c>
      <c r="E27" s="118" t="s">
        <v>40</v>
      </c>
      <c r="F27" s="103">
        <v>1</v>
      </c>
      <c r="G27" s="41"/>
      <c r="H27" s="155"/>
      <c r="I27" s="145"/>
      <c r="J27" s="151">
        <v>0</v>
      </c>
      <c r="K27" s="152">
        <f t="shared" si="1"/>
        <v>0</v>
      </c>
      <c r="L27" s="152">
        <f t="shared" si="2"/>
        <v>0</v>
      </c>
      <c r="M27" s="196">
        <f t="shared" si="3"/>
        <v>0</v>
      </c>
      <c r="O27" s="2"/>
    </row>
    <row r="28" spans="2:15" ht="13.5" x14ac:dyDescent="0.3">
      <c r="B28" s="14"/>
      <c r="C28" s="112" t="s">
        <v>67</v>
      </c>
      <c r="D28" s="103" t="s">
        <v>38</v>
      </c>
      <c r="E28" s="118" t="s">
        <v>40</v>
      </c>
      <c r="F28" s="103">
        <v>1</v>
      </c>
      <c r="G28" s="41"/>
      <c r="H28" s="155"/>
      <c r="I28" s="145"/>
      <c r="J28" s="151">
        <v>0</v>
      </c>
      <c r="K28" s="152">
        <f t="shared" si="1"/>
        <v>0</v>
      </c>
      <c r="L28" s="152">
        <f t="shared" si="2"/>
        <v>0</v>
      </c>
      <c r="M28" s="196">
        <f t="shared" si="3"/>
        <v>0</v>
      </c>
      <c r="O28" s="2"/>
    </row>
    <row r="29" spans="2:15" ht="13.5" x14ac:dyDescent="0.3">
      <c r="B29" s="14"/>
      <c r="C29" s="112" t="s">
        <v>68</v>
      </c>
      <c r="D29" s="103" t="s">
        <v>38</v>
      </c>
      <c r="E29" s="118" t="s">
        <v>40</v>
      </c>
      <c r="F29" s="103">
        <v>1</v>
      </c>
      <c r="G29" s="41"/>
      <c r="H29" s="155"/>
      <c r="I29" s="145"/>
      <c r="J29" s="151">
        <v>0</v>
      </c>
      <c r="K29" s="152">
        <f t="shared" si="1"/>
        <v>0</v>
      </c>
      <c r="L29" s="152">
        <f t="shared" si="2"/>
        <v>0</v>
      </c>
      <c r="M29" s="196">
        <f t="shared" si="3"/>
        <v>0</v>
      </c>
      <c r="O29" s="2"/>
    </row>
    <row r="30" spans="2:15" ht="13.5" x14ac:dyDescent="0.3">
      <c r="B30" s="14"/>
      <c r="C30" s="112" t="s">
        <v>167</v>
      </c>
      <c r="D30" s="103" t="s">
        <v>38</v>
      </c>
      <c r="E30" s="118" t="s">
        <v>40</v>
      </c>
      <c r="F30" s="103">
        <v>1</v>
      </c>
      <c r="G30" s="41"/>
      <c r="H30" s="155"/>
      <c r="I30" s="145"/>
      <c r="J30" s="151">
        <v>0</v>
      </c>
      <c r="K30" s="152">
        <f t="shared" si="1"/>
        <v>0</v>
      </c>
      <c r="L30" s="152">
        <f t="shared" si="2"/>
        <v>0</v>
      </c>
      <c r="M30" s="196">
        <f t="shared" si="3"/>
        <v>0</v>
      </c>
      <c r="O30" s="2"/>
    </row>
    <row r="31" spans="2:15" ht="13.5" x14ac:dyDescent="0.3">
      <c r="B31" s="14"/>
      <c r="C31" s="112" t="s">
        <v>68</v>
      </c>
      <c r="D31" s="103" t="s">
        <v>38</v>
      </c>
      <c r="E31" s="118" t="s">
        <v>40</v>
      </c>
      <c r="F31" s="103">
        <v>1</v>
      </c>
      <c r="G31" s="41"/>
      <c r="H31" s="155"/>
      <c r="I31" s="145"/>
      <c r="J31" s="151">
        <v>0</v>
      </c>
      <c r="K31" s="152">
        <f t="shared" si="1"/>
        <v>0</v>
      </c>
      <c r="L31" s="152">
        <f t="shared" si="2"/>
        <v>0</v>
      </c>
      <c r="M31" s="196">
        <f t="shared" si="3"/>
        <v>0</v>
      </c>
      <c r="O31" s="2"/>
    </row>
    <row r="32" spans="2:15" ht="13.5" x14ac:dyDescent="0.3">
      <c r="B32" s="14"/>
      <c r="C32" s="112" t="s">
        <v>69</v>
      </c>
      <c r="D32" s="103" t="s">
        <v>38</v>
      </c>
      <c r="E32" s="118" t="s">
        <v>40</v>
      </c>
      <c r="F32" s="103">
        <v>1</v>
      </c>
      <c r="G32" s="41"/>
      <c r="H32" s="155"/>
      <c r="I32" s="145"/>
      <c r="J32" s="151">
        <v>0</v>
      </c>
      <c r="K32" s="152">
        <f t="shared" si="1"/>
        <v>0</v>
      </c>
      <c r="L32" s="152">
        <f t="shared" si="2"/>
        <v>0</v>
      </c>
      <c r="M32" s="196">
        <f t="shared" si="3"/>
        <v>0</v>
      </c>
      <c r="O32" s="2"/>
    </row>
    <row r="33" spans="2:15" ht="13.5" x14ac:dyDescent="0.3">
      <c r="B33" s="14"/>
      <c r="C33" s="112" t="s">
        <v>189</v>
      </c>
      <c r="D33" s="103" t="s">
        <v>49</v>
      </c>
      <c r="E33" s="119" t="s">
        <v>40</v>
      </c>
      <c r="F33" s="65">
        <v>1</v>
      </c>
      <c r="G33" s="41"/>
      <c r="H33" s="155"/>
      <c r="I33" s="145"/>
      <c r="J33" s="151">
        <v>0</v>
      </c>
      <c r="K33" s="152">
        <f t="shared" si="1"/>
        <v>0</v>
      </c>
      <c r="L33" s="152">
        <f t="shared" si="2"/>
        <v>0</v>
      </c>
      <c r="M33" s="196">
        <f t="shared" si="3"/>
        <v>0</v>
      </c>
      <c r="O33" s="2"/>
    </row>
    <row r="34" spans="2:15" ht="13.5" x14ac:dyDescent="0.3">
      <c r="B34" s="14"/>
      <c r="C34" s="231" t="s">
        <v>180</v>
      </c>
      <c r="D34" s="234" t="s">
        <v>49</v>
      </c>
      <c r="E34" s="236" t="s">
        <v>40</v>
      </c>
      <c r="F34" s="217">
        <v>1</v>
      </c>
      <c r="G34" s="41"/>
      <c r="H34" s="218"/>
      <c r="I34" s="160"/>
      <c r="J34" s="219">
        <v>0</v>
      </c>
      <c r="K34" s="220">
        <f t="shared" si="1"/>
        <v>0</v>
      </c>
      <c r="L34" s="220">
        <f t="shared" si="2"/>
        <v>0</v>
      </c>
      <c r="M34" s="221">
        <f t="shared" si="3"/>
        <v>0</v>
      </c>
      <c r="O34" s="2"/>
    </row>
    <row r="35" spans="2:15" ht="13.5" x14ac:dyDescent="0.3">
      <c r="B35" s="14"/>
      <c r="C35" s="239" t="s">
        <v>190</v>
      </c>
      <c r="D35" s="240"/>
      <c r="E35" s="241"/>
      <c r="F35" s="240"/>
      <c r="G35" s="41"/>
      <c r="H35" s="218"/>
      <c r="I35" s="160"/>
      <c r="J35" s="160"/>
      <c r="K35" s="220"/>
      <c r="L35" s="220"/>
      <c r="M35" s="221"/>
      <c r="O35" s="2"/>
    </row>
    <row r="36" spans="2:15" ht="13.5" x14ac:dyDescent="0.3">
      <c r="B36" s="14"/>
      <c r="C36" s="232" t="s">
        <v>191</v>
      </c>
      <c r="D36" s="235" t="s">
        <v>38</v>
      </c>
      <c r="E36" s="237" t="s">
        <v>40</v>
      </c>
      <c r="F36" s="238">
        <v>1</v>
      </c>
      <c r="G36" s="41"/>
      <c r="H36" s="159">
        <v>0</v>
      </c>
      <c r="I36" s="160"/>
      <c r="J36" s="160"/>
      <c r="K36" s="220"/>
      <c r="L36" s="220"/>
      <c r="M36" s="221"/>
      <c r="O36" s="2"/>
    </row>
    <row r="37" spans="2:15" ht="13.5" x14ac:dyDescent="0.3">
      <c r="B37" s="14"/>
      <c r="C37" s="232" t="s">
        <v>203</v>
      </c>
      <c r="D37" s="235" t="s">
        <v>38</v>
      </c>
      <c r="E37" s="237" t="s">
        <v>40</v>
      </c>
      <c r="F37" s="238">
        <v>1</v>
      </c>
      <c r="G37" s="41"/>
      <c r="H37" s="159">
        <v>0</v>
      </c>
      <c r="I37" s="160"/>
      <c r="J37" s="160"/>
      <c r="K37" s="220"/>
      <c r="L37" s="220"/>
      <c r="M37" s="221"/>
      <c r="O37" s="2"/>
    </row>
    <row r="38" spans="2:15" ht="13.5" x14ac:dyDescent="0.3">
      <c r="B38" s="14"/>
      <c r="C38" s="232" t="s">
        <v>198</v>
      </c>
      <c r="D38" s="235" t="s">
        <v>38</v>
      </c>
      <c r="E38" s="237" t="s">
        <v>40</v>
      </c>
      <c r="F38" s="238">
        <v>1</v>
      </c>
      <c r="G38" s="41"/>
      <c r="H38" s="159">
        <v>0</v>
      </c>
      <c r="I38" s="160"/>
      <c r="J38" s="160"/>
      <c r="K38" s="220"/>
      <c r="L38" s="220"/>
      <c r="M38" s="221"/>
      <c r="O38" s="2"/>
    </row>
    <row r="39" spans="2:15" ht="13.5" x14ac:dyDescent="0.3">
      <c r="B39" s="14"/>
      <c r="C39" s="115" t="s">
        <v>199</v>
      </c>
      <c r="D39" s="235" t="s">
        <v>38</v>
      </c>
      <c r="E39" s="237" t="s">
        <v>40</v>
      </c>
      <c r="F39" s="238">
        <v>1</v>
      </c>
      <c r="G39" s="41"/>
      <c r="H39" s="159">
        <v>0</v>
      </c>
      <c r="I39" s="160"/>
      <c r="J39" s="160"/>
      <c r="K39" s="220"/>
      <c r="L39" s="220"/>
      <c r="M39" s="221"/>
      <c r="O39" s="2"/>
    </row>
    <row r="40" spans="2:15" ht="13.5" x14ac:dyDescent="0.3">
      <c r="B40" s="14"/>
      <c r="C40" s="115" t="s">
        <v>200</v>
      </c>
      <c r="D40" s="235" t="s">
        <v>38</v>
      </c>
      <c r="E40" s="237" t="s">
        <v>40</v>
      </c>
      <c r="F40" s="238">
        <v>1</v>
      </c>
      <c r="G40" s="41"/>
      <c r="H40" s="159">
        <v>0</v>
      </c>
      <c r="I40" s="160"/>
      <c r="J40" s="160"/>
      <c r="K40" s="220"/>
      <c r="L40" s="220"/>
      <c r="M40" s="221"/>
      <c r="O40" s="2"/>
    </row>
    <row r="41" spans="2:15" ht="14" thickBot="1" x14ac:dyDescent="0.35">
      <c r="B41" s="14"/>
      <c r="C41" s="233"/>
      <c r="D41" s="222"/>
      <c r="E41" s="120"/>
      <c r="F41" s="222"/>
      <c r="G41" s="59"/>
      <c r="H41" s="95"/>
      <c r="I41" s="96"/>
      <c r="J41" s="96"/>
      <c r="K41" s="156"/>
      <c r="L41" s="156"/>
      <c r="M41" s="157"/>
      <c r="O41" s="2"/>
    </row>
    <row r="42" spans="2:15" ht="13.5" x14ac:dyDescent="0.3">
      <c r="B42" s="14"/>
      <c r="C42" s="1"/>
      <c r="D42" s="1"/>
      <c r="E42" s="1"/>
      <c r="F42" s="1"/>
      <c r="G42" s="41"/>
      <c r="H42" s="191">
        <f>SUM(H36:H40)</f>
        <v>0</v>
      </c>
      <c r="I42" s="42"/>
      <c r="J42" s="90">
        <f>SUM(J22:J34)</f>
        <v>0</v>
      </c>
      <c r="K42" s="90">
        <f>SUM(K22:K34)</f>
        <v>0</v>
      </c>
      <c r="L42" s="101">
        <f>SUM(L22:L34)</f>
        <v>0</v>
      </c>
      <c r="M42" s="99">
        <f>SUM(M22:M34)</f>
        <v>0</v>
      </c>
      <c r="O42" s="2"/>
    </row>
    <row r="43" spans="2:15" ht="13.5" thickBot="1" x14ac:dyDescent="0.35">
      <c r="B43" s="14"/>
      <c r="C43" s="1"/>
      <c r="D43" s="1"/>
      <c r="E43" s="1"/>
      <c r="F43" s="1"/>
      <c r="G43" s="22"/>
      <c r="H43" s="34"/>
      <c r="I43" s="34"/>
      <c r="J43" s="34"/>
      <c r="K43" s="34"/>
      <c r="L43" s="34"/>
      <c r="M43" s="37"/>
      <c r="O43" s="2"/>
    </row>
    <row r="44" spans="2:15" ht="13.5" thickBot="1" x14ac:dyDescent="0.35">
      <c r="B44" s="14"/>
      <c r="C44" s="303" t="s">
        <v>173</v>
      </c>
      <c r="D44" s="311" t="s">
        <v>36</v>
      </c>
      <c r="E44" s="311" t="s">
        <v>37</v>
      </c>
      <c r="F44" s="311" t="s">
        <v>42</v>
      </c>
      <c r="G44" s="22"/>
      <c r="H44" s="300" t="s">
        <v>12</v>
      </c>
      <c r="I44" s="301"/>
      <c r="J44" s="301"/>
      <c r="K44" s="302"/>
      <c r="L44" s="39" t="s">
        <v>17</v>
      </c>
      <c r="M44" s="40" t="s">
        <v>13</v>
      </c>
      <c r="O44" s="2"/>
    </row>
    <row r="45" spans="2:15" x14ac:dyDescent="0.3">
      <c r="B45" s="14"/>
      <c r="C45" s="304"/>
      <c r="D45" s="312"/>
      <c r="E45" s="312"/>
      <c r="F45" s="312"/>
      <c r="G45" s="22"/>
      <c r="H45" s="280" t="s">
        <v>58</v>
      </c>
      <c r="I45" s="282" t="s">
        <v>6</v>
      </c>
      <c r="J45" s="280" t="s">
        <v>15</v>
      </c>
      <c r="K45" s="276" t="s">
        <v>14</v>
      </c>
      <c r="L45" s="274" t="s">
        <v>19</v>
      </c>
      <c r="M45" s="276" t="s">
        <v>11</v>
      </c>
      <c r="O45" s="2"/>
    </row>
    <row r="46" spans="2:15" ht="13.5" thickBot="1" x14ac:dyDescent="0.35">
      <c r="B46" s="14"/>
      <c r="C46" s="304"/>
      <c r="D46" s="312"/>
      <c r="E46" s="312"/>
      <c r="F46" s="312"/>
      <c r="G46" s="22"/>
      <c r="H46" s="281"/>
      <c r="I46" s="283"/>
      <c r="J46" s="281"/>
      <c r="K46" s="277"/>
      <c r="L46" s="275"/>
      <c r="M46" s="277"/>
      <c r="O46" s="2"/>
    </row>
    <row r="47" spans="2:15" ht="13.5" x14ac:dyDescent="0.3">
      <c r="B47" s="14"/>
      <c r="C47" s="164" t="s">
        <v>98</v>
      </c>
      <c r="D47" s="165"/>
      <c r="E47" s="165"/>
      <c r="F47" s="166"/>
      <c r="G47" s="22"/>
      <c r="H47" s="162"/>
      <c r="I47" s="107"/>
      <c r="J47" s="107"/>
      <c r="K47" s="176"/>
      <c r="L47" s="176"/>
      <c r="M47" s="177"/>
      <c r="O47" s="2"/>
    </row>
    <row r="48" spans="2:15" ht="13.5" x14ac:dyDescent="0.3">
      <c r="B48" s="14"/>
      <c r="C48" s="135" t="s">
        <v>201</v>
      </c>
      <c r="D48" s="167" t="s">
        <v>38</v>
      </c>
      <c r="E48" s="167" t="s">
        <v>40</v>
      </c>
      <c r="F48" s="170">
        <v>1</v>
      </c>
      <c r="G48" s="22"/>
      <c r="H48" s="163"/>
      <c r="I48" s="106"/>
      <c r="J48" s="82">
        <v>0</v>
      </c>
      <c r="K48" s="109">
        <f>J48*12</f>
        <v>0</v>
      </c>
      <c r="L48" s="109">
        <f>K48*4</f>
        <v>0</v>
      </c>
      <c r="M48" s="111">
        <f>K48*10</f>
        <v>0</v>
      </c>
      <c r="O48" s="2"/>
    </row>
    <row r="49" spans="2:15" ht="13.5" x14ac:dyDescent="0.3">
      <c r="B49" s="14"/>
      <c r="C49" s="171" t="s">
        <v>112</v>
      </c>
      <c r="D49" s="169"/>
      <c r="E49" s="169"/>
      <c r="F49" s="172"/>
      <c r="G49" s="22"/>
      <c r="H49" s="163"/>
      <c r="I49" s="106"/>
      <c r="J49" s="106"/>
      <c r="K49" s="109"/>
      <c r="L49" s="109"/>
      <c r="M49" s="111"/>
      <c r="O49" s="2"/>
    </row>
    <row r="50" spans="2:15" ht="13.5" x14ac:dyDescent="0.3">
      <c r="B50" s="14"/>
      <c r="C50" s="75" t="s">
        <v>202</v>
      </c>
      <c r="D50" s="167" t="s">
        <v>38</v>
      </c>
      <c r="E50" s="167" t="s">
        <v>40</v>
      </c>
      <c r="F50" s="170">
        <v>1</v>
      </c>
      <c r="G50" s="22"/>
      <c r="H50" s="163"/>
      <c r="I50" s="106"/>
      <c r="J50" s="82">
        <v>0</v>
      </c>
      <c r="K50" s="109">
        <f t="shared" ref="K50" si="4">J50*12</f>
        <v>0</v>
      </c>
      <c r="L50" s="109">
        <f t="shared" ref="L50:L51" si="5">K50*4</f>
        <v>0</v>
      </c>
      <c r="M50" s="111">
        <f t="shared" ref="M50:M51" si="6">K50*10</f>
        <v>0</v>
      </c>
      <c r="O50" s="2"/>
    </row>
    <row r="51" spans="2:15" ht="13.5" x14ac:dyDescent="0.3">
      <c r="B51" s="14"/>
      <c r="C51" s="242" t="s">
        <v>178</v>
      </c>
      <c r="D51" s="211" t="s">
        <v>38</v>
      </c>
      <c r="E51" s="211" t="s">
        <v>113</v>
      </c>
      <c r="F51" s="212">
        <v>1</v>
      </c>
      <c r="G51" s="22"/>
      <c r="H51" s="213"/>
      <c r="I51" s="214"/>
      <c r="J51" s="106"/>
      <c r="K51" s="215">
        <v>0</v>
      </c>
      <c r="L51" s="109">
        <f t="shared" si="5"/>
        <v>0</v>
      </c>
      <c r="M51" s="111">
        <f t="shared" si="6"/>
        <v>0</v>
      </c>
      <c r="O51" s="2"/>
    </row>
    <row r="52" spans="2:15" ht="14" thickBot="1" x14ac:dyDescent="0.35">
      <c r="B52" s="14"/>
      <c r="C52" s="173"/>
      <c r="D52" s="68"/>
      <c r="E52" s="68"/>
      <c r="F52" s="69"/>
      <c r="G52" s="22"/>
      <c r="H52" s="74"/>
      <c r="I52" s="46"/>
      <c r="J52" s="46"/>
      <c r="K52" s="47"/>
      <c r="L52" s="47"/>
      <c r="M52" s="48"/>
      <c r="O52" s="2"/>
    </row>
    <row r="53" spans="2:15" ht="13.5" x14ac:dyDescent="0.3">
      <c r="B53" s="14"/>
      <c r="C53" s="1"/>
      <c r="D53" s="1"/>
      <c r="E53" s="1"/>
      <c r="F53" s="1"/>
      <c r="G53" s="22"/>
      <c r="H53" s="42"/>
      <c r="I53" s="42"/>
      <c r="J53" s="191">
        <f>SUM(J48,J50)</f>
        <v>0</v>
      </c>
      <c r="K53" s="101">
        <f>SUM(K48:K48,K50:K51)</f>
        <v>0</v>
      </c>
      <c r="L53" s="101">
        <f>SUM(L48:L48,L50:L51)</f>
        <v>0</v>
      </c>
      <c r="M53" s="99">
        <f>SUM(M48:M48,M50:M51)</f>
        <v>0</v>
      </c>
      <c r="O53" s="2"/>
    </row>
    <row r="54" spans="2:15" ht="14" thickBot="1" x14ac:dyDescent="0.35">
      <c r="B54" s="14"/>
      <c r="C54" s="1"/>
      <c r="D54" s="1"/>
      <c r="E54" s="1"/>
      <c r="F54" s="1"/>
      <c r="G54" s="22"/>
      <c r="H54" s="42"/>
      <c r="I54" s="42"/>
      <c r="J54" s="42"/>
      <c r="K54" s="42"/>
      <c r="L54" s="44"/>
      <c r="M54" s="44"/>
      <c r="O54" s="2"/>
    </row>
    <row r="55" spans="2:15" ht="13.5" thickBot="1" x14ac:dyDescent="0.35">
      <c r="B55" s="14"/>
      <c r="C55" s="303" t="s">
        <v>51</v>
      </c>
      <c r="D55" s="311" t="s">
        <v>36</v>
      </c>
      <c r="E55" s="311" t="s">
        <v>37</v>
      </c>
      <c r="F55" s="311" t="s">
        <v>42</v>
      </c>
      <c r="G55" s="22"/>
      <c r="H55" s="306" t="s">
        <v>12</v>
      </c>
      <c r="I55" s="307"/>
      <c r="J55" s="307"/>
      <c r="K55" s="308"/>
      <c r="L55" s="178" t="s">
        <v>17</v>
      </c>
      <c r="M55" s="179" t="s">
        <v>13</v>
      </c>
      <c r="O55" s="2"/>
    </row>
    <row r="56" spans="2:15" ht="13.75" customHeight="1" x14ac:dyDescent="0.3">
      <c r="B56" s="14"/>
      <c r="C56" s="304"/>
      <c r="D56" s="312"/>
      <c r="E56" s="312"/>
      <c r="F56" s="312"/>
      <c r="G56" s="22"/>
      <c r="H56" s="328" t="s">
        <v>58</v>
      </c>
      <c r="I56" s="330" t="s">
        <v>6</v>
      </c>
      <c r="J56" s="330" t="s">
        <v>15</v>
      </c>
      <c r="K56" s="332" t="s">
        <v>14</v>
      </c>
      <c r="L56" s="276" t="s">
        <v>20</v>
      </c>
      <c r="M56" s="310" t="s">
        <v>11</v>
      </c>
      <c r="O56" s="2"/>
    </row>
    <row r="57" spans="2:15" ht="13.5" thickBot="1" x14ac:dyDescent="0.35">
      <c r="B57" s="14"/>
      <c r="C57" s="304"/>
      <c r="D57" s="312"/>
      <c r="E57" s="312"/>
      <c r="F57" s="313"/>
      <c r="G57" s="22"/>
      <c r="H57" s="329"/>
      <c r="I57" s="331"/>
      <c r="J57" s="331"/>
      <c r="K57" s="333"/>
      <c r="L57" s="277"/>
      <c r="M57" s="295"/>
      <c r="O57" s="2"/>
    </row>
    <row r="58" spans="2:15" ht="13.5" x14ac:dyDescent="0.3">
      <c r="B58" s="14"/>
      <c r="C58" s="245" t="s">
        <v>181</v>
      </c>
      <c r="D58" s="86" t="s">
        <v>49</v>
      </c>
      <c r="E58" s="248" t="s">
        <v>54</v>
      </c>
      <c r="F58" s="250">
        <v>1</v>
      </c>
      <c r="G58" s="22"/>
      <c r="H58" s="85">
        <v>0</v>
      </c>
      <c r="I58" s="106"/>
      <c r="J58" s="106"/>
      <c r="K58" s="161"/>
      <c r="L58" s="161"/>
      <c r="M58" s="106">
        <f>H58</f>
        <v>0</v>
      </c>
      <c r="O58" s="2"/>
    </row>
    <row r="59" spans="2:15" ht="14" thickBot="1" x14ac:dyDescent="0.35">
      <c r="B59" s="14"/>
      <c r="C59" s="76"/>
      <c r="D59" s="72"/>
      <c r="E59" s="72"/>
      <c r="F59" s="88"/>
      <c r="G59" s="22"/>
      <c r="H59" s="45"/>
      <c r="I59" s="46"/>
      <c r="J59" s="46"/>
      <c r="K59" s="47"/>
      <c r="L59" s="47"/>
      <c r="M59" s="48"/>
      <c r="O59" s="2"/>
    </row>
    <row r="60" spans="2:15" ht="13.5" x14ac:dyDescent="0.3">
      <c r="B60" s="14"/>
      <c r="C60" s="1"/>
      <c r="D60" s="1"/>
      <c r="E60" s="1"/>
      <c r="F60" s="1"/>
      <c r="G60" s="22"/>
      <c r="H60" s="207">
        <f>SUM(H58:H58)</f>
        <v>0</v>
      </c>
      <c r="I60" s="42"/>
      <c r="J60" s="22"/>
      <c r="K60" s="42"/>
      <c r="L60" s="1"/>
      <c r="M60" s="175">
        <f>SUM(M58:M58)</f>
        <v>0</v>
      </c>
      <c r="N60" s="1"/>
      <c r="O60" s="2"/>
    </row>
    <row r="61" spans="2:15" ht="14" thickBot="1" x14ac:dyDescent="0.35">
      <c r="B61" s="14"/>
      <c r="C61" s="1"/>
      <c r="D61" s="1"/>
      <c r="E61" s="1"/>
      <c r="F61" s="1"/>
      <c r="G61" s="22"/>
      <c r="H61" s="22"/>
      <c r="I61" s="22"/>
      <c r="J61" s="22"/>
      <c r="K61" s="42"/>
      <c r="L61" s="1"/>
      <c r="M61" s="9"/>
      <c r="N61" s="1"/>
      <c r="O61" s="2"/>
    </row>
    <row r="62" spans="2:15" ht="13.5" thickBot="1" x14ac:dyDescent="0.35">
      <c r="B62" s="14"/>
      <c r="C62" s="303" t="s">
        <v>30</v>
      </c>
      <c r="D62" s="311" t="s">
        <v>36</v>
      </c>
      <c r="E62" s="311" t="s">
        <v>37</v>
      </c>
      <c r="F62" s="311" t="s">
        <v>42</v>
      </c>
      <c r="G62" s="22"/>
      <c r="H62" s="300" t="s">
        <v>12</v>
      </c>
      <c r="I62" s="301"/>
      <c r="J62" s="301"/>
      <c r="K62" s="302"/>
      <c r="L62" s="39" t="s">
        <v>17</v>
      </c>
      <c r="M62" s="40" t="s">
        <v>13</v>
      </c>
      <c r="O62" s="2"/>
    </row>
    <row r="63" spans="2:15" ht="13.75" customHeight="1" x14ac:dyDescent="0.3">
      <c r="B63" s="14"/>
      <c r="C63" s="304"/>
      <c r="D63" s="312"/>
      <c r="E63" s="312"/>
      <c r="F63" s="312"/>
      <c r="G63" s="22"/>
      <c r="H63" s="278" t="s">
        <v>58</v>
      </c>
      <c r="I63" s="280" t="s">
        <v>6</v>
      </c>
      <c r="J63" s="282" t="s">
        <v>15</v>
      </c>
      <c r="K63" s="276" t="s">
        <v>14</v>
      </c>
      <c r="L63" s="298" t="s">
        <v>20</v>
      </c>
      <c r="M63" s="276" t="s">
        <v>11</v>
      </c>
      <c r="O63" s="2"/>
    </row>
    <row r="64" spans="2:15" ht="13.5" thickBot="1" x14ac:dyDescent="0.35">
      <c r="B64" s="14"/>
      <c r="C64" s="305"/>
      <c r="D64" s="313"/>
      <c r="E64" s="313"/>
      <c r="F64" s="313"/>
      <c r="G64" s="22"/>
      <c r="H64" s="279"/>
      <c r="I64" s="281"/>
      <c r="J64" s="283"/>
      <c r="K64" s="277"/>
      <c r="L64" s="299"/>
      <c r="M64" s="277"/>
      <c r="O64" s="2"/>
    </row>
    <row r="65" spans="2:15" ht="13.5" x14ac:dyDescent="0.3">
      <c r="B65" s="14"/>
      <c r="C65" s="245" t="s">
        <v>182</v>
      </c>
      <c r="D65" s="86" t="s">
        <v>49</v>
      </c>
      <c r="E65" s="248" t="s">
        <v>54</v>
      </c>
      <c r="F65" s="251">
        <v>1</v>
      </c>
      <c r="G65" s="22"/>
      <c r="H65" s="84">
        <v>0</v>
      </c>
      <c r="I65" s="107"/>
      <c r="J65" s="107"/>
      <c r="K65" s="107"/>
      <c r="L65" s="176"/>
      <c r="M65" s="177">
        <f>H65</f>
        <v>0</v>
      </c>
      <c r="O65" s="2"/>
    </row>
    <row r="66" spans="2:15" ht="13.5" x14ac:dyDescent="0.3">
      <c r="B66" s="14"/>
      <c r="C66" s="246" t="s">
        <v>209</v>
      </c>
      <c r="D66" s="87" t="s">
        <v>49</v>
      </c>
      <c r="E66" s="249" t="s">
        <v>54</v>
      </c>
      <c r="F66" s="252">
        <v>1</v>
      </c>
      <c r="G66" s="22"/>
      <c r="H66" s="253">
        <v>0</v>
      </c>
      <c r="I66" s="108"/>
      <c r="J66" s="108"/>
      <c r="K66" s="108"/>
      <c r="L66" s="109"/>
      <c r="M66" s="111"/>
      <c r="O66" s="2"/>
    </row>
    <row r="67" spans="2:15" ht="13.5" x14ac:dyDescent="0.3">
      <c r="B67" s="14"/>
      <c r="C67" s="246" t="s">
        <v>210</v>
      </c>
      <c r="D67" s="87" t="s">
        <v>49</v>
      </c>
      <c r="E67" s="249" t="s">
        <v>54</v>
      </c>
      <c r="F67" s="252">
        <v>1</v>
      </c>
      <c r="G67" s="22"/>
      <c r="H67" s="247">
        <v>0</v>
      </c>
      <c r="I67" s="108"/>
      <c r="J67" s="108"/>
      <c r="K67" s="108"/>
      <c r="L67" s="109"/>
      <c r="M67" s="111"/>
      <c r="O67" s="2"/>
    </row>
    <row r="68" spans="2:15" ht="14" thickBot="1" x14ac:dyDescent="0.35">
      <c r="B68" s="14"/>
      <c r="C68" s="76"/>
      <c r="D68" s="72"/>
      <c r="E68" s="72"/>
      <c r="F68" s="73"/>
      <c r="G68" s="22"/>
      <c r="H68" s="45"/>
      <c r="I68" s="46"/>
      <c r="J68" s="46"/>
      <c r="K68" s="47"/>
      <c r="L68" s="47"/>
      <c r="M68" s="48"/>
      <c r="O68" s="2"/>
    </row>
    <row r="69" spans="2:15" ht="13.5" x14ac:dyDescent="0.3">
      <c r="B69" s="14"/>
      <c r="C69" s="1"/>
      <c r="D69" s="1"/>
      <c r="E69" s="1"/>
      <c r="F69" s="1"/>
      <c r="G69" s="22"/>
      <c r="H69" s="208">
        <f>SUM(H65:H68)</f>
        <v>0</v>
      </c>
      <c r="I69" s="42"/>
      <c r="J69" s="42"/>
      <c r="K69" s="42"/>
      <c r="L69" s="1"/>
      <c r="M69" s="175">
        <f>SUM(M65:M65)</f>
        <v>0</v>
      </c>
      <c r="N69" s="1"/>
      <c r="O69" s="2"/>
    </row>
    <row r="70" spans="2:15" ht="13.5" x14ac:dyDescent="0.3">
      <c r="B70" s="14"/>
      <c r="C70" s="1"/>
      <c r="D70" s="1"/>
      <c r="E70" s="1"/>
      <c r="F70" s="1"/>
      <c r="G70" s="22"/>
      <c r="H70" s="42"/>
      <c r="I70" s="42"/>
      <c r="J70" s="42"/>
      <c r="K70" s="42"/>
      <c r="L70" s="1"/>
      <c r="M70" s="9"/>
      <c r="N70" s="1"/>
      <c r="O70" s="2"/>
    </row>
    <row r="71" spans="2:15" ht="14" thickBot="1" x14ac:dyDescent="0.35">
      <c r="B71" s="14"/>
      <c r="C71" s="1"/>
      <c r="D71" s="1"/>
      <c r="E71" s="1"/>
      <c r="F71" s="1"/>
      <c r="G71" s="22"/>
      <c r="H71" s="22"/>
      <c r="I71" s="42"/>
      <c r="J71" s="42"/>
      <c r="K71" s="42"/>
      <c r="L71" s="1"/>
      <c r="M71" s="9"/>
      <c r="N71" s="1"/>
      <c r="O71" s="2"/>
    </row>
    <row r="72" spans="2:15" ht="13.5" thickBot="1" x14ac:dyDescent="0.35">
      <c r="B72" s="14"/>
      <c r="C72" s="303" t="s">
        <v>57</v>
      </c>
      <c r="D72" s="311" t="s">
        <v>36</v>
      </c>
      <c r="E72" s="311" t="s">
        <v>37</v>
      </c>
      <c r="F72" s="311" t="s">
        <v>42</v>
      </c>
      <c r="G72" s="22"/>
      <c r="H72" s="300" t="s">
        <v>12</v>
      </c>
      <c r="I72" s="301"/>
      <c r="J72" s="301"/>
      <c r="K72" s="302"/>
      <c r="L72" s="39" t="s">
        <v>17</v>
      </c>
      <c r="M72" s="40" t="s">
        <v>13</v>
      </c>
      <c r="O72" s="2"/>
    </row>
    <row r="73" spans="2:15" ht="13.75" customHeight="1" x14ac:dyDescent="0.3">
      <c r="B73" s="14"/>
      <c r="C73" s="304"/>
      <c r="D73" s="312"/>
      <c r="E73" s="312"/>
      <c r="F73" s="312"/>
      <c r="G73" s="22"/>
      <c r="H73" s="280" t="s">
        <v>58</v>
      </c>
      <c r="I73" s="282" t="s">
        <v>6</v>
      </c>
      <c r="J73" s="280" t="s">
        <v>33</v>
      </c>
      <c r="K73" s="274" t="s">
        <v>32</v>
      </c>
      <c r="L73" s="276" t="s">
        <v>9</v>
      </c>
      <c r="M73" s="276" t="s">
        <v>11</v>
      </c>
      <c r="O73" s="2"/>
    </row>
    <row r="74" spans="2:15" ht="13.5" thickBot="1" x14ac:dyDescent="0.35">
      <c r="B74" s="14"/>
      <c r="C74" s="305"/>
      <c r="D74" s="313"/>
      <c r="E74" s="313"/>
      <c r="F74" s="313"/>
      <c r="G74" s="22"/>
      <c r="H74" s="281"/>
      <c r="I74" s="309"/>
      <c r="J74" s="281"/>
      <c r="K74" s="275"/>
      <c r="L74" s="277"/>
      <c r="M74" s="277"/>
      <c r="O74" s="2"/>
    </row>
    <row r="75" spans="2:15" ht="13.5" x14ac:dyDescent="0.3">
      <c r="B75" s="14"/>
      <c r="C75" s="63" t="s">
        <v>21</v>
      </c>
      <c r="D75" s="86" t="s">
        <v>49</v>
      </c>
      <c r="E75" s="70" t="s">
        <v>50</v>
      </c>
      <c r="F75" s="100">
        <v>1</v>
      </c>
      <c r="G75" s="22"/>
      <c r="H75" s="121"/>
      <c r="I75" s="80">
        <v>0</v>
      </c>
      <c r="J75" s="106">
        <f>I75*160</f>
        <v>0</v>
      </c>
      <c r="K75" s="161">
        <f>J75*12</f>
        <v>0</v>
      </c>
      <c r="L75" s="161">
        <f>K75*4</f>
        <v>0</v>
      </c>
      <c r="M75" s="106">
        <f>K75*10</f>
        <v>0</v>
      </c>
      <c r="O75" s="2"/>
    </row>
    <row r="76" spans="2:15" ht="13.5" x14ac:dyDescent="0.3">
      <c r="B76" s="14"/>
      <c r="C76" s="64" t="s">
        <v>22</v>
      </c>
      <c r="D76" s="87" t="s">
        <v>49</v>
      </c>
      <c r="E76" s="71" t="s">
        <v>50</v>
      </c>
      <c r="F76" s="81">
        <v>1</v>
      </c>
      <c r="G76" s="22"/>
      <c r="H76" s="110"/>
      <c r="I76" s="79">
        <v>0</v>
      </c>
      <c r="J76" s="106">
        <f t="shared" ref="J76:J83" si="7">I76*160</f>
        <v>0</v>
      </c>
      <c r="K76" s="109">
        <f t="shared" ref="K76:K83" si="8">J76*12</f>
        <v>0</v>
      </c>
      <c r="L76" s="109">
        <f t="shared" ref="L76:L83" si="9">K76*4</f>
        <v>0</v>
      </c>
      <c r="M76" s="108">
        <f t="shared" ref="M76:M83" si="10">K76*10</f>
        <v>0</v>
      </c>
      <c r="O76" s="2"/>
    </row>
    <row r="77" spans="2:15" ht="13.5" x14ac:dyDescent="0.3">
      <c r="B77" s="14"/>
      <c r="C77" s="64" t="s">
        <v>23</v>
      </c>
      <c r="D77" s="87" t="s">
        <v>49</v>
      </c>
      <c r="E77" s="71" t="s">
        <v>50</v>
      </c>
      <c r="F77" s="81">
        <v>1</v>
      </c>
      <c r="G77" s="22"/>
      <c r="H77" s="110"/>
      <c r="I77" s="79">
        <v>0</v>
      </c>
      <c r="J77" s="106">
        <f t="shared" si="7"/>
        <v>0</v>
      </c>
      <c r="K77" s="109">
        <f t="shared" si="8"/>
        <v>0</v>
      </c>
      <c r="L77" s="109">
        <f t="shared" si="9"/>
        <v>0</v>
      </c>
      <c r="M77" s="108">
        <f t="shared" si="10"/>
        <v>0</v>
      </c>
      <c r="O77" s="2"/>
    </row>
    <row r="78" spans="2:15" ht="13.5" x14ac:dyDescent="0.3">
      <c r="B78" s="14"/>
      <c r="C78" s="64" t="s">
        <v>24</v>
      </c>
      <c r="D78" s="87" t="s">
        <v>49</v>
      </c>
      <c r="E78" s="71" t="s">
        <v>50</v>
      </c>
      <c r="F78" s="81">
        <v>1</v>
      </c>
      <c r="G78" s="22"/>
      <c r="H78" s="110"/>
      <c r="I78" s="79">
        <v>0</v>
      </c>
      <c r="J78" s="106">
        <f t="shared" si="7"/>
        <v>0</v>
      </c>
      <c r="K78" s="109">
        <f t="shared" si="8"/>
        <v>0</v>
      </c>
      <c r="L78" s="109">
        <f t="shared" si="9"/>
        <v>0</v>
      </c>
      <c r="M78" s="108">
        <f t="shared" si="10"/>
        <v>0</v>
      </c>
      <c r="O78" s="2"/>
    </row>
    <row r="79" spans="2:15" ht="13.5" x14ac:dyDescent="0.3">
      <c r="B79" s="14"/>
      <c r="C79" s="64" t="s">
        <v>25</v>
      </c>
      <c r="D79" s="87" t="s">
        <v>49</v>
      </c>
      <c r="E79" s="71" t="s">
        <v>50</v>
      </c>
      <c r="F79" s="81">
        <v>1</v>
      </c>
      <c r="G79" s="22"/>
      <c r="H79" s="110"/>
      <c r="I79" s="79">
        <v>0</v>
      </c>
      <c r="J79" s="106">
        <f t="shared" si="7"/>
        <v>0</v>
      </c>
      <c r="K79" s="109">
        <f t="shared" si="8"/>
        <v>0</v>
      </c>
      <c r="L79" s="109">
        <f t="shared" si="9"/>
        <v>0</v>
      </c>
      <c r="M79" s="108">
        <f t="shared" si="10"/>
        <v>0</v>
      </c>
      <c r="O79" s="2"/>
    </row>
    <row r="80" spans="2:15" ht="13.5" x14ac:dyDescent="0.3">
      <c r="B80" s="14"/>
      <c r="C80" s="64" t="s">
        <v>26</v>
      </c>
      <c r="D80" s="87" t="s">
        <v>49</v>
      </c>
      <c r="E80" s="71" t="s">
        <v>50</v>
      </c>
      <c r="F80" s="81">
        <v>1</v>
      </c>
      <c r="G80" s="22"/>
      <c r="H80" s="110"/>
      <c r="I80" s="79">
        <v>0</v>
      </c>
      <c r="J80" s="106">
        <f t="shared" si="7"/>
        <v>0</v>
      </c>
      <c r="K80" s="109">
        <f t="shared" si="8"/>
        <v>0</v>
      </c>
      <c r="L80" s="109">
        <f t="shared" si="9"/>
        <v>0</v>
      </c>
      <c r="M80" s="108">
        <f t="shared" si="10"/>
        <v>0</v>
      </c>
      <c r="O80" s="2"/>
    </row>
    <row r="81" spans="2:15" ht="13.5" x14ac:dyDescent="0.3">
      <c r="B81" s="14"/>
      <c r="C81" s="64" t="s">
        <v>27</v>
      </c>
      <c r="D81" s="87" t="s">
        <v>49</v>
      </c>
      <c r="E81" s="71" t="s">
        <v>50</v>
      </c>
      <c r="F81" s="81">
        <v>1</v>
      </c>
      <c r="G81" s="22"/>
      <c r="H81" s="110"/>
      <c r="I81" s="79">
        <v>0</v>
      </c>
      <c r="J81" s="106">
        <f t="shared" si="7"/>
        <v>0</v>
      </c>
      <c r="K81" s="109">
        <f t="shared" si="8"/>
        <v>0</v>
      </c>
      <c r="L81" s="109">
        <f t="shared" si="9"/>
        <v>0</v>
      </c>
      <c r="M81" s="108">
        <f t="shared" si="10"/>
        <v>0</v>
      </c>
      <c r="O81" s="2"/>
    </row>
    <row r="82" spans="2:15" ht="13.5" x14ac:dyDescent="0.3">
      <c r="B82" s="14"/>
      <c r="C82" s="64" t="s">
        <v>28</v>
      </c>
      <c r="D82" s="87" t="s">
        <v>49</v>
      </c>
      <c r="E82" s="71" t="s">
        <v>50</v>
      </c>
      <c r="F82" s="81">
        <v>1</v>
      </c>
      <c r="G82" s="22"/>
      <c r="H82" s="110"/>
      <c r="I82" s="79">
        <v>0</v>
      </c>
      <c r="J82" s="106">
        <f t="shared" si="7"/>
        <v>0</v>
      </c>
      <c r="K82" s="109">
        <f t="shared" si="8"/>
        <v>0</v>
      </c>
      <c r="L82" s="109">
        <f t="shared" si="9"/>
        <v>0</v>
      </c>
      <c r="M82" s="108">
        <f t="shared" si="10"/>
        <v>0</v>
      </c>
      <c r="O82" s="2"/>
    </row>
    <row r="83" spans="2:15" ht="13.5" x14ac:dyDescent="0.3">
      <c r="B83" s="14"/>
      <c r="C83" s="64" t="s">
        <v>29</v>
      </c>
      <c r="D83" s="87" t="s">
        <v>49</v>
      </c>
      <c r="E83" s="71" t="s">
        <v>50</v>
      </c>
      <c r="F83" s="81">
        <v>1</v>
      </c>
      <c r="G83" s="22"/>
      <c r="H83" s="110"/>
      <c r="I83" s="79">
        <v>0</v>
      </c>
      <c r="J83" s="106">
        <f t="shared" si="7"/>
        <v>0</v>
      </c>
      <c r="K83" s="109">
        <f t="shared" si="8"/>
        <v>0</v>
      </c>
      <c r="L83" s="109">
        <f t="shared" si="9"/>
        <v>0</v>
      </c>
      <c r="M83" s="108">
        <f t="shared" si="10"/>
        <v>0</v>
      </c>
      <c r="O83" s="2"/>
    </row>
    <row r="84" spans="2:15" ht="14" thickBot="1" x14ac:dyDescent="0.35">
      <c r="B84" s="14"/>
      <c r="C84" s="67"/>
      <c r="D84" s="77"/>
      <c r="E84" s="77"/>
      <c r="F84" s="89"/>
      <c r="G84" s="22"/>
      <c r="H84" s="45"/>
      <c r="I84" s="46"/>
      <c r="J84" s="46"/>
      <c r="K84" s="187"/>
      <c r="L84" s="187"/>
      <c r="M84" s="83"/>
      <c r="O84" s="2"/>
    </row>
    <row r="85" spans="2:15" ht="13.5" x14ac:dyDescent="0.3">
      <c r="B85" s="14"/>
      <c r="C85" s="1"/>
      <c r="D85" s="1"/>
      <c r="E85" s="1"/>
      <c r="F85" s="1"/>
      <c r="G85" s="22"/>
      <c r="H85" s="42"/>
      <c r="I85" s="42"/>
      <c r="J85" s="42"/>
      <c r="K85" s="190">
        <f>SUM(K75:K83)</f>
        <v>0</v>
      </c>
      <c r="L85" s="190">
        <f>SUM(L75:L83)</f>
        <v>0</v>
      </c>
      <c r="M85" s="190">
        <f>SUM(M75:M83)</f>
        <v>0</v>
      </c>
      <c r="O85" s="2"/>
    </row>
    <row r="86" spans="2:15" ht="14" thickBot="1" x14ac:dyDescent="0.35">
      <c r="B86" s="14"/>
      <c r="C86" s="1"/>
      <c r="D86" s="1"/>
      <c r="E86" s="1"/>
      <c r="F86" s="1"/>
      <c r="G86" s="22"/>
      <c r="H86" s="42"/>
      <c r="I86" s="42"/>
      <c r="J86" s="42"/>
      <c r="K86" s="42"/>
      <c r="L86" s="42"/>
      <c r="M86" s="42"/>
      <c r="O86" s="2"/>
    </row>
    <row r="87" spans="2:15" ht="13.5" thickBot="1" x14ac:dyDescent="0.35">
      <c r="B87" s="14"/>
      <c r="C87" s="334" t="s">
        <v>174</v>
      </c>
      <c r="D87" s="311" t="s">
        <v>36</v>
      </c>
      <c r="E87" s="311" t="s">
        <v>37</v>
      </c>
      <c r="F87" s="311" t="s">
        <v>42</v>
      </c>
      <c r="G87" s="22"/>
      <c r="H87" s="300" t="s">
        <v>12</v>
      </c>
      <c r="I87" s="301"/>
      <c r="J87" s="301"/>
      <c r="K87" s="302"/>
      <c r="L87" s="39" t="s">
        <v>17</v>
      </c>
      <c r="M87" s="40" t="s">
        <v>13</v>
      </c>
      <c r="O87" s="2"/>
    </row>
    <row r="88" spans="2:15" x14ac:dyDescent="0.3">
      <c r="B88" s="14"/>
      <c r="C88" s="335"/>
      <c r="D88" s="312"/>
      <c r="E88" s="312"/>
      <c r="F88" s="312"/>
      <c r="G88" s="22"/>
      <c r="H88" s="278" t="s">
        <v>58</v>
      </c>
      <c r="I88" s="280" t="s">
        <v>6</v>
      </c>
      <c r="J88" s="282" t="s">
        <v>15</v>
      </c>
      <c r="K88" s="276" t="s">
        <v>14</v>
      </c>
      <c r="L88" s="274" t="s">
        <v>19</v>
      </c>
      <c r="M88" s="276" t="s">
        <v>11</v>
      </c>
      <c r="O88" s="2"/>
    </row>
    <row r="89" spans="2:15" ht="13.5" thickBot="1" x14ac:dyDescent="0.35">
      <c r="B89" s="14"/>
      <c r="C89" s="335"/>
      <c r="D89" s="312"/>
      <c r="E89" s="312"/>
      <c r="F89" s="312"/>
      <c r="G89" s="22"/>
      <c r="H89" s="279"/>
      <c r="I89" s="281"/>
      <c r="J89" s="283"/>
      <c r="K89" s="277"/>
      <c r="L89" s="275"/>
      <c r="M89" s="277"/>
      <c r="O89" s="2"/>
    </row>
    <row r="90" spans="2:15" ht="13.5" x14ac:dyDescent="0.3">
      <c r="B90" s="14"/>
      <c r="C90" s="164" t="s">
        <v>98</v>
      </c>
      <c r="D90" s="165"/>
      <c r="E90" s="165"/>
      <c r="F90" s="166"/>
      <c r="G90" s="22"/>
      <c r="H90" s="162"/>
      <c r="I90" s="107"/>
      <c r="J90" s="107"/>
      <c r="K90" s="176"/>
      <c r="L90" s="176"/>
      <c r="M90" s="177"/>
      <c r="O90" s="2"/>
    </row>
    <row r="91" spans="2:15" ht="13.5" x14ac:dyDescent="0.3">
      <c r="B91" s="14"/>
      <c r="C91" s="135" t="s">
        <v>206</v>
      </c>
      <c r="D91" s="168" t="s">
        <v>49</v>
      </c>
      <c r="E91" s="167" t="s">
        <v>40</v>
      </c>
      <c r="F91" s="170">
        <v>1</v>
      </c>
      <c r="G91" s="22"/>
      <c r="H91" s="163"/>
      <c r="I91" s="106"/>
      <c r="J91" s="82">
        <v>0</v>
      </c>
      <c r="K91" s="109">
        <f>J91*12</f>
        <v>0</v>
      </c>
      <c r="L91" s="109">
        <f>K91*4</f>
        <v>0</v>
      </c>
      <c r="M91" s="111">
        <f>K91*10</f>
        <v>0</v>
      </c>
      <c r="O91" s="2"/>
    </row>
    <row r="92" spans="2:15" ht="13.5" x14ac:dyDescent="0.3">
      <c r="B92" s="14"/>
      <c r="C92" s="171" t="s">
        <v>112</v>
      </c>
      <c r="D92" s="169"/>
      <c r="E92" s="169"/>
      <c r="F92" s="172"/>
      <c r="G92" s="22"/>
      <c r="H92" s="163"/>
      <c r="I92" s="106"/>
      <c r="J92" s="106"/>
      <c r="K92" s="109"/>
      <c r="L92" s="109"/>
      <c r="M92" s="111"/>
      <c r="O92" s="2"/>
    </row>
    <row r="93" spans="2:15" ht="13.5" x14ac:dyDescent="0.3">
      <c r="B93" s="14"/>
      <c r="C93" s="75" t="s">
        <v>202</v>
      </c>
      <c r="D93" s="167" t="s">
        <v>38</v>
      </c>
      <c r="E93" s="167" t="s">
        <v>40</v>
      </c>
      <c r="F93" s="170">
        <v>1</v>
      </c>
      <c r="G93" s="22"/>
      <c r="H93" s="163"/>
      <c r="I93" s="106"/>
      <c r="J93" s="82">
        <v>0</v>
      </c>
      <c r="K93" s="109">
        <f t="shared" ref="K93" si="11">J93*12</f>
        <v>0</v>
      </c>
      <c r="L93" s="109">
        <f t="shared" ref="L93" si="12">K93*4</f>
        <v>0</v>
      </c>
      <c r="M93" s="111">
        <f t="shared" ref="M93" si="13">K93*10</f>
        <v>0</v>
      </c>
      <c r="O93" s="2"/>
    </row>
    <row r="94" spans="2:15" ht="14" thickBot="1" x14ac:dyDescent="0.35">
      <c r="B94" s="14"/>
      <c r="C94" s="173"/>
      <c r="D94" s="68"/>
      <c r="E94" s="68"/>
      <c r="F94" s="69"/>
      <c r="G94" s="22"/>
      <c r="H94" s="74"/>
      <c r="I94" s="46"/>
      <c r="J94" s="46"/>
      <c r="K94" s="47"/>
      <c r="L94" s="47"/>
      <c r="M94" s="48"/>
      <c r="O94" s="2"/>
    </row>
    <row r="95" spans="2:15" ht="13.5" x14ac:dyDescent="0.3">
      <c r="B95" s="14"/>
      <c r="C95" s="1"/>
      <c r="D95" s="1"/>
      <c r="E95" s="1"/>
      <c r="F95" s="1"/>
      <c r="G95" s="22"/>
      <c r="H95" s="42"/>
      <c r="I95" s="42"/>
      <c r="J95" s="191">
        <f>SUM(J91,J93)</f>
        <v>0</v>
      </c>
      <c r="K95" s="101">
        <f>SUM(K91:K91,K93:K93)</f>
        <v>0</v>
      </c>
      <c r="L95" s="101">
        <f>SUM(L91:L91,L93:L93)</f>
        <v>0</v>
      </c>
      <c r="M95" s="101">
        <f>SUM(M91:M91,M93:M93)</f>
        <v>0</v>
      </c>
      <c r="O95" s="2"/>
    </row>
    <row r="96" spans="2:15" s="225" customFormat="1" ht="14" thickBot="1" x14ac:dyDescent="0.35">
      <c r="B96" s="226"/>
      <c r="G96" s="227"/>
      <c r="H96" s="42"/>
      <c r="I96" s="42"/>
      <c r="J96" s="42"/>
      <c r="K96" s="44"/>
      <c r="L96" s="44"/>
      <c r="M96" s="44"/>
      <c r="N96" s="228"/>
      <c r="O96" s="229"/>
    </row>
    <row r="97" spans="2:15" ht="15" customHeight="1" x14ac:dyDescent="0.3">
      <c r="B97" s="14"/>
      <c r="C97" s="270" t="s">
        <v>59</v>
      </c>
      <c r="D97" s="271"/>
      <c r="E97" s="271"/>
      <c r="F97" s="271"/>
      <c r="G97" s="271"/>
      <c r="H97" s="271"/>
      <c r="I97" s="271"/>
      <c r="J97" s="271"/>
      <c r="K97" s="284">
        <f>SUM(M17,M42,M53,M60,M69)</f>
        <v>0</v>
      </c>
      <c r="L97" s="285"/>
      <c r="M97" s="286"/>
      <c r="O97" s="2"/>
    </row>
    <row r="98" spans="2:15" ht="14.4" customHeight="1" thickBot="1" x14ac:dyDescent="0.35">
      <c r="B98" s="14"/>
      <c r="C98" s="272"/>
      <c r="D98" s="273"/>
      <c r="E98" s="273"/>
      <c r="F98" s="273"/>
      <c r="G98" s="273"/>
      <c r="H98" s="273"/>
      <c r="I98" s="273"/>
      <c r="J98" s="273"/>
      <c r="K98" s="287"/>
      <c r="L98" s="288"/>
      <c r="M98" s="289"/>
      <c r="O98" s="2"/>
    </row>
    <row r="99" spans="2:15" s="55" customFormat="1" ht="14.4" customHeight="1" x14ac:dyDescent="0.3">
      <c r="B99" s="56"/>
      <c r="C99" s="57"/>
      <c r="D99" s="57"/>
      <c r="E99" s="57"/>
      <c r="F99" s="57"/>
      <c r="G99" s="57"/>
      <c r="H99" s="57"/>
      <c r="I99" s="57"/>
      <c r="J99" s="57"/>
      <c r="K99" s="50"/>
      <c r="L99" s="50"/>
      <c r="M99" s="50"/>
      <c r="N99" s="15"/>
      <c r="O99" s="58"/>
    </row>
    <row r="100" spans="2:15" ht="14" thickBot="1" x14ac:dyDescent="0.35">
      <c r="B100" s="14"/>
      <c r="G100" s="22"/>
      <c r="H100" s="49"/>
      <c r="I100" s="1"/>
      <c r="J100" s="1"/>
      <c r="K100" s="42"/>
      <c r="L100" s="42"/>
      <c r="M100" s="44"/>
      <c r="O100" s="2"/>
    </row>
    <row r="101" spans="2:15" ht="15" customHeight="1" thickBot="1" x14ac:dyDescent="0.35">
      <c r="B101" s="14"/>
      <c r="C101" s="290" t="s">
        <v>60</v>
      </c>
      <c r="G101" s="22"/>
      <c r="H101" s="267" t="s">
        <v>172</v>
      </c>
      <c r="I101" s="268"/>
      <c r="J101" s="269"/>
      <c r="K101" s="180" t="s">
        <v>170</v>
      </c>
      <c r="L101" s="180" t="s">
        <v>171</v>
      </c>
      <c r="N101" s="1"/>
      <c r="O101" s="2"/>
    </row>
    <row r="102" spans="2:15" x14ac:dyDescent="0.3">
      <c r="B102" s="14"/>
      <c r="C102" s="291"/>
      <c r="G102" s="22"/>
      <c r="H102" s="292" t="s">
        <v>18</v>
      </c>
      <c r="I102" s="276" t="s">
        <v>35</v>
      </c>
      <c r="J102" s="294" t="s">
        <v>9</v>
      </c>
      <c r="K102" s="276" t="s">
        <v>169</v>
      </c>
      <c r="L102" s="296" t="s">
        <v>169</v>
      </c>
      <c r="M102" s="1"/>
      <c r="O102" s="2"/>
    </row>
    <row r="103" spans="2:15" ht="13.5" thickBot="1" x14ac:dyDescent="0.35">
      <c r="B103" s="14"/>
      <c r="C103" s="291"/>
      <c r="G103" s="22"/>
      <c r="H103" s="293"/>
      <c r="I103" s="277"/>
      <c r="J103" s="295"/>
      <c r="K103" s="277"/>
      <c r="L103" s="297"/>
      <c r="M103" s="1"/>
      <c r="O103" s="2"/>
    </row>
    <row r="104" spans="2:15" s="5" customFormat="1" ht="16.25" customHeight="1" x14ac:dyDescent="0.35">
      <c r="B104" s="21"/>
      <c r="C104" s="43" t="s">
        <v>164</v>
      </c>
      <c r="D104" s="59"/>
      <c r="E104" s="59"/>
      <c r="F104" s="59"/>
      <c r="H104" s="205">
        <f>SUM(H17,H60,H69)</f>
        <v>0</v>
      </c>
      <c r="I104" s="200"/>
      <c r="J104" s="201"/>
      <c r="K104" s="201"/>
      <c r="L104" s="201"/>
      <c r="O104" s="6"/>
    </row>
    <row r="105" spans="2:15" s="5" customFormat="1" ht="16.25" customHeight="1" x14ac:dyDescent="0.35">
      <c r="B105" s="21"/>
      <c r="C105" s="198"/>
      <c r="D105" s="59"/>
      <c r="E105" s="59"/>
      <c r="F105" s="59"/>
      <c r="H105" s="185"/>
      <c r="I105" s="202"/>
      <c r="J105" s="203"/>
      <c r="K105" s="203"/>
      <c r="L105" s="203"/>
      <c r="O105" s="6"/>
    </row>
    <row r="106" spans="2:15" s="5" customFormat="1" ht="16.25" customHeight="1" x14ac:dyDescent="0.35">
      <c r="B106" s="21"/>
      <c r="C106" s="43" t="s">
        <v>110</v>
      </c>
      <c r="D106" s="59"/>
      <c r="E106" s="59"/>
      <c r="F106" s="59"/>
      <c r="H106" s="204"/>
      <c r="I106" s="188">
        <f>SUM(K42)</f>
        <v>0</v>
      </c>
      <c r="J106" s="189">
        <f>L42</f>
        <v>0</v>
      </c>
      <c r="K106" s="189">
        <f>M42</f>
        <v>0</v>
      </c>
      <c r="L106" s="189">
        <f>K106*1.21</f>
        <v>0</v>
      </c>
      <c r="O106" s="6"/>
    </row>
    <row r="107" spans="2:15" s="5" customFormat="1" ht="16.25" customHeight="1" x14ac:dyDescent="0.35">
      <c r="B107" s="21"/>
      <c r="C107" s="43" t="s">
        <v>102</v>
      </c>
      <c r="D107" s="59"/>
      <c r="E107" s="59"/>
      <c r="F107" s="59"/>
      <c r="H107" s="197"/>
      <c r="I107" s="192">
        <f>K53</f>
        <v>0</v>
      </c>
      <c r="J107" s="193">
        <f>L53</f>
        <v>0</v>
      </c>
      <c r="K107" s="193">
        <f>M53</f>
        <v>0</v>
      </c>
      <c r="L107" s="189">
        <f>K107*1.21</f>
        <v>0</v>
      </c>
      <c r="O107" s="6"/>
    </row>
    <row r="108" spans="2:15" s="5" customFormat="1" ht="16.25" customHeight="1" x14ac:dyDescent="0.35">
      <c r="B108" s="21"/>
      <c r="C108" s="43" t="s">
        <v>48</v>
      </c>
      <c r="D108" s="59"/>
      <c r="E108" s="59"/>
      <c r="F108" s="59"/>
      <c r="H108" s="206">
        <f>H60</f>
        <v>0</v>
      </c>
      <c r="I108" s="181"/>
      <c r="J108" s="182"/>
      <c r="K108" s="182"/>
      <c r="L108" s="182"/>
      <c r="O108" s="6"/>
    </row>
    <row r="109" spans="2:15" s="5" customFormat="1" ht="16.25" customHeight="1" x14ac:dyDescent="0.35">
      <c r="B109" s="21"/>
      <c r="C109" s="43" t="s">
        <v>55</v>
      </c>
      <c r="D109" s="59"/>
      <c r="E109" s="59"/>
      <c r="F109" s="59"/>
      <c r="H109" s="206">
        <f>H69</f>
        <v>0</v>
      </c>
      <c r="I109" s="181"/>
      <c r="J109" s="182"/>
      <c r="K109" s="182"/>
      <c r="L109" s="182"/>
      <c r="O109" s="6"/>
    </row>
    <row r="110" spans="2:15" s="5" customFormat="1" ht="16.25" customHeight="1" x14ac:dyDescent="0.35">
      <c r="B110" s="21"/>
      <c r="C110" s="198"/>
      <c r="D110" s="59"/>
      <c r="E110" s="59"/>
      <c r="F110" s="59"/>
      <c r="H110" s="197"/>
      <c r="I110" s="181"/>
      <c r="J110" s="182"/>
      <c r="K110" s="182"/>
      <c r="L110" s="182"/>
      <c r="O110" s="6"/>
    </row>
    <row r="111" spans="2:15" s="5" customFormat="1" ht="16.25" customHeight="1" x14ac:dyDescent="0.35">
      <c r="B111" s="21"/>
      <c r="C111" s="43" t="s">
        <v>176</v>
      </c>
      <c r="D111" s="59"/>
      <c r="E111" s="59"/>
      <c r="F111" s="59"/>
      <c r="H111" s="197"/>
      <c r="I111" s="192">
        <f>K53</f>
        <v>0</v>
      </c>
      <c r="J111" s="193">
        <f>L53</f>
        <v>0</v>
      </c>
      <c r="K111" s="193">
        <f>M53</f>
        <v>0</v>
      </c>
      <c r="L111" s="193">
        <f>K111*1.21</f>
        <v>0</v>
      </c>
      <c r="O111" s="6"/>
    </row>
    <row r="112" spans="2:15" s="5" customFormat="1" ht="16.25" customHeight="1" x14ac:dyDescent="0.35">
      <c r="B112" s="21"/>
      <c r="C112" s="115" t="s">
        <v>175</v>
      </c>
      <c r="D112" s="59"/>
      <c r="E112" s="59"/>
      <c r="F112" s="59"/>
      <c r="H112" s="197"/>
      <c r="I112" s="192">
        <f>K95</f>
        <v>0</v>
      </c>
      <c r="J112" s="193">
        <f>L95</f>
        <v>0</v>
      </c>
      <c r="K112" s="193">
        <f>M95</f>
        <v>0</v>
      </c>
      <c r="L112" s="193">
        <f>K112*1.21</f>
        <v>0</v>
      </c>
      <c r="O112" s="6"/>
    </row>
    <row r="113" spans="1:15" s="5" customFormat="1" ht="16.25" customHeight="1" x14ac:dyDescent="0.35">
      <c r="B113" s="21"/>
      <c r="C113" s="198"/>
      <c r="D113" s="59"/>
      <c r="E113" s="59"/>
      <c r="F113" s="59"/>
      <c r="H113" s="197"/>
      <c r="I113" s="181"/>
      <c r="J113" s="182"/>
      <c r="K113" s="182"/>
      <c r="L113" s="182"/>
      <c r="O113" s="6"/>
    </row>
    <row r="114" spans="1:15" s="5" customFormat="1" ht="16.25" customHeight="1" x14ac:dyDescent="0.35">
      <c r="B114" s="21"/>
      <c r="C114" s="43" t="s">
        <v>114</v>
      </c>
      <c r="D114" s="59"/>
      <c r="E114" s="59"/>
      <c r="F114" s="59"/>
      <c r="H114" s="197"/>
      <c r="I114" s="192">
        <f>K85</f>
        <v>0</v>
      </c>
      <c r="J114" s="193">
        <f>L85</f>
        <v>0</v>
      </c>
      <c r="K114" s="193">
        <f>M85</f>
        <v>0</v>
      </c>
      <c r="L114" s="193">
        <f>K114*1.21</f>
        <v>0</v>
      </c>
      <c r="O114" s="6"/>
    </row>
    <row r="115" spans="1:15" s="5" customFormat="1" ht="16.25" customHeight="1" x14ac:dyDescent="0.35">
      <c r="B115" s="21"/>
      <c r="C115" s="244"/>
      <c r="D115" s="59"/>
      <c r="E115" s="59"/>
      <c r="F115" s="59"/>
      <c r="H115" s="197"/>
      <c r="I115" s="181"/>
      <c r="J115" s="182"/>
      <c r="K115" s="182"/>
      <c r="L115" s="182"/>
      <c r="O115" s="6"/>
    </row>
    <row r="116" spans="1:15" s="5" customFormat="1" ht="16.25" customHeight="1" x14ac:dyDescent="0.35">
      <c r="B116" s="21"/>
      <c r="C116" s="243" t="s">
        <v>204</v>
      </c>
      <c r="D116" s="59"/>
      <c r="E116" s="59"/>
      <c r="F116" s="59"/>
      <c r="H116" s="206">
        <f>H36</f>
        <v>0</v>
      </c>
      <c r="I116" s="181"/>
      <c r="J116" s="182"/>
      <c r="K116" s="182"/>
      <c r="L116" s="182"/>
      <c r="O116" s="6"/>
    </row>
    <row r="117" spans="1:15" s="5" customFormat="1" ht="16.25" customHeight="1" x14ac:dyDescent="0.35">
      <c r="B117" s="21"/>
      <c r="C117" s="243" t="s">
        <v>192</v>
      </c>
      <c r="D117" s="59"/>
      <c r="E117" s="59"/>
      <c r="F117" s="59"/>
      <c r="H117" s="206">
        <f>H37</f>
        <v>0</v>
      </c>
      <c r="I117" s="181"/>
      <c r="J117" s="182"/>
      <c r="K117" s="182"/>
      <c r="L117" s="182"/>
      <c r="O117" s="6"/>
    </row>
    <row r="118" spans="1:15" s="5" customFormat="1" ht="16.25" customHeight="1" x14ac:dyDescent="0.35">
      <c r="B118" s="21"/>
      <c r="C118" s="243" t="s">
        <v>193</v>
      </c>
      <c r="D118" s="59"/>
      <c r="E118" s="59"/>
      <c r="F118" s="59"/>
      <c r="H118" s="206">
        <f>H38</f>
        <v>0</v>
      </c>
      <c r="I118" s="181"/>
      <c r="J118" s="182"/>
      <c r="K118" s="182"/>
      <c r="L118" s="182"/>
      <c r="O118" s="6"/>
    </row>
    <row r="119" spans="1:15" s="5" customFormat="1" ht="16.25" customHeight="1" x14ac:dyDescent="0.35">
      <c r="B119" s="21"/>
      <c r="C119" s="243" t="s">
        <v>194</v>
      </c>
      <c r="D119" s="59"/>
      <c r="E119" s="59"/>
      <c r="F119" s="59"/>
      <c r="H119" s="206">
        <f>H39</f>
        <v>0</v>
      </c>
      <c r="I119" s="181"/>
      <c r="J119" s="182"/>
      <c r="K119" s="182"/>
      <c r="L119" s="182"/>
      <c r="O119" s="6"/>
    </row>
    <row r="120" spans="1:15" s="5" customFormat="1" ht="16.25" customHeight="1" x14ac:dyDescent="0.35">
      <c r="B120" s="21"/>
      <c r="C120" s="243" t="s">
        <v>195</v>
      </c>
      <c r="D120" s="59"/>
      <c r="E120" s="59"/>
      <c r="F120" s="59"/>
      <c r="H120" s="206">
        <f>H40</f>
        <v>0</v>
      </c>
      <c r="I120" s="181"/>
      <c r="J120" s="182"/>
      <c r="K120" s="182"/>
      <c r="L120" s="182"/>
      <c r="O120" s="6"/>
    </row>
    <row r="121" spans="1:15" s="5" customFormat="1" ht="16.25" customHeight="1" x14ac:dyDescent="0.35">
      <c r="B121" s="21"/>
      <c r="C121" s="244"/>
      <c r="D121" s="59"/>
      <c r="E121" s="59"/>
      <c r="F121" s="59"/>
      <c r="H121" s="197"/>
      <c r="I121" s="181"/>
      <c r="J121" s="182"/>
      <c r="K121" s="182"/>
      <c r="L121" s="182"/>
      <c r="O121" s="6"/>
    </row>
    <row r="122" spans="1:15" s="5" customFormat="1" ht="16.25" customHeight="1" x14ac:dyDescent="0.35">
      <c r="B122" s="21"/>
      <c r="C122" s="243" t="s">
        <v>207</v>
      </c>
      <c r="D122" s="59"/>
      <c r="E122" s="59"/>
      <c r="F122" s="59"/>
      <c r="H122" s="206">
        <f>H66</f>
        <v>0</v>
      </c>
      <c r="I122" s="181"/>
      <c r="J122" s="182"/>
      <c r="K122" s="182"/>
      <c r="L122" s="182"/>
      <c r="O122" s="6"/>
    </row>
    <row r="123" spans="1:15" s="5" customFormat="1" ht="16.25" customHeight="1" x14ac:dyDescent="0.35">
      <c r="B123" s="21"/>
      <c r="C123" s="243" t="s">
        <v>208</v>
      </c>
      <c r="D123" s="59"/>
      <c r="E123" s="59"/>
      <c r="F123" s="59"/>
      <c r="H123" s="206">
        <f>H67</f>
        <v>0</v>
      </c>
      <c r="I123" s="181"/>
      <c r="J123" s="182"/>
      <c r="K123" s="182"/>
      <c r="L123" s="182"/>
      <c r="O123" s="6"/>
    </row>
    <row r="124" spans="1:15" s="5" customFormat="1" ht="16.25" customHeight="1" thickBot="1" x14ac:dyDescent="0.4">
      <c r="B124" s="21"/>
      <c r="C124" s="199"/>
      <c r="D124" s="59"/>
      <c r="E124" s="59"/>
      <c r="F124" s="59"/>
      <c r="H124" s="186"/>
      <c r="I124" s="183"/>
      <c r="J124" s="184"/>
      <c r="K124" s="184"/>
      <c r="L124" s="184"/>
      <c r="O124" s="6"/>
    </row>
    <row r="125" spans="1:15" s="5" customFormat="1" ht="16.25" customHeight="1" x14ac:dyDescent="0.35">
      <c r="B125" s="21"/>
      <c r="C125" s="59"/>
      <c r="D125" s="59"/>
      <c r="E125" s="59"/>
      <c r="F125" s="59"/>
      <c r="O125" s="6"/>
    </row>
    <row r="126" spans="1:15" s="5" customFormat="1" ht="16.25" customHeight="1" thickBot="1" x14ac:dyDescent="0.4">
      <c r="B126" s="21"/>
      <c r="C126" s="51"/>
      <c r="D126" s="51"/>
      <c r="E126" s="51"/>
      <c r="F126" s="51"/>
      <c r="G126" s="22"/>
      <c r="H126" s="52"/>
      <c r="I126" s="44"/>
      <c r="J126" s="52"/>
      <c r="K126" s="53"/>
      <c r="L126" s="53"/>
      <c r="M126" s="54"/>
      <c r="N126" s="22"/>
      <c r="O126" s="6"/>
    </row>
    <row r="127" spans="1:15" s="5" customFormat="1" ht="16.25" customHeight="1" x14ac:dyDescent="0.35">
      <c r="B127" s="21"/>
      <c r="C127" s="260" t="s">
        <v>31</v>
      </c>
      <c r="D127" s="261"/>
      <c r="E127" s="261"/>
      <c r="F127" s="261"/>
      <c r="G127" s="261"/>
      <c r="H127" s="261"/>
      <c r="I127" s="261"/>
      <c r="J127" s="261"/>
      <c r="K127" s="261"/>
      <c r="L127" s="261"/>
      <c r="M127" s="262"/>
      <c r="N127" s="22"/>
      <c r="O127" s="6"/>
    </row>
    <row r="128" spans="1:15" ht="13.5" thickBot="1" x14ac:dyDescent="0.35">
      <c r="A128" s="102"/>
      <c r="C128" s="263"/>
      <c r="D128" s="264"/>
      <c r="E128" s="264"/>
      <c r="F128" s="264"/>
      <c r="G128" s="264"/>
      <c r="H128" s="265"/>
      <c r="I128" s="265"/>
      <c r="J128" s="265"/>
      <c r="K128" s="264"/>
      <c r="L128" s="264"/>
      <c r="M128" s="266"/>
    </row>
    <row r="129" spans="1:15" s="3" customFormat="1" ht="13.5" thickBot="1" x14ac:dyDescent="0.4">
      <c r="A129" s="5"/>
      <c r="B129" s="26"/>
      <c r="C129" s="27"/>
      <c r="D129" s="27"/>
      <c r="E129" s="27"/>
      <c r="F129" s="27"/>
      <c r="G129" s="27"/>
      <c r="H129" s="27"/>
      <c r="I129" s="27"/>
      <c r="J129" s="27"/>
      <c r="K129" s="27"/>
      <c r="L129" s="27"/>
      <c r="M129" s="27"/>
      <c r="N129" s="24"/>
      <c r="O129" s="4"/>
    </row>
    <row r="130" spans="1:15" s="5" customFormat="1" ht="33.65" customHeight="1" thickBot="1" x14ac:dyDescent="0.4">
      <c r="B130" s="21"/>
      <c r="C130" s="25" t="s">
        <v>2</v>
      </c>
      <c r="D130" s="25"/>
      <c r="E130" s="25"/>
      <c r="F130" s="25"/>
      <c r="G130" s="22"/>
      <c r="H130" s="318"/>
      <c r="I130" s="319"/>
      <c r="J130" s="319"/>
      <c r="K130" s="319"/>
      <c r="L130" s="319"/>
      <c r="M130" s="320"/>
      <c r="N130" s="22"/>
      <c r="O130" s="6"/>
    </row>
    <row r="131" spans="1:15" ht="13.5" thickBot="1" x14ac:dyDescent="0.35">
      <c r="B131" s="14"/>
      <c r="C131" s="18"/>
      <c r="D131" s="18"/>
      <c r="E131" s="18"/>
      <c r="F131" s="18"/>
      <c r="O131" s="2"/>
    </row>
    <row r="132" spans="1:15" s="5" customFormat="1" ht="31.75" customHeight="1" thickBot="1" x14ac:dyDescent="0.4">
      <c r="B132" s="21"/>
      <c r="C132" s="25" t="s">
        <v>1</v>
      </c>
      <c r="D132" s="25"/>
      <c r="E132" s="25"/>
      <c r="F132" s="25"/>
      <c r="G132" s="22"/>
      <c r="H132" s="318"/>
      <c r="I132" s="319"/>
      <c r="J132" s="319"/>
      <c r="K132" s="319"/>
      <c r="L132" s="319"/>
      <c r="M132" s="320"/>
      <c r="N132" s="22"/>
      <c r="O132" s="6"/>
    </row>
    <row r="133" spans="1:15" s="5" customFormat="1" ht="16.25" customHeight="1" thickBot="1" x14ac:dyDescent="0.4">
      <c r="B133" s="21"/>
      <c r="C133" s="25"/>
      <c r="D133" s="25"/>
      <c r="E133" s="25"/>
      <c r="F133" s="25"/>
      <c r="G133" s="25"/>
      <c r="H133" s="25"/>
      <c r="I133" s="25"/>
      <c r="J133" s="25"/>
      <c r="K133" s="25"/>
      <c r="L133" s="25"/>
      <c r="M133" s="25"/>
      <c r="N133" s="22"/>
      <c r="O133" s="6"/>
    </row>
    <row r="134" spans="1:15" s="5" customFormat="1" ht="30.65" customHeight="1" thickBot="1" x14ac:dyDescent="0.4">
      <c r="B134" s="21"/>
      <c r="C134" s="25" t="s">
        <v>5</v>
      </c>
      <c r="D134" s="25"/>
      <c r="E134" s="25"/>
      <c r="F134" s="25"/>
      <c r="G134" s="22"/>
      <c r="H134" s="318"/>
      <c r="I134" s="319"/>
      <c r="J134" s="319"/>
      <c r="K134" s="319"/>
      <c r="L134" s="319"/>
      <c r="M134" s="320"/>
      <c r="N134" s="22"/>
      <c r="O134" s="6"/>
    </row>
    <row r="135" spans="1:15" ht="13.5" thickBot="1" x14ac:dyDescent="0.35">
      <c r="B135" s="14"/>
      <c r="C135" s="18"/>
      <c r="D135" s="18"/>
      <c r="E135" s="18"/>
      <c r="F135" s="18"/>
      <c r="O135" s="2"/>
    </row>
    <row r="136" spans="1:15" ht="69" customHeight="1" thickBot="1" x14ac:dyDescent="0.35">
      <c r="B136" s="14"/>
      <c r="C136" s="28" t="s">
        <v>0</v>
      </c>
      <c r="D136" s="28"/>
      <c r="E136" s="28"/>
      <c r="F136" s="28"/>
      <c r="H136" s="314"/>
      <c r="I136" s="315"/>
      <c r="J136" s="315"/>
      <c r="K136" s="315"/>
      <c r="L136" s="315"/>
      <c r="M136" s="316"/>
      <c r="O136" s="2"/>
    </row>
    <row r="137" spans="1:15" x14ac:dyDescent="0.3">
      <c r="B137" s="29"/>
      <c r="C137" s="30"/>
      <c r="D137" s="30"/>
      <c r="E137" s="30"/>
      <c r="F137" s="30"/>
      <c r="G137" s="30"/>
      <c r="H137" s="31"/>
      <c r="I137" s="31"/>
      <c r="J137" s="31"/>
      <c r="K137" s="30"/>
      <c r="L137" s="30"/>
      <c r="M137" s="31"/>
      <c r="N137" s="30"/>
      <c r="O137" s="2"/>
    </row>
    <row r="140" spans="1:15" x14ac:dyDescent="0.3">
      <c r="C140" s="1"/>
      <c r="D140" s="1"/>
      <c r="E140" s="1"/>
      <c r="F140" s="1"/>
      <c r="G140" s="1"/>
    </row>
    <row r="141" spans="1:15" x14ac:dyDescent="0.3">
      <c r="C141" s="1"/>
      <c r="D141" s="1"/>
      <c r="E141" s="1"/>
      <c r="F141" s="1"/>
      <c r="G141" s="1"/>
    </row>
  </sheetData>
  <mergeCells count="96">
    <mergeCell ref="M73:M74"/>
    <mergeCell ref="C72:C74"/>
    <mergeCell ref="H72:K72"/>
    <mergeCell ref="H73:H74"/>
    <mergeCell ref="I73:I74"/>
    <mergeCell ref="J73:J74"/>
    <mergeCell ref="K73:K74"/>
    <mergeCell ref="C44:C46"/>
    <mergeCell ref="C87:C89"/>
    <mergeCell ref="D87:D89"/>
    <mergeCell ref="E87:E89"/>
    <mergeCell ref="F87:F89"/>
    <mergeCell ref="D72:D74"/>
    <mergeCell ref="E72:E74"/>
    <mergeCell ref="F72:F74"/>
    <mergeCell ref="C62:C64"/>
    <mergeCell ref="D62:D64"/>
    <mergeCell ref="E62:E64"/>
    <mergeCell ref="F62:F64"/>
    <mergeCell ref="C55:C57"/>
    <mergeCell ref="L56:L57"/>
    <mergeCell ref="M56:M57"/>
    <mergeCell ref="F44:F46"/>
    <mergeCell ref="D55:D57"/>
    <mergeCell ref="E55:E57"/>
    <mergeCell ref="F55:F57"/>
    <mergeCell ref="L45:L46"/>
    <mergeCell ref="H55:K55"/>
    <mergeCell ref="H56:H57"/>
    <mergeCell ref="I56:I57"/>
    <mergeCell ref="J56:J57"/>
    <mergeCell ref="K56:K57"/>
    <mergeCell ref="D44:D46"/>
    <mergeCell ref="E44:E46"/>
    <mergeCell ref="C3:M3"/>
    <mergeCell ref="G4:H4"/>
    <mergeCell ref="G5:H5"/>
    <mergeCell ref="C9:M9"/>
    <mergeCell ref="K12:K13"/>
    <mergeCell ref="M12:M13"/>
    <mergeCell ref="H12:H13"/>
    <mergeCell ref="J12:J13"/>
    <mergeCell ref="L12:L13"/>
    <mergeCell ref="I12:I13"/>
    <mergeCell ref="H11:K11"/>
    <mergeCell ref="C11:C13"/>
    <mergeCell ref="D11:D13"/>
    <mergeCell ref="F11:F13"/>
    <mergeCell ref="E11:E13"/>
    <mergeCell ref="H136:M136"/>
    <mergeCell ref="H18:K18"/>
    <mergeCell ref="H130:M130"/>
    <mergeCell ref="H132:M132"/>
    <mergeCell ref="L20:L21"/>
    <mergeCell ref="M20:M21"/>
    <mergeCell ref="H44:K44"/>
    <mergeCell ref="H45:H46"/>
    <mergeCell ref="I45:I46"/>
    <mergeCell ref="J45:J46"/>
    <mergeCell ref="K45:K46"/>
    <mergeCell ref="H62:K62"/>
    <mergeCell ref="H63:H64"/>
    <mergeCell ref="M45:M46"/>
    <mergeCell ref="M63:M64"/>
    <mergeCell ref="H134:M134"/>
    <mergeCell ref="C19:C21"/>
    <mergeCell ref="H19:K19"/>
    <mergeCell ref="H20:H21"/>
    <mergeCell ref="I20:I21"/>
    <mergeCell ref="J20:J21"/>
    <mergeCell ref="K20:K21"/>
    <mergeCell ref="D19:D21"/>
    <mergeCell ref="F19:F21"/>
    <mergeCell ref="E19:E21"/>
    <mergeCell ref="I63:I64"/>
    <mergeCell ref="J63:J64"/>
    <mergeCell ref="K63:K64"/>
    <mergeCell ref="L63:L64"/>
    <mergeCell ref="H87:K87"/>
    <mergeCell ref="L73:L74"/>
    <mergeCell ref="C127:M128"/>
    <mergeCell ref="H101:J101"/>
    <mergeCell ref="C97:J98"/>
    <mergeCell ref="L88:L89"/>
    <mergeCell ref="M88:M89"/>
    <mergeCell ref="H88:H89"/>
    <mergeCell ref="I88:I89"/>
    <mergeCell ref="J88:J89"/>
    <mergeCell ref="K88:K89"/>
    <mergeCell ref="K97:M98"/>
    <mergeCell ref="C101:C103"/>
    <mergeCell ref="H102:H103"/>
    <mergeCell ref="J102:J103"/>
    <mergeCell ref="I102:I103"/>
    <mergeCell ref="K102:K103"/>
    <mergeCell ref="L102:L103"/>
  </mergeCells>
  <phoneticPr fontId="9" type="noConversion"/>
  <printOptions horizontalCentered="1"/>
  <pageMargins left="0.39370078740157483" right="0.39370078740157483" top="0.39370078740157483" bottom="0.39370078740157483" header="0.31496062992125984" footer="0.19685039370078741"/>
  <pageSetup paperSize="9" scale="87" orientation="landscape" r:id="rId1"/>
  <headerFooter alignWithMargins="0">
    <oddFooter>&amp;L&amp;8versie 1.0&amp;R&amp;8Pagina &amp;P van &amp;N</oddFooter>
  </headerFooter>
  <ignoredErrors>
    <ignoredError sqref="M14 H69 J75:L83 K85:M85 K22:M22 M15 K23:K34 L23:L34 M23:M34 K48 L48:M48 K49:K50 L50 M50 M58 M65 M69 M75:M83 H104 I106:L106 I107:L107 H108:H109 I114:J114 I112 J112 K112 L111:L112 K91:M91 K93:M93 J95:M95 M60 K97 I111:K111 K114:L114 K53:M53 H17 J42:M42 L51 M51 H42 H116:H120 H60 H122:H12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10A7-48D3-46E6-B00E-61C9BE06C50A}">
  <dimension ref="A2:C118"/>
  <sheetViews>
    <sheetView tabSelected="1" topLeftCell="A107" workbookViewId="0">
      <selection activeCell="C124" sqref="C124"/>
    </sheetView>
  </sheetViews>
  <sheetFormatPr defaultColWidth="8.90625" defaultRowHeight="13.5" x14ac:dyDescent="0.3"/>
  <cols>
    <col min="1" max="1" width="8.90625" style="140"/>
    <col min="2" max="2" width="97.453125" style="127" bestFit="1" customWidth="1"/>
    <col min="3" max="3" width="48.36328125" style="127" customWidth="1"/>
    <col min="4" max="4" width="61.90625" style="127" bestFit="1" customWidth="1"/>
    <col min="5" max="5" width="49.90625" style="127" bestFit="1" customWidth="1"/>
    <col min="6" max="16384" width="8.90625" style="127"/>
  </cols>
  <sheetData>
    <row r="2" spans="2:2" ht="14" thickBot="1" x14ac:dyDescent="0.35"/>
    <row r="3" spans="2:2" x14ac:dyDescent="0.3">
      <c r="B3" s="114" t="s">
        <v>72</v>
      </c>
    </row>
    <row r="4" spans="2:2" x14ac:dyDescent="0.3">
      <c r="B4" s="115" t="s">
        <v>86</v>
      </c>
    </row>
    <row r="5" spans="2:2" x14ac:dyDescent="0.3">
      <c r="B5" s="115" t="s">
        <v>89</v>
      </c>
    </row>
    <row r="6" spans="2:2" x14ac:dyDescent="0.3">
      <c r="B6" s="115" t="s">
        <v>87</v>
      </c>
    </row>
    <row r="7" spans="2:2" x14ac:dyDescent="0.3">
      <c r="B7" s="115" t="s">
        <v>166</v>
      </c>
    </row>
    <row r="8" spans="2:2" ht="14" thickBot="1" x14ac:dyDescent="0.35">
      <c r="B8" s="116" t="s">
        <v>88</v>
      </c>
    </row>
    <row r="9" spans="2:2" ht="14" thickBot="1" x14ac:dyDescent="0.35"/>
    <row r="10" spans="2:2" x14ac:dyDescent="0.3">
      <c r="B10" s="117" t="s">
        <v>71</v>
      </c>
    </row>
    <row r="11" spans="2:2" x14ac:dyDescent="0.3">
      <c r="B11" s="112" t="s">
        <v>61</v>
      </c>
    </row>
    <row r="12" spans="2:2" x14ac:dyDescent="0.3">
      <c r="B12" s="112" t="s">
        <v>62</v>
      </c>
    </row>
    <row r="13" spans="2:2" x14ac:dyDescent="0.3">
      <c r="B13" s="112" t="s">
        <v>63</v>
      </c>
    </row>
    <row r="14" spans="2:2" x14ac:dyDescent="0.3">
      <c r="B14" s="112" t="s">
        <v>168</v>
      </c>
    </row>
    <row r="15" spans="2:2" x14ac:dyDescent="0.3">
      <c r="B15" s="112" t="s">
        <v>85</v>
      </c>
    </row>
    <row r="16" spans="2:2" ht="14" thickBot="1" x14ac:dyDescent="0.35">
      <c r="B16" s="113" t="s">
        <v>65</v>
      </c>
    </row>
    <row r="17" spans="2:2" ht="14" thickBot="1" x14ac:dyDescent="0.35">
      <c r="B17" s="223"/>
    </row>
    <row r="18" spans="2:2" x14ac:dyDescent="0.3">
      <c r="B18" s="122" t="s">
        <v>100</v>
      </c>
    </row>
    <row r="19" spans="2:2" x14ac:dyDescent="0.3">
      <c r="B19" s="126" t="s">
        <v>80</v>
      </c>
    </row>
    <row r="20" spans="2:2" x14ac:dyDescent="0.3">
      <c r="B20" s="126" t="s">
        <v>75</v>
      </c>
    </row>
    <row r="21" spans="2:2" x14ac:dyDescent="0.3">
      <c r="B21" s="126" t="s">
        <v>76</v>
      </c>
    </row>
    <row r="22" spans="2:2" x14ac:dyDescent="0.3">
      <c r="B22" s="126" t="s">
        <v>77</v>
      </c>
    </row>
    <row r="23" spans="2:2" x14ac:dyDescent="0.3">
      <c r="B23" s="126" t="s">
        <v>78</v>
      </c>
    </row>
    <row r="24" spans="2:2" x14ac:dyDescent="0.3">
      <c r="B24" s="126" t="s">
        <v>79</v>
      </c>
    </row>
    <row r="25" spans="2:2" x14ac:dyDescent="0.3">
      <c r="B25" s="126" t="s">
        <v>81</v>
      </c>
    </row>
    <row r="26" spans="2:2" x14ac:dyDescent="0.3">
      <c r="B26" s="126" t="s">
        <v>82</v>
      </c>
    </row>
    <row r="27" spans="2:2" x14ac:dyDescent="0.3">
      <c r="B27" s="128" t="s">
        <v>83</v>
      </c>
    </row>
    <row r="28" spans="2:2" x14ac:dyDescent="0.3">
      <c r="B28" s="128" t="s">
        <v>84</v>
      </c>
    </row>
    <row r="29" spans="2:2" x14ac:dyDescent="0.3">
      <c r="B29" s="258" t="s">
        <v>94</v>
      </c>
    </row>
    <row r="30" spans="2:2" x14ac:dyDescent="0.3">
      <c r="B30" s="258" t="s">
        <v>97</v>
      </c>
    </row>
    <row r="31" spans="2:2" x14ac:dyDescent="0.3">
      <c r="B31" s="258" t="s">
        <v>96</v>
      </c>
    </row>
    <row r="32" spans="2:2" ht="14" thickBot="1" x14ac:dyDescent="0.35">
      <c r="B32" s="259" t="s">
        <v>95</v>
      </c>
    </row>
    <row r="33" spans="2:2" ht="14" thickBot="1" x14ac:dyDescent="0.35">
      <c r="B33" s="129"/>
    </row>
    <row r="34" spans="2:2" x14ac:dyDescent="0.3">
      <c r="B34" s="117" t="s">
        <v>99</v>
      </c>
    </row>
    <row r="35" spans="2:2" x14ac:dyDescent="0.3">
      <c r="B35" s="126" t="s">
        <v>74</v>
      </c>
    </row>
    <row r="36" spans="2:2" x14ac:dyDescent="0.3">
      <c r="B36" s="126" t="s">
        <v>75</v>
      </c>
    </row>
    <row r="37" spans="2:2" x14ac:dyDescent="0.3">
      <c r="B37" s="126" t="s">
        <v>76</v>
      </c>
    </row>
    <row r="38" spans="2:2" x14ac:dyDescent="0.3">
      <c r="B38" s="126" t="s">
        <v>77</v>
      </c>
    </row>
    <row r="39" spans="2:2" x14ac:dyDescent="0.3">
      <c r="B39" s="126" t="s">
        <v>78</v>
      </c>
    </row>
    <row r="40" spans="2:2" x14ac:dyDescent="0.3">
      <c r="B40" s="126" t="s">
        <v>79</v>
      </c>
    </row>
    <row r="41" spans="2:2" x14ac:dyDescent="0.3">
      <c r="B41" s="126" t="s">
        <v>81</v>
      </c>
    </row>
    <row r="42" spans="2:2" x14ac:dyDescent="0.3">
      <c r="B42" s="126" t="s">
        <v>82</v>
      </c>
    </row>
    <row r="43" spans="2:2" x14ac:dyDescent="0.3">
      <c r="B43" s="126" t="s">
        <v>83</v>
      </c>
    </row>
    <row r="44" spans="2:2" x14ac:dyDescent="0.3">
      <c r="B44" s="126" t="s">
        <v>84</v>
      </c>
    </row>
    <row r="45" spans="2:2" x14ac:dyDescent="0.3">
      <c r="B45" s="258" t="s">
        <v>115</v>
      </c>
    </row>
    <row r="46" spans="2:2" x14ac:dyDescent="0.3">
      <c r="B46" s="126" t="s">
        <v>116</v>
      </c>
    </row>
    <row r="47" spans="2:2" x14ac:dyDescent="0.3">
      <c r="B47" s="126" t="s">
        <v>117</v>
      </c>
    </row>
    <row r="48" spans="2:2" x14ac:dyDescent="0.3">
      <c r="B48" s="126" t="s">
        <v>118</v>
      </c>
    </row>
    <row r="49" spans="2:2" ht="14" thickBot="1" x14ac:dyDescent="0.35">
      <c r="B49" s="130" t="s">
        <v>119</v>
      </c>
    </row>
    <row r="50" spans="2:2" ht="14" thickBot="1" x14ac:dyDescent="0.35"/>
    <row r="51" spans="2:2" x14ac:dyDescent="0.3">
      <c r="B51" s="117" t="s">
        <v>109</v>
      </c>
    </row>
    <row r="52" spans="2:2" x14ac:dyDescent="0.3">
      <c r="B52" s="126" t="s">
        <v>103</v>
      </c>
    </row>
    <row r="53" spans="2:2" x14ac:dyDescent="0.3">
      <c r="B53" s="126" t="s">
        <v>104</v>
      </c>
    </row>
    <row r="54" spans="2:2" x14ac:dyDescent="0.3">
      <c r="B54" s="126" t="s">
        <v>105</v>
      </c>
    </row>
    <row r="55" spans="2:2" x14ac:dyDescent="0.3">
      <c r="B55" s="126" t="s">
        <v>106</v>
      </c>
    </row>
    <row r="56" spans="2:2" x14ac:dyDescent="0.3">
      <c r="B56" s="126" t="s">
        <v>107</v>
      </c>
    </row>
    <row r="57" spans="2:2" x14ac:dyDescent="0.3">
      <c r="B57" s="126" t="s">
        <v>108</v>
      </c>
    </row>
    <row r="58" spans="2:2" x14ac:dyDescent="0.3">
      <c r="B58" s="126" t="s">
        <v>111</v>
      </c>
    </row>
    <row r="59" spans="2:2" x14ac:dyDescent="0.3">
      <c r="B59" s="126" t="s">
        <v>120</v>
      </c>
    </row>
    <row r="60" spans="2:2" x14ac:dyDescent="0.3">
      <c r="B60" s="126" t="s">
        <v>121</v>
      </c>
    </row>
    <row r="61" spans="2:2" x14ac:dyDescent="0.3">
      <c r="B61" s="126" t="s">
        <v>122</v>
      </c>
    </row>
    <row r="62" spans="2:2" x14ac:dyDescent="0.3">
      <c r="B62" s="126" t="s">
        <v>123</v>
      </c>
    </row>
    <row r="63" spans="2:2" ht="14" thickBot="1" x14ac:dyDescent="0.35">
      <c r="B63" s="130" t="s">
        <v>124</v>
      </c>
    </row>
    <row r="64" spans="2:2" ht="14" thickBot="1" x14ac:dyDescent="0.35">
      <c r="B64" s="129"/>
    </row>
    <row r="65" spans="1:3" ht="14" thickBot="1" x14ac:dyDescent="0.35">
      <c r="A65" s="141" t="s">
        <v>140</v>
      </c>
      <c r="B65" s="125" t="s">
        <v>125</v>
      </c>
      <c r="C65" s="131" t="s">
        <v>126</v>
      </c>
    </row>
    <row r="66" spans="1:3" x14ac:dyDescent="0.3">
      <c r="A66" s="140">
        <v>1</v>
      </c>
      <c r="B66" s="135" t="s">
        <v>141</v>
      </c>
      <c r="C66" s="255" t="s">
        <v>129</v>
      </c>
    </row>
    <row r="67" spans="1:3" x14ac:dyDescent="0.3">
      <c r="A67" s="140">
        <v>2</v>
      </c>
      <c r="B67" s="135" t="s">
        <v>142</v>
      </c>
      <c r="C67" s="255" t="s">
        <v>130</v>
      </c>
    </row>
    <row r="68" spans="1:3" x14ac:dyDescent="0.3">
      <c r="A68" s="140">
        <v>3</v>
      </c>
      <c r="B68" s="135" t="s">
        <v>143</v>
      </c>
      <c r="C68" s="138" t="s">
        <v>128</v>
      </c>
    </row>
    <row r="69" spans="1:3" x14ac:dyDescent="0.3">
      <c r="A69" s="140">
        <v>4</v>
      </c>
      <c r="B69" s="135" t="s">
        <v>144</v>
      </c>
      <c r="C69" s="138" t="s">
        <v>128</v>
      </c>
    </row>
    <row r="70" spans="1:3" x14ac:dyDescent="0.3">
      <c r="A70" s="140">
        <v>5</v>
      </c>
      <c r="B70" s="135" t="s">
        <v>145</v>
      </c>
      <c r="C70" s="138" t="s">
        <v>128</v>
      </c>
    </row>
    <row r="71" spans="1:3" x14ac:dyDescent="0.3">
      <c r="A71" s="140">
        <v>6</v>
      </c>
      <c r="B71" s="135" t="s">
        <v>146</v>
      </c>
      <c r="C71" s="138" t="s">
        <v>128</v>
      </c>
    </row>
    <row r="72" spans="1:3" x14ac:dyDescent="0.3">
      <c r="A72" s="140">
        <v>7</v>
      </c>
      <c r="B72" s="135" t="s">
        <v>147</v>
      </c>
      <c r="C72" s="138" t="s">
        <v>128</v>
      </c>
    </row>
    <row r="73" spans="1:3" x14ac:dyDescent="0.3">
      <c r="A73" s="140">
        <v>8</v>
      </c>
      <c r="B73" s="135" t="s">
        <v>148</v>
      </c>
      <c r="C73" s="138" t="s">
        <v>128</v>
      </c>
    </row>
    <row r="74" spans="1:3" x14ac:dyDescent="0.3">
      <c r="A74" s="140">
        <v>9</v>
      </c>
      <c r="B74" s="135" t="s">
        <v>149</v>
      </c>
      <c r="C74" s="138" t="s">
        <v>128</v>
      </c>
    </row>
    <row r="75" spans="1:3" x14ac:dyDescent="0.3">
      <c r="A75" s="140">
        <v>10</v>
      </c>
      <c r="B75" s="135" t="s">
        <v>64</v>
      </c>
      <c r="C75" s="138" t="s">
        <v>128</v>
      </c>
    </row>
    <row r="76" spans="1:3" x14ac:dyDescent="0.3">
      <c r="A76" s="140">
        <v>11</v>
      </c>
      <c r="B76" s="135" t="s">
        <v>150</v>
      </c>
      <c r="C76" s="138" t="s">
        <v>128</v>
      </c>
    </row>
    <row r="77" spans="1:3" x14ac:dyDescent="0.3">
      <c r="A77" s="140">
        <v>12</v>
      </c>
      <c r="B77" s="135" t="s">
        <v>151</v>
      </c>
      <c r="C77" s="138" t="s">
        <v>128</v>
      </c>
    </row>
    <row r="78" spans="1:3" x14ac:dyDescent="0.3">
      <c r="A78" s="140">
        <v>13</v>
      </c>
      <c r="B78" s="136" t="s">
        <v>152</v>
      </c>
      <c r="C78" s="138" t="s">
        <v>128</v>
      </c>
    </row>
    <row r="79" spans="1:3" x14ac:dyDescent="0.3">
      <c r="A79" s="140">
        <v>14</v>
      </c>
      <c r="B79" s="136" t="s">
        <v>73</v>
      </c>
      <c r="C79" s="255" t="s">
        <v>127</v>
      </c>
    </row>
    <row r="80" spans="1:3" x14ac:dyDescent="0.3">
      <c r="A80" s="140">
        <v>15</v>
      </c>
      <c r="B80" s="136" t="s">
        <v>46</v>
      </c>
      <c r="C80" s="138" t="s">
        <v>128</v>
      </c>
    </row>
    <row r="81" spans="1:3" x14ac:dyDescent="0.3">
      <c r="A81" s="140">
        <v>16</v>
      </c>
      <c r="B81" s="136" t="s">
        <v>41</v>
      </c>
      <c r="C81" s="138" t="s">
        <v>128</v>
      </c>
    </row>
    <row r="82" spans="1:3" x14ac:dyDescent="0.3">
      <c r="A82" s="140">
        <v>17</v>
      </c>
      <c r="B82" s="136" t="s">
        <v>43</v>
      </c>
      <c r="C82" s="138" t="s">
        <v>128</v>
      </c>
    </row>
    <row r="83" spans="1:3" x14ac:dyDescent="0.3">
      <c r="A83" s="140">
        <v>18</v>
      </c>
      <c r="B83" s="136" t="s">
        <v>44</v>
      </c>
      <c r="C83" s="138" t="s">
        <v>128</v>
      </c>
    </row>
    <row r="84" spans="1:3" x14ac:dyDescent="0.3">
      <c r="A84" s="140">
        <v>19</v>
      </c>
      <c r="B84" s="136" t="s">
        <v>45</v>
      </c>
      <c r="C84" s="138" t="s">
        <v>128</v>
      </c>
    </row>
    <row r="85" spans="1:3" x14ac:dyDescent="0.3">
      <c r="A85" s="140">
        <v>20</v>
      </c>
      <c r="B85" s="136" t="s">
        <v>153</v>
      </c>
      <c r="C85" s="138" t="s">
        <v>128</v>
      </c>
    </row>
    <row r="86" spans="1:3" x14ac:dyDescent="0.3">
      <c r="A86" s="140">
        <v>21</v>
      </c>
      <c r="B86" s="136" t="s">
        <v>154</v>
      </c>
      <c r="C86" s="138" t="s">
        <v>128</v>
      </c>
    </row>
    <row r="87" spans="1:3" x14ac:dyDescent="0.3">
      <c r="A87" s="140">
        <v>22</v>
      </c>
      <c r="B87" s="136" t="s">
        <v>155</v>
      </c>
      <c r="C87" s="138" t="s">
        <v>128</v>
      </c>
    </row>
    <row r="88" spans="1:3" x14ac:dyDescent="0.3">
      <c r="A88" s="140">
        <v>23</v>
      </c>
      <c r="B88" s="136" t="s">
        <v>156</v>
      </c>
      <c r="C88" s="138" t="s">
        <v>128</v>
      </c>
    </row>
    <row r="89" spans="1:3" x14ac:dyDescent="0.3">
      <c r="A89" s="140">
        <v>24</v>
      </c>
      <c r="B89" s="137" t="s">
        <v>157</v>
      </c>
      <c r="C89" s="138" t="s">
        <v>128</v>
      </c>
    </row>
    <row r="90" spans="1:3" x14ac:dyDescent="0.3">
      <c r="A90" s="140">
        <v>25</v>
      </c>
      <c r="B90" s="136" t="s">
        <v>90</v>
      </c>
      <c r="C90" s="138" t="s">
        <v>128</v>
      </c>
    </row>
    <row r="91" spans="1:3" x14ac:dyDescent="0.3">
      <c r="A91" s="140">
        <v>26</v>
      </c>
      <c r="B91" s="136" t="s">
        <v>91</v>
      </c>
      <c r="C91" s="138" t="s">
        <v>128</v>
      </c>
    </row>
    <row r="92" spans="1:3" x14ac:dyDescent="0.3">
      <c r="A92" s="140">
        <v>27</v>
      </c>
      <c r="B92" s="136" t="s">
        <v>92</v>
      </c>
      <c r="C92" s="138" t="s">
        <v>128</v>
      </c>
    </row>
    <row r="93" spans="1:3" x14ac:dyDescent="0.3">
      <c r="A93" s="140">
        <v>28</v>
      </c>
      <c r="B93" s="136" t="s">
        <v>93</v>
      </c>
      <c r="C93" s="138" t="s">
        <v>128</v>
      </c>
    </row>
    <row r="94" spans="1:3" x14ac:dyDescent="0.3">
      <c r="A94" s="140">
        <v>29</v>
      </c>
      <c r="B94" s="136" t="s">
        <v>158</v>
      </c>
      <c r="C94" s="138" t="s">
        <v>128</v>
      </c>
    </row>
    <row r="95" spans="1:3" x14ac:dyDescent="0.3">
      <c r="A95" s="140">
        <v>30</v>
      </c>
      <c r="B95" s="136" t="s">
        <v>159</v>
      </c>
      <c r="C95" s="138" t="s">
        <v>128</v>
      </c>
    </row>
    <row r="96" spans="1:3" x14ac:dyDescent="0.3">
      <c r="A96" s="140">
        <v>31</v>
      </c>
      <c r="B96" s="136" t="s">
        <v>47</v>
      </c>
      <c r="C96" s="138" t="s">
        <v>128</v>
      </c>
    </row>
    <row r="97" spans="1:3" x14ac:dyDescent="0.3">
      <c r="A97" s="140">
        <v>32</v>
      </c>
      <c r="B97" s="136" t="s">
        <v>160</v>
      </c>
      <c r="C97" s="138" t="s">
        <v>128</v>
      </c>
    </row>
    <row r="98" spans="1:3" x14ac:dyDescent="0.3">
      <c r="A98" s="140">
        <v>33</v>
      </c>
      <c r="B98" s="136" t="s">
        <v>161</v>
      </c>
      <c r="C98" s="138" t="s">
        <v>128</v>
      </c>
    </row>
    <row r="99" spans="1:3" x14ac:dyDescent="0.3">
      <c r="A99" s="140">
        <v>34</v>
      </c>
      <c r="B99" s="136" t="s">
        <v>162</v>
      </c>
      <c r="C99" s="138" t="s">
        <v>128</v>
      </c>
    </row>
    <row r="100" spans="1:3" x14ac:dyDescent="0.3">
      <c r="A100" s="140">
        <v>35</v>
      </c>
      <c r="B100" s="136" t="s">
        <v>156</v>
      </c>
      <c r="C100" s="138" t="s">
        <v>128</v>
      </c>
    </row>
    <row r="101" spans="1:3" x14ac:dyDescent="0.3">
      <c r="A101" s="140">
        <v>36</v>
      </c>
      <c r="B101" s="136" t="s">
        <v>157</v>
      </c>
      <c r="C101" s="138" t="s">
        <v>128</v>
      </c>
    </row>
    <row r="102" spans="1:3" x14ac:dyDescent="0.3">
      <c r="A102" s="140">
        <v>37</v>
      </c>
      <c r="B102" s="136" t="s">
        <v>90</v>
      </c>
      <c r="C102" s="138" t="s">
        <v>128</v>
      </c>
    </row>
    <row r="103" spans="1:3" x14ac:dyDescent="0.3">
      <c r="A103" s="140">
        <v>38</v>
      </c>
      <c r="B103" s="136" t="s">
        <v>91</v>
      </c>
      <c r="C103" s="138" t="s">
        <v>128</v>
      </c>
    </row>
    <row r="104" spans="1:3" x14ac:dyDescent="0.3">
      <c r="A104" s="140">
        <v>39</v>
      </c>
      <c r="B104" s="136" t="s">
        <v>163</v>
      </c>
      <c r="C104" s="138" t="s">
        <v>128</v>
      </c>
    </row>
    <row r="105" spans="1:3" x14ac:dyDescent="0.3">
      <c r="A105" s="140">
        <v>40</v>
      </c>
      <c r="B105" s="136" t="s">
        <v>93</v>
      </c>
      <c r="C105" s="138" t="s">
        <v>128</v>
      </c>
    </row>
    <row r="106" spans="1:3" x14ac:dyDescent="0.3">
      <c r="A106" s="140">
        <v>41</v>
      </c>
      <c r="B106" s="132"/>
      <c r="C106" s="138"/>
    </row>
    <row r="107" spans="1:3" x14ac:dyDescent="0.3">
      <c r="A107" s="140">
        <v>42</v>
      </c>
      <c r="B107" s="64" t="s">
        <v>134</v>
      </c>
      <c r="C107" s="139" t="s">
        <v>128</v>
      </c>
    </row>
    <row r="108" spans="1:3" x14ac:dyDescent="0.3">
      <c r="A108" s="140">
        <v>43</v>
      </c>
      <c r="B108" s="64" t="s">
        <v>133</v>
      </c>
      <c r="C108" s="139" t="s">
        <v>128</v>
      </c>
    </row>
    <row r="109" spans="1:3" x14ac:dyDescent="0.3">
      <c r="A109" s="140">
        <v>44</v>
      </c>
      <c r="B109" s="64" t="s">
        <v>132</v>
      </c>
      <c r="C109" s="139" t="s">
        <v>128</v>
      </c>
    </row>
    <row r="110" spans="1:3" x14ac:dyDescent="0.3">
      <c r="A110" s="140">
        <v>45</v>
      </c>
      <c r="B110" s="64" t="s">
        <v>131</v>
      </c>
      <c r="C110" s="139" t="s">
        <v>128</v>
      </c>
    </row>
    <row r="111" spans="1:3" x14ac:dyDescent="0.3">
      <c r="A111" s="140">
        <v>46</v>
      </c>
      <c r="B111" s="64" t="s">
        <v>135</v>
      </c>
      <c r="C111" s="139" t="s">
        <v>128</v>
      </c>
    </row>
    <row r="112" spans="1:3" x14ac:dyDescent="0.3">
      <c r="A112" s="140">
        <v>47</v>
      </c>
      <c r="B112" s="136"/>
      <c r="C112" s="133"/>
    </row>
    <row r="113" spans="1:3" x14ac:dyDescent="0.3">
      <c r="A113" s="140">
        <v>48</v>
      </c>
      <c r="B113" s="66" t="s">
        <v>136</v>
      </c>
      <c r="C113" s="139" t="s">
        <v>128</v>
      </c>
    </row>
    <row r="114" spans="1:3" x14ac:dyDescent="0.3">
      <c r="A114" s="140">
        <v>49</v>
      </c>
      <c r="B114" s="66" t="s">
        <v>137</v>
      </c>
      <c r="C114" s="139" t="s">
        <v>128</v>
      </c>
    </row>
    <row r="115" spans="1:3" x14ac:dyDescent="0.3">
      <c r="A115" s="140">
        <v>50</v>
      </c>
      <c r="B115" s="66" t="s">
        <v>138</v>
      </c>
      <c r="C115" s="139" t="s">
        <v>128</v>
      </c>
    </row>
    <row r="116" spans="1:3" x14ac:dyDescent="0.3">
      <c r="A116" s="140">
        <v>51</v>
      </c>
      <c r="B116" s="256" t="s">
        <v>214</v>
      </c>
      <c r="C116" s="139" t="s">
        <v>128</v>
      </c>
    </row>
    <row r="117" spans="1:3" x14ac:dyDescent="0.3">
      <c r="A117" s="140">
        <v>52</v>
      </c>
      <c r="B117" s="257" t="s">
        <v>139</v>
      </c>
      <c r="C117" s="139" t="s">
        <v>128</v>
      </c>
    </row>
    <row r="118" spans="1:3" ht="14" thickBot="1" x14ac:dyDescent="0.35">
      <c r="B118" s="336"/>
      <c r="C118" s="134"/>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6CB23-52B1-468E-9135-F52791B9C2F7}">
  <dimension ref="B2:C7"/>
  <sheetViews>
    <sheetView workbookViewId="0">
      <selection activeCell="C12" sqref="C12"/>
    </sheetView>
  </sheetViews>
  <sheetFormatPr defaultRowHeight="14.5" x14ac:dyDescent="0.35"/>
  <cols>
    <col min="2" max="2" width="22.08984375" customWidth="1"/>
    <col min="3" max="3" width="21" customWidth="1"/>
  </cols>
  <sheetData>
    <row r="2" spans="2:3" x14ac:dyDescent="0.35">
      <c r="B2" s="224" t="s">
        <v>205</v>
      </c>
      <c r="C2" s="224" t="s">
        <v>184</v>
      </c>
    </row>
    <row r="3" spans="2:3" x14ac:dyDescent="0.35">
      <c r="B3" t="s">
        <v>183</v>
      </c>
    </row>
    <row r="4" spans="2:3" x14ac:dyDescent="0.35">
      <c r="B4" t="s">
        <v>185</v>
      </c>
    </row>
    <row r="5" spans="2:3" x14ac:dyDescent="0.35">
      <c r="B5" t="s">
        <v>186</v>
      </c>
    </row>
    <row r="6" spans="2:3" x14ac:dyDescent="0.35">
      <c r="B6" t="s">
        <v>187</v>
      </c>
    </row>
    <row r="7" spans="2:3" x14ac:dyDescent="0.35">
      <c r="B7" t="s">
        <v>188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1AF2CC1B32A340B7E91531D5BBE55A" ma:contentTypeVersion="2" ma:contentTypeDescription="Een nieuw document maken." ma:contentTypeScope="" ma:versionID="e98a692bcbeaf68dc2a747dbc0b30ff2">
  <xsd:schema xmlns:xsd="http://www.w3.org/2001/XMLSchema" xmlns:xs="http://www.w3.org/2001/XMLSchema" xmlns:p="http://schemas.microsoft.com/office/2006/metadata/properties" xmlns:ns2="0fe63dd4-6a86-4a7d-93f5-97140d22445b" targetNamespace="http://schemas.microsoft.com/office/2006/metadata/properties" ma:root="true" ma:fieldsID="89cba04c824178ae6343c9681d036ca2" ns2:_="">
    <xsd:import namespace="0fe63dd4-6a86-4a7d-93f5-97140d22445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63dd4-6a86-4a7d-93f5-97140d22445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C39B95-F1FD-43A1-9EBF-2319DDDDCFA5}">
  <ds:schemaRefs>
    <ds:schemaRef ds:uri="http://schemas.microsoft.com/sharepoint/v3/contenttype/forms"/>
  </ds:schemaRefs>
</ds:datastoreItem>
</file>

<file path=customXml/itemProps2.xml><?xml version="1.0" encoding="utf-8"?>
<ds:datastoreItem xmlns:ds="http://schemas.openxmlformats.org/officeDocument/2006/customXml" ds:itemID="{177EA754-4891-4D11-851E-C08B68219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63dd4-6a86-4a7d-93f5-97140d224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80098-D5EF-4330-82DB-9040C921E6DE}">
  <ds:schemaRefs>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fe63dd4-6a86-4a7d-93f5-97140d22445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Prijssheet </vt:lpstr>
      <vt:lpstr>Toelichting</vt:lpstr>
      <vt:lpstr>Opschaalbaarheid</vt:lpstr>
      <vt:lpstr>'Prijssheet '!Afdrukbereik</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Elshout, Marjon</dc:creator>
  <cp:lastModifiedBy>Kuijsten, Jeroen</cp:lastModifiedBy>
  <cp:lastPrinted>2014-04-28T11:17:13Z</cp:lastPrinted>
  <dcterms:created xsi:type="dcterms:W3CDTF">2014-04-04T13:24:16Z</dcterms:created>
  <dcterms:modified xsi:type="dcterms:W3CDTF">2026-06-02T12:29:23Z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0x010100EC1AF2CC1B32A340B7E91531D5BBE55A</vt:lpwstr>
  </property>
</Properties>
</file>