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oneu-my.sharepoint.com/personal/kimberley_kole-dijkstra_aon_nl/Documents/Documents/EA begeleiden/2_Verzekeringen 2026/Brandverzekering/Gemeente/Gemeente Ridderkerk/Publiceren/"/>
    </mc:Choice>
  </mc:AlternateContent>
  <xr:revisionPtr revIDLastSave="0" documentId="8_{B81710F6-D2D2-468A-939E-702CBFE6B0FB}" xr6:coauthVersionLast="47" xr6:coauthVersionMax="47" xr10:uidLastSave="{00000000-0000-0000-0000-000000000000}"/>
  <bookViews>
    <workbookView xWindow="-3975" yWindow="-21720" windowWidth="38640" windowHeight="21120" xr2:uid="{00000000-000D-0000-FFFF-FFFF00000000}"/>
  </bookViews>
  <sheets>
    <sheet name="Blad1" sheetId="1" r:id="rId1"/>
  </sheets>
  <definedNames>
    <definedName name="_xlnm.Print_Area" localSheetId="0">Blad1!$A$1:$P$45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41" i="1" l="1"/>
  <c r="J40" i="1"/>
  <c r="J16" i="1" l="1"/>
  <c r="H42" i="1" l="1"/>
  <c r="I42" i="1"/>
  <c r="H43" i="1"/>
  <c r="I43" i="1"/>
  <c r="I39" i="1"/>
  <c r="H39" i="1"/>
  <c r="I5" i="1"/>
  <c r="I7" i="1"/>
  <c r="I8" i="1"/>
  <c r="I9" i="1"/>
  <c r="I10" i="1"/>
  <c r="I11" i="1"/>
  <c r="I12" i="1"/>
  <c r="I13" i="1"/>
  <c r="I14" i="1"/>
  <c r="I15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4" i="1"/>
  <c r="H5" i="1"/>
  <c r="H7" i="1"/>
  <c r="H8" i="1"/>
  <c r="H9" i="1"/>
  <c r="H10" i="1"/>
  <c r="H11" i="1"/>
  <c r="H12" i="1"/>
  <c r="H13" i="1"/>
  <c r="H14" i="1"/>
  <c r="H15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" i="1"/>
  <c r="H36" i="1" l="1"/>
  <c r="J43" i="1"/>
  <c r="J42" i="1"/>
  <c r="J39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5" i="1"/>
  <c r="J14" i="1"/>
  <c r="J13" i="1"/>
  <c r="J12" i="1"/>
  <c r="J11" i="1"/>
  <c r="J10" i="1"/>
  <c r="J9" i="1"/>
  <c r="J8" i="1"/>
  <c r="J7" i="1"/>
  <c r="J5" i="1"/>
  <c r="J4" i="1"/>
  <c r="I36" i="1" l="1"/>
  <c r="J36" i="1" s="1"/>
  <c r="I45" i="1" l="1"/>
  <c r="H45" i="1"/>
  <c r="J45" i="1" l="1"/>
</calcChain>
</file>

<file path=xl/sharedStrings.xml><?xml version="1.0" encoding="utf-8"?>
<sst xmlns="http://schemas.openxmlformats.org/spreadsheetml/2006/main" count="288" uniqueCount="210">
  <si>
    <t>RIDDERKERK</t>
  </si>
  <si>
    <t>BASISONDERWIJS</t>
  </si>
  <si>
    <t>Bilderdijklaan 2</t>
  </si>
  <si>
    <t>Openbaar basisonderwijs de Noord</t>
  </si>
  <si>
    <t>2985 XB</t>
  </si>
  <si>
    <t>Ridderkerk</t>
  </si>
  <si>
    <t>Burg. De Zeeuwstraat  294 h</t>
  </si>
  <si>
    <t>Openbaar basisonderwijs De Piramide hoofdgebouw</t>
  </si>
  <si>
    <t>2981 AJ</t>
  </si>
  <si>
    <t>Da Costalaan 1</t>
  </si>
  <si>
    <t>bijzonder basisonderwijs De Wingerd</t>
  </si>
  <si>
    <t>2985 BC</t>
  </si>
  <si>
    <t>Da Costalaan 3</t>
  </si>
  <si>
    <t>Gerard Alewijnszstraat 48</t>
  </si>
  <si>
    <t>bijzonder basiswonderwijs De Klimop, dislokatie</t>
  </si>
  <si>
    <t>2988 XD</t>
  </si>
  <si>
    <t>Grevelingenhof 1</t>
  </si>
  <si>
    <t>openbaar basisonderwijs De Bosweide</t>
  </si>
  <si>
    <t>2987 EB</t>
  </si>
  <si>
    <t>Hovystraat 60</t>
  </si>
  <si>
    <t>Bijz.basisonderwijs Dr.Schaepmanschool nieuwbouw</t>
  </si>
  <si>
    <t>2982 PA</t>
  </si>
  <si>
    <t>Linnenstraat 4</t>
  </si>
  <si>
    <t>Gymnastieklokaal</t>
  </si>
  <si>
    <t>2988 XL</t>
  </si>
  <si>
    <t>Margriete Van Comenestraat 2</t>
  </si>
  <si>
    <t>Bijzonder basisonderwijs Ds.G.H. Kerstenschool</t>
  </si>
  <si>
    <t>2982 PH</t>
  </si>
  <si>
    <t>Mozartstraat 180a</t>
  </si>
  <si>
    <t>Bijzonder speciaal onderwijs De Burcht</t>
  </si>
  <si>
    <t>2983 AK</t>
  </si>
  <si>
    <t>Mr Treubstraat 3</t>
  </si>
  <si>
    <t>Bijzonder basisonderwijs De Klimop</t>
  </si>
  <si>
    <t>2982 VN</t>
  </si>
  <si>
    <t>P C Hooftstraat 5</t>
  </si>
  <si>
    <t xml:space="preserve">Gymnastieklokaal </t>
  </si>
  <si>
    <t>2985 BK</t>
  </si>
  <si>
    <t>Patrijs 28</t>
  </si>
  <si>
    <t>Bijzonder basisonderwijs De Bongerd</t>
  </si>
  <si>
    <t>2986 CA</t>
  </si>
  <si>
    <t>Platanenstraat 6</t>
  </si>
  <si>
    <t>FAREL (les en gymzaal Onderwijs)</t>
  </si>
  <si>
    <t>2982 CR</t>
  </si>
  <si>
    <t>Prinsenstraat  74</t>
  </si>
  <si>
    <t>Openbaar basisonderwijs De Reijer (zie Reijerweg 241) sportzaal</t>
  </si>
  <si>
    <t>2983 CL</t>
  </si>
  <si>
    <t>Randweg 3</t>
  </si>
  <si>
    <t>Bijzonder basisonderwijs De Driemaster</t>
  </si>
  <si>
    <t>2983 AL</t>
  </si>
  <si>
    <t>Reijerweg 247</t>
  </si>
  <si>
    <t xml:space="preserve">Gymnastieklokaal De Reijer </t>
  </si>
  <si>
    <t>2983 AS</t>
  </si>
  <si>
    <t>Reijerweg 243</t>
  </si>
  <si>
    <t>Sportzaal de Werf (zit vast aan Prinsenstraat 74 de Reijer)</t>
  </si>
  <si>
    <t>Reijerweg 60</t>
  </si>
  <si>
    <t>bijzonder basisonderwijs De Regenboog</t>
  </si>
  <si>
    <t>2983 AT</t>
  </si>
  <si>
    <t>Scheldeplein 2</t>
  </si>
  <si>
    <t>Gymlokaal</t>
  </si>
  <si>
    <t>2987 EL</t>
  </si>
  <si>
    <t>Scheldeplein 4</t>
  </si>
  <si>
    <t>bijzonder basisonderwijs De Fontein</t>
  </si>
  <si>
    <t>Van Den Broekstraat 2</t>
  </si>
  <si>
    <t>2981 AX</t>
  </si>
  <si>
    <t>Verlengde Kerkweg  23</t>
  </si>
  <si>
    <t>bijzonder basisonderwijs Rehobothschool</t>
  </si>
  <si>
    <t>2985 AZ</t>
  </si>
  <si>
    <t>Voorn 11</t>
  </si>
  <si>
    <t>openbaar basisonderwijs De Botter</t>
  </si>
  <si>
    <t>2986 JA</t>
  </si>
  <si>
    <t>Voorn 9</t>
  </si>
  <si>
    <t>Reijerweg 245</t>
  </si>
  <si>
    <t>Sportzaal De Orion</t>
  </si>
  <si>
    <t>Gerard Alewijnszstraat 1</t>
  </si>
  <si>
    <t>Openbaar basisonderwijs De Piramide dislokatie</t>
  </si>
  <si>
    <t xml:space="preserve">Farel College </t>
  </si>
  <si>
    <t>2982 CM</t>
  </si>
  <si>
    <t>Margrietstraat 163</t>
  </si>
  <si>
    <t>Gemini College (samen met gymnastieklokaal Reijerweg 247)</t>
  </si>
  <si>
    <t>Margriete van Comenestraat  4</t>
  </si>
  <si>
    <t>Máximaschool</t>
  </si>
  <si>
    <t>VOORTGEZET ONDERWIJS</t>
  </si>
  <si>
    <t>Kastanjelaan 38</t>
  </si>
  <si>
    <t>2982 SN</t>
  </si>
  <si>
    <t>SUB totaal</t>
  </si>
  <si>
    <t>Gymnastieklokaal (incl. B.t.w.)</t>
  </si>
  <si>
    <t>OBS de Botter</t>
  </si>
  <si>
    <t>ECL 343200</t>
  </si>
  <si>
    <t>leegstaand, nog geen sloop</t>
  </si>
  <si>
    <t>speeltoestellen inbegrepen alsook extra lokalen per 2020</t>
  </si>
  <si>
    <t>vaste speeltoestellen inbegrepen (geen eigendom meer)</t>
  </si>
  <si>
    <t xml:space="preserve">ADRES </t>
  </si>
  <si>
    <t>FCL</t>
  </si>
  <si>
    <t>GEBRUIK-BESTEMMING</t>
  </si>
  <si>
    <t>POSTCODE</t>
  </si>
  <si>
    <t>OPSTALWAARDE (inclusief btw)</t>
  </si>
  <si>
    <t xml:space="preserve">INVENTARIS </t>
  </si>
  <si>
    <t>OPMERKINGEN</t>
  </si>
  <si>
    <t>vaste speeltoestellen inbegrepen</t>
  </si>
  <si>
    <t>complex Grevelingenhof, Scheldeplein 2 en 4, vaste speeltoestellen inbegrepen</t>
  </si>
  <si>
    <t>vaste speeltoestellen inbegrepen en 175 zonnepanelen</t>
  </si>
  <si>
    <t>vaste speeltoestellen zijn ingebrepen</t>
  </si>
  <si>
    <t>(leegstaand)</t>
  </si>
  <si>
    <t>gebruiker: Gemini College</t>
  </si>
  <si>
    <t>vaste speeltoestellen zijn inbegrepen</t>
  </si>
  <si>
    <t xml:space="preserve">zie scheldeplein nummer 4 </t>
  </si>
  <si>
    <t>incl. berging, vaste speeltoestellen, onderdeel van complex Grevelingenhof</t>
  </si>
  <si>
    <t>voortgezet onderwijs inclusief gymzaal</t>
  </si>
  <si>
    <t>speciaal voortgezet onderwijs, 2 bijgebouwen en vaste speeltoestellen inbegrepen</t>
  </si>
  <si>
    <t>TOTAAL 2022</t>
  </si>
  <si>
    <t>Gemini College (nieuwbouw)</t>
  </si>
  <si>
    <t>Sporthal Gemini (2 gymzalen)</t>
  </si>
  <si>
    <t>Sportlaan 14</t>
  </si>
  <si>
    <t>Sportlaan 16</t>
  </si>
  <si>
    <t>590 zonnepanelen</t>
  </si>
  <si>
    <t>134 zonnepanelen</t>
  </si>
  <si>
    <t>per 19-09-2022</t>
  </si>
  <si>
    <t>per 01-03-2022 zonnepanelen 68,580,62</t>
  </si>
  <si>
    <t>per 01-03-2022 zonnepanelen 57,570,89</t>
  </si>
  <si>
    <t>per 01-03-2022 zonnepanelen 45,973,75</t>
  </si>
  <si>
    <t>per 01-03-2022 zonnepanelen 42,683,60</t>
  </si>
  <si>
    <t>2021 uitbreiding met 2 lokalen</t>
  </si>
  <si>
    <t>01-07-2021 extra verdieping op school</t>
  </si>
  <si>
    <t>07-2022 leegstand in afwachting van nw bestemming</t>
  </si>
  <si>
    <t>leegstand?</t>
  </si>
  <si>
    <t>extra unit tijdelijke huisvesting per 09-2022</t>
  </si>
  <si>
    <t>ACC</t>
  </si>
  <si>
    <t>R035</t>
  </si>
  <si>
    <t>R041</t>
  </si>
  <si>
    <t>R037</t>
  </si>
  <si>
    <t>R036</t>
  </si>
  <si>
    <t>R043</t>
  </si>
  <si>
    <t>R039</t>
  </si>
  <si>
    <t>R057</t>
  </si>
  <si>
    <t>R042</t>
  </si>
  <si>
    <t>R058</t>
  </si>
  <si>
    <t>R038</t>
  </si>
  <si>
    <t>R059</t>
  </si>
  <si>
    <t>R045</t>
  </si>
  <si>
    <t>R051</t>
  </si>
  <si>
    <t>R052</t>
  </si>
  <si>
    <t>R044</t>
  </si>
  <si>
    <t>R060</t>
  </si>
  <si>
    <t>R048</t>
  </si>
  <si>
    <t>R049</t>
  </si>
  <si>
    <t>R046</t>
  </si>
  <si>
    <t>R023</t>
  </si>
  <si>
    <t>R106</t>
  </si>
  <si>
    <t>R054</t>
  </si>
  <si>
    <t>R091</t>
  </si>
  <si>
    <t>R050</t>
  </si>
  <si>
    <t>R040</t>
  </si>
  <si>
    <t>R063</t>
  </si>
  <si>
    <t>R062</t>
  </si>
  <si>
    <t>R092</t>
  </si>
  <si>
    <t>Sporthal Reijerpark (opstal) de Wissel</t>
  </si>
  <si>
    <t>R056</t>
  </si>
  <si>
    <t>R097</t>
  </si>
  <si>
    <t>R098</t>
  </si>
  <si>
    <t>R053</t>
  </si>
  <si>
    <t>Kastanjelaan 50-52</t>
  </si>
  <si>
    <t>P C Hooftstraat 2</t>
  </si>
  <si>
    <t>P C Hooftstraat 2a</t>
  </si>
  <si>
    <t>Gymnastieklokaal (tijdelijke huur)</t>
  </si>
  <si>
    <t>opstal via verhuurder verzekerd</t>
  </si>
  <si>
    <t>gedeeltelijk gesloopt (tbv inpassen tijdelijke hal)</t>
  </si>
  <si>
    <t>type zonnepaneel</t>
  </si>
  <si>
    <t>type omvormer</t>
  </si>
  <si>
    <t>installateur</t>
  </si>
  <si>
    <t>scope 12</t>
  </si>
  <si>
    <t>wijze van installatie</t>
  </si>
  <si>
    <t>vaste speeltoestellen zijn inbegrepen, 124 zonnepanelen</t>
  </si>
  <si>
    <t>Solaredge omvormer 33.000 Kwh</t>
  </si>
  <si>
    <t>Hoogendoorn elektrotechniek </t>
  </si>
  <si>
    <t xml:space="preserve">montage systeem Valk pro+ platdak zuid </t>
  </si>
  <si>
    <t>Canadian solar CS3L-375MS</t>
  </si>
  <si>
    <t>Huawei SUN2000 (3x) 36KTL-M3, (1x)100KTL-M1</t>
  </si>
  <si>
    <t>Centraal- of stringomvormer plat dak</t>
  </si>
  <si>
    <t>Bink Solar BV</t>
  </si>
  <si>
    <t>E2 Energie</t>
  </si>
  <si>
    <t>van der Valk montage systeem oost-west opstelling</t>
  </si>
  <si>
    <t>ja</t>
  </si>
  <si>
    <t>Solar edge 82,8KW</t>
  </si>
  <si>
    <t>1 omvormer van der Valk Montage systeem oost-west opstelling</t>
  </si>
  <si>
    <t>Astroenergy 245 WP</t>
  </si>
  <si>
    <t>Saman (www.samangroep.nl</t>
  </si>
  <si>
    <t>schuin dak, twee centrale omvormers die in een geventileerde ruimte zijn geïnstalleerd</t>
  </si>
  <si>
    <t xml:space="preserve">Chint CPS SCA 20 </t>
  </si>
  <si>
    <t>inclusief landingskuil (?) en zonnepanelen</t>
  </si>
  <si>
    <t>305ZX, 305Wp, 228 stuks</t>
  </si>
  <si>
    <t>onbekend</t>
  </si>
  <si>
    <t>zonnepanelen, echter geen eigenaar</t>
  </si>
  <si>
    <t>200 stuks Canadian Solar 450W</t>
  </si>
  <si>
    <t>176 stuks Canadian Solar 450W</t>
  </si>
  <si>
    <t>170 stuks Canadian Solar 450W</t>
  </si>
  <si>
    <t>169 stuks Canadian Solar 375W</t>
  </si>
  <si>
    <t xml:space="preserve">124 stuks Talesun Poly 280 WP </t>
  </si>
  <si>
    <t>2xSolar edge 33KW</t>
  </si>
  <si>
    <t>2 omvormers</t>
  </si>
  <si>
    <t xml:space="preserve"> 2 omvormers van der Valk montage systeeem oost-west opstelling</t>
  </si>
  <si>
    <t>niet kunnen vinden</t>
  </si>
  <si>
    <t>28 stuks Trina Vertex S 435Wp</t>
  </si>
  <si>
    <t>op dak</t>
  </si>
  <si>
    <t>05-2025 28 stuks zonnepanelen</t>
  </si>
  <si>
    <t>voorheen sporthal de Wissel, verdeeld over 3 FCL nummers, incl 200 zonnepanelen</t>
  </si>
  <si>
    <t>SMA core1</t>
  </si>
  <si>
    <t>waarde 61,000 30-04-2026 Lydia</t>
  </si>
  <si>
    <t>366 stuks, geen info bekend</t>
  </si>
  <si>
    <t>04-2026 schade aan panelen, oude panelen gaan vervangen door 200 nw tevens zal er dan een scope 12 inspectie plaatsvinden</t>
  </si>
  <si>
    <t>1 omvormer SolaEdge SE8k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</si>
</sst>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424242"/>
      <name val="Calibri"/>
      <family val="2"/>
      <scheme val="minor"/>
    </font>
    <font>
      <b/>
      <sz val="11"/>
      <color rgb="FF42424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44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2" borderId="1" xfId="0" applyFont="1" applyFill="1" applyBorder="1"/>
    <xf numFmtId="0" fontId="0" fillId="3" borderId="1" xfId="0" applyFill="1" applyBorder="1"/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3" fillId="3" borderId="1" xfId="0" applyFont="1" applyFill="1" applyBorder="1"/>
    <xf numFmtId="0" fontId="0" fillId="4" borderId="1" xfId="0" applyFill="1" applyBorder="1"/>
    <xf numFmtId="0" fontId="4" fillId="2" borderId="1" xfId="0" applyFont="1" applyFill="1" applyBorder="1" applyAlignment="1">
      <alignment horizontal="left" vertical="top" wrapText="1"/>
    </xf>
    <xf numFmtId="44" fontId="4" fillId="2" borderId="1" xfId="0" applyNumberFormat="1" applyFont="1" applyFill="1" applyBorder="1" applyAlignment="1">
      <alignment horizontal="righ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4" fontId="5" fillId="0" borderId="1" xfId="0" applyNumberFormat="1" applyFont="1" applyBorder="1" applyAlignment="1">
      <alignment horizontal="right"/>
    </xf>
    <xf numFmtId="0" fontId="5" fillId="4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44" fontId="6" fillId="3" borderId="1" xfId="0" applyNumberFormat="1" applyFont="1" applyFill="1" applyBorder="1" applyAlignment="1">
      <alignment horizontal="right"/>
    </xf>
    <xf numFmtId="44" fontId="6" fillId="3" borderId="1" xfId="0" applyNumberFormat="1" applyFont="1" applyFill="1" applyBorder="1"/>
    <xf numFmtId="9" fontId="6" fillId="4" borderId="1" xfId="0" applyNumberFormat="1" applyFont="1" applyFill="1" applyBorder="1"/>
    <xf numFmtId="9" fontId="6" fillId="0" borderId="1" xfId="0" applyNumberFormat="1" applyFont="1" applyBorder="1"/>
    <xf numFmtId="0" fontId="6" fillId="5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44" fontId="7" fillId="3" borderId="1" xfId="0" applyNumberFormat="1" applyFont="1" applyFill="1" applyBorder="1" applyAlignment="1">
      <alignment horizontal="right"/>
    </xf>
    <xf numFmtId="9" fontId="7" fillId="4" borderId="1" xfId="0" applyNumberFormat="1" applyFont="1" applyFill="1" applyBorder="1"/>
    <xf numFmtId="9" fontId="7" fillId="0" borderId="1" xfId="0" applyNumberFormat="1" applyFont="1" applyBorder="1"/>
    <xf numFmtId="0" fontId="7" fillId="5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44" fontId="6" fillId="0" borderId="1" xfId="0" applyNumberFormat="1" applyFont="1" applyBorder="1" applyAlignment="1">
      <alignment horizontal="right"/>
    </xf>
    <xf numFmtId="0" fontId="6" fillId="4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44" fontId="5" fillId="2" borderId="1" xfId="0" applyNumberFormat="1" applyFont="1" applyFill="1" applyBorder="1" applyAlignment="1">
      <alignment horizontal="right"/>
    </xf>
    <xf numFmtId="0" fontId="6" fillId="6" borderId="1" xfId="0" applyFont="1" applyFill="1" applyBorder="1"/>
    <xf numFmtId="0" fontId="6" fillId="6" borderId="1" xfId="0" applyFont="1" applyFill="1" applyBorder="1" applyAlignment="1">
      <alignment wrapText="1"/>
    </xf>
    <xf numFmtId="44" fontId="6" fillId="6" borderId="1" xfId="0" applyNumberFormat="1" applyFont="1" applyFill="1" applyBorder="1" applyAlignment="1">
      <alignment horizontal="right"/>
    </xf>
    <xf numFmtId="44" fontId="6" fillId="6" borderId="1" xfId="0" applyNumberFormat="1" applyFont="1" applyFill="1" applyBorder="1"/>
    <xf numFmtId="9" fontId="6" fillId="6" borderId="1" xfId="0" applyNumberFormat="1" applyFont="1" applyFill="1" applyBorder="1"/>
    <xf numFmtId="0" fontId="0" fillId="6" borderId="1" xfId="0" applyFill="1" applyBorder="1"/>
    <xf numFmtId="9" fontId="6" fillId="3" borderId="1" xfId="0" applyNumberFormat="1" applyFont="1" applyFill="1" applyBorder="1"/>
    <xf numFmtId="0" fontId="8" fillId="6" borderId="0" xfId="0" applyFont="1" applyFill="1"/>
    <xf numFmtId="0" fontId="9" fillId="6" borderId="0" xfId="0" applyFont="1" applyFill="1" applyAlignment="1">
      <alignment vertical="center"/>
    </xf>
    <xf numFmtId="0" fontId="2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/>
    <xf numFmtId="0" fontId="0" fillId="3" borderId="1" xfId="0" applyFill="1" applyBorder="1" applyAlignment="1">
      <alignment wrapText="1"/>
    </xf>
    <xf numFmtId="44" fontId="0" fillId="3" borderId="1" xfId="0" applyNumberForma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0"/>
  <sheetViews>
    <sheetView tabSelected="1" zoomScale="70" zoomScaleNormal="70" zoomScaleSheetLayoutView="40" workbookViewId="0">
      <selection activeCell="N37" sqref="N37"/>
    </sheetView>
  </sheetViews>
  <sheetFormatPr defaultColWidth="38.6640625" defaultRowHeight="14.4" x14ac:dyDescent="0.3"/>
  <cols>
    <col min="1" max="1" width="10.33203125" style="1" customWidth="1"/>
    <col min="2" max="3" width="6.5546875" style="1" customWidth="1"/>
    <col min="4" max="4" width="26.5546875" style="1" customWidth="1"/>
    <col min="5" max="5" width="49.109375" style="7" customWidth="1"/>
    <col min="6" max="6" width="11.77734375" style="1" customWidth="1"/>
    <col min="7" max="7" width="12.5546875" style="1" customWidth="1"/>
    <col min="8" max="8" width="23.5546875" style="2" hidden="1" customWidth="1"/>
    <col min="9" max="9" width="22.109375" style="2" hidden="1" customWidth="1"/>
    <col min="10" max="10" width="23.6640625" style="2" hidden="1" customWidth="1"/>
    <col min="11" max="11" width="48.44140625" style="7" customWidth="1"/>
    <col min="12" max="12" width="24.44140625" style="2" customWidth="1"/>
    <col min="13" max="13" width="23.6640625" style="2" customWidth="1"/>
    <col min="14" max="14" width="25.33203125" style="1" customWidth="1"/>
    <col min="15" max="15" width="17.44140625" style="1" customWidth="1"/>
    <col min="16" max="16" width="45.44140625" style="9" customWidth="1"/>
    <col min="17" max="17" width="11.44140625" style="1" customWidth="1"/>
    <col min="18" max="18" width="23.5546875" style="1" customWidth="1"/>
    <col min="19" max="19" width="22.109375" style="1" customWidth="1"/>
    <col min="20" max="20" width="53" style="1" customWidth="1"/>
    <col min="21" max="24" width="38.6640625" style="5"/>
    <col min="25" max="16384" width="38.6640625" style="1"/>
  </cols>
  <sheetData>
    <row r="1" spans="1:24" s="6" customFormat="1" ht="60" customHeight="1" x14ac:dyDescent="0.3">
      <c r="A1" s="10" t="s">
        <v>92</v>
      </c>
      <c r="B1" s="10" t="s">
        <v>87</v>
      </c>
      <c r="C1" s="10" t="s">
        <v>126</v>
      </c>
      <c r="D1" s="10" t="s">
        <v>91</v>
      </c>
      <c r="E1" s="10" t="s">
        <v>93</v>
      </c>
      <c r="F1" s="10" t="s">
        <v>94</v>
      </c>
      <c r="G1" s="10" t="s">
        <v>0</v>
      </c>
      <c r="H1" s="11" t="s">
        <v>95</v>
      </c>
      <c r="I1" s="11" t="s">
        <v>96</v>
      </c>
      <c r="J1" s="11" t="s">
        <v>109</v>
      </c>
      <c r="K1" s="10" t="s">
        <v>97</v>
      </c>
      <c r="L1" s="11" t="s">
        <v>166</v>
      </c>
      <c r="M1" s="11" t="s">
        <v>167</v>
      </c>
      <c r="N1" s="10" t="s">
        <v>168</v>
      </c>
      <c r="O1" s="10" t="s">
        <v>169</v>
      </c>
      <c r="P1" s="12" t="s">
        <v>170</v>
      </c>
      <c r="Q1" s="13"/>
      <c r="R1" s="11"/>
      <c r="S1" s="11"/>
      <c r="T1" s="10"/>
      <c r="U1" s="47"/>
      <c r="V1" s="47"/>
      <c r="W1" s="47"/>
      <c r="X1" s="47"/>
    </row>
    <row r="2" spans="1:24" s="3" customFormat="1" ht="15.6" x14ac:dyDescent="0.3">
      <c r="A2" s="14"/>
      <c r="B2" s="14"/>
      <c r="C2" s="14"/>
      <c r="D2" s="14"/>
      <c r="E2" s="15" t="s">
        <v>1</v>
      </c>
      <c r="F2" s="14"/>
      <c r="G2" s="14"/>
      <c r="H2" s="16"/>
      <c r="I2" s="16"/>
      <c r="J2" s="16"/>
      <c r="K2" s="15"/>
      <c r="L2" s="16"/>
      <c r="M2" s="16"/>
      <c r="N2" s="14"/>
      <c r="O2" s="14"/>
      <c r="P2" s="17"/>
      <c r="Q2" s="14"/>
      <c r="R2" s="14"/>
      <c r="S2" s="14"/>
      <c r="T2" s="14"/>
      <c r="U2" s="48"/>
      <c r="V2" s="48"/>
      <c r="W2" s="48"/>
      <c r="X2" s="48"/>
    </row>
    <row r="3" spans="1:24" s="3" customFormat="1" ht="15.6" x14ac:dyDescent="0.3">
      <c r="A3" s="14"/>
      <c r="B3" s="14"/>
      <c r="C3" s="14"/>
      <c r="D3" s="14"/>
      <c r="E3" s="15"/>
      <c r="F3" s="14"/>
      <c r="G3" s="14"/>
      <c r="H3" s="16"/>
      <c r="I3" s="16"/>
      <c r="J3" s="16"/>
      <c r="K3" s="15"/>
      <c r="L3" s="16"/>
      <c r="M3" s="16"/>
      <c r="N3" s="14"/>
      <c r="O3" s="14"/>
      <c r="P3" s="17"/>
      <c r="Q3" s="14"/>
      <c r="R3" s="14"/>
      <c r="S3" s="14"/>
      <c r="T3" s="14"/>
      <c r="U3" s="48"/>
      <c r="V3" s="48"/>
      <c r="W3" s="48"/>
      <c r="X3" s="48"/>
    </row>
    <row r="4" spans="1:24" s="43" customFormat="1" ht="15.6" x14ac:dyDescent="0.3">
      <c r="A4" s="38">
        <v>642100</v>
      </c>
      <c r="B4" s="38"/>
      <c r="C4" s="38" t="s">
        <v>127</v>
      </c>
      <c r="D4" s="38" t="s">
        <v>2</v>
      </c>
      <c r="E4" s="39" t="s">
        <v>3</v>
      </c>
      <c r="F4" s="38" t="s">
        <v>4</v>
      </c>
      <c r="G4" s="38" t="s">
        <v>5</v>
      </c>
      <c r="H4" s="40">
        <f>ROUNDUP(R4*110.4/108,-3)</f>
        <v>0</v>
      </c>
      <c r="I4" s="40">
        <f>ROUNDUP(S4*105.2/103.5,-3)</f>
        <v>0</v>
      </c>
      <c r="J4" s="40">
        <f>SUM(H4:I4)</f>
        <v>0</v>
      </c>
      <c r="K4" s="39" t="s">
        <v>98</v>
      </c>
      <c r="L4" s="40" t="s">
        <v>201</v>
      </c>
      <c r="M4" s="40" t="s">
        <v>209</v>
      </c>
      <c r="N4" s="41" t="s">
        <v>178</v>
      </c>
      <c r="O4" s="41" t="s">
        <v>181</v>
      </c>
      <c r="P4" s="42" t="s">
        <v>202</v>
      </c>
      <c r="Q4" s="42"/>
      <c r="R4" s="40"/>
      <c r="S4" s="40"/>
      <c r="T4" s="41" t="s">
        <v>203</v>
      </c>
      <c r="U4" s="5"/>
      <c r="V4" s="5"/>
      <c r="W4" s="5"/>
      <c r="X4" s="5"/>
    </row>
    <row r="5" spans="1:24" s="43" customFormat="1" ht="31.2" x14ac:dyDescent="0.3">
      <c r="A5" s="38">
        <v>642100</v>
      </c>
      <c r="B5" s="38"/>
      <c r="C5" s="38" t="s">
        <v>130</v>
      </c>
      <c r="D5" s="38" t="s">
        <v>6</v>
      </c>
      <c r="E5" s="39" t="s">
        <v>7</v>
      </c>
      <c r="F5" s="38" t="s">
        <v>8</v>
      </c>
      <c r="G5" s="38" t="s">
        <v>5</v>
      </c>
      <c r="H5" s="40">
        <f t="shared" ref="H5:H34" si="0">ROUNDUP(R5*110.4/108,-3)</f>
        <v>0</v>
      </c>
      <c r="I5" s="40">
        <f t="shared" ref="I5:I34" si="1">ROUNDUP(S5*105.2/103.5,-3)</f>
        <v>0</v>
      </c>
      <c r="J5" s="40">
        <f t="shared" ref="J5:J34" si="2">SUM(H5:I5)</f>
        <v>0</v>
      </c>
      <c r="K5" s="39" t="s">
        <v>98</v>
      </c>
      <c r="L5" s="40" t="s">
        <v>192</v>
      </c>
      <c r="M5" s="40" t="s">
        <v>198</v>
      </c>
      <c r="N5" s="41" t="s">
        <v>179</v>
      </c>
      <c r="O5" s="41" t="s">
        <v>181</v>
      </c>
      <c r="P5" s="42" t="s">
        <v>180</v>
      </c>
      <c r="Q5" s="42"/>
      <c r="R5" s="40"/>
      <c r="S5" s="40"/>
      <c r="T5" s="38" t="s">
        <v>119</v>
      </c>
      <c r="U5" s="5"/>
      <c r="V5" s="5"/>
      <c r="W5" s="5"/>
      <c r="X5" s="5"/>
    </row>
    <row r="6" spans="1:24" s="5" customFormat="1" ht="15.6" x14ac:dyDescent="0.3">
      <c r="A6" s="18">
        <v>642100</v>
      </c>
      <c r="B6" s="18"/>
      <c r="C6" s="18" t="s">
        <v>130</v>
      </c>
      <c r="D6" s="18" t="s">
        <v>6</v>
      </c>
      <c r="E6" s="19" t="s">
        <v>125</v>
      </c>
      <c r="F6" s="18" t="s">
        <v>8</v>
      </c>
      <c r="G6" s="18" t="s">
        <v>5</v>
      </c>
      <c r="H6" s="20">
        <v>92000</v>
      </c>
      <c r="I6" s="20">
        <v>15000</v>
      </c>
      <c r="J6" s="20"/>
      <c r="K6" s="19"/>
      <c r="L6" s="20"/>
      <c r="M6" s="20"/>
      <c r="N6" s="21"/>
      <c r="O6" s="21"/>
      <c r="P6" s="44"/>
      <c r="Q6" s="44"/>
      <c r="R6" s="20"/>
      <c r="S6" s="20"/>
      <c r="T6" s="18"/>
    </row>
    <row r="7" spans="1:24" s="5" customFormat="1" ht="15.6" x14ac:dyDescent="0.3">
      <c r="A7" s="18">
        <v>642101</v>
      </c>
      <c r="B7" s="18"/>
      <c r="C7" s="18" t="s">
        <v>128</v>
      </c>
      <c r="D7" s="18" t="s">
        <v>9</v>
      </c>
      <c r="E7" s="19" t="s">
        <v>10</v>
      </c>
      <c r="F7" s="18" t="s">
        <v>11</v>
      </c>
      <c r="G7" s="18" t="s">
        <v>5</v>
      </c>
      <c r="H7" s="20">
        <f t="shared" si="0"/>
        <v>0</v>
      </c>
      <c r="I7" s="20">
        <f t="shared" si="1"/>
        <v>0</v>
      </c>
      <c r="J7" s="20">
        <f t="shared" si="2"/>
        <v>0</v>
      </c>
      <c r="K7" s="19" t="s">
        <v>98</v>
      </c>
      <c r="L7" s="20"/>
      <c r="M7" s="20"/>
      <c r="N7" s="21"/>
      <c r="O7" s="21"/>
      <c r="P7" s="22"/>
      <c r="Q7" s="23"/>
      <c r="R7" s="20"/>
      <c r="S7" s="20"/>
      <c r="T7" s="18"/>
    </row>
    <row r="8" spans="1:24" s="5" customFormat="1" ht="15.6" x14ac:dyDescent="0.3">
      <c r="A8" s="18">
        <v>653075</v>
      </c>
      <c r="B8" s="18"/>
      <c r="C8" s="18" t="s">
        <v>133</v>
      </c>
      <c r="D8" s="18" t="s">
        <v>12</v>
      </c>
      <c r="E8" s="19" t="s">
        <v>85</v>
      </c>
      <c r="F8" s="18" t="s">
        <v>11</v>
      </c>
      <c r="G8" s="18" t="s">
        <v>5</v>
      </c>
      <c r="H8" s="20">
        <f t="shared" si="0"/>
        <v>0</v>
      </c>
      <c r="I8" s="20">
        <f t="shared" si="1"/>
        <v>0</v>
      </c>
      <c r="J8" s="20">
        <f t="shared" si="2"/>
        <v>0</v>
      </c>
      <c r="K8" s="19"/>
      <c r="L8" s="20"/>
      <c r="M8" s="20"/>
      <c r="N8" s="21"/>
      <c r="O8" s="21"/>
      <c r="P8" s="22"/>
      <c r="Q8" s="23"/>
      <c r="R8" s="20"/>
      <c r="S8" s="20"/>
      <c r="T8" s="18"/>
    </row>
    <row r="9" spans="1:24" s="5" customFormat="1" ht="15.6" x14ac:dyDescent="0.3">
      <c r="A9" s="18">
        <v>642101</v>
      </c>
      <c r="B9" s="18"/>
      <c r="C9" s="18" t="s">
        <v>134</v>
      </c>
      <c r="D9" s="18" t="s">
        <v>13</v>
      </c>
      <c r="E9" s="19" t="s">
        <v>14</v>
      </c>
      <c r="F9" s="18" t="s">
        <v>15</v>
      </c>
      <c r="G9" s="18" t="s">
        <v>5</v>
      </c>
      <c r="H9" s="20">
        <f t="shared" si="0"/>
        <v>0</v>
      </c>
      <c r="I9" s="20">
        <f t="shared" si="1"/>
        <v>0</v>
      </c>
      <c r="J9" s="20">
        <f t="shared" si="2"/>
        <v>0</v>
      </c>
      <c r="K9" s="19" t="s">
        <v>98</v>
      </c>
      <c r="L9" s="20"/>
      <c r="M9" s="20"/>
      <c r="N9" s="21"/>
      <c r="O9" s="21"/>
      <c r="P9" s="22"/>
      <c r="Q9" s="23"/>
      <c r="R9" s="20"/>
      <c r="S9" s="20"/>
      <c r="T9" s="18"/>
    </row>
    <row r="10" spans="1:24" s="43" customFormat="1" ht="31.2" x14ac:dyDescent="0.3">
      <c r="A10" s="38">
        <v>642100</v>
      </c>
      <c r="B10" s="38"/>
      <c r="C10" s="38" t="s">
        <v>136</v>
      </c>
      <c r="D10" s="38" t="s">
        <v>16</v>
      </c>
      <c r="E10" s="39" t="s">
        <v>17</v>
      </c>
      <c r="F10" s="38" t="s">
        <v>18</v>
      </c>
      <c r="G10" s="38" t="s">
        <v>5</v>
      </c>
      <c r="H10" s="40">
        <f t="shared" si="0"/>
        <v>0</v>
      </c>
      <c r="I10" s="40">
        <f t="shared" si="1"/>
        <v>0</v>
      </c>
      <c r="J10" s="40">
        <f t="shared" si="2"/>
        <v>0</v>
      </c>
      <c r="K10" s="39" t="s">
        <v>99</v>
      </c>
      <c r="L10" s="40" t="s">
        <v>193</v>
      </c>
      <c r="M10" s="40" t="s">
        <v>197</v>
      </c>
      <c r="N10" s="41" t="s">
        <v>179</v>
      </c>
      <c r="O10" s="41" t="s">
        <v>181</v>
      </c>
      <c r="P10" s="42" t="s">
        <v>199</v>
      </c>
      <c r="Q10" s="42"/>
      <c r="R10" s="40"/>
      <c r="S10" s="40"/>
      <c r="T10" s="38" t="s">
        <v>117</v>
      </c>
      <c r="U10" s="5"/>
      <c r="V10" s="5"/>
      <c r="W10" s="5"/>
      <c r="X10" s="5"/>
    </row>
    <row r="11" spans="1:24" s="5" customFormat="1" ht="31.2" x14ac:dyDescent="0.3">
      <c r="A11" s="18">
        <v>642101</v>
      </c>
      <c r="B11" s="18"/>
      <c r="C11" s="18" t="s">
        <v>131</v>
      </c>
      <c r="D11" s="18" t="s">
        <v>19</v>
      </c>
      <c r="E11" s="19" t="s">
        <v>20</v>
      </c>
      <c r="F11" s="18" t="s">
        <v>21</v>
      </c>
      <c r="G11" s="18" t="s">
        <v>5</v>
      </c>
      <c r="H11" s="20">
        <f t="shared" si="0"/>
        <v>0</v>
      </c>
      <c r="I11" s="20">
        <f t="shared" si="1"/>
        <v>0</v>
      </c>
      <c r="J11" s="20">
        <f t="shared" si="2"/>
        <v>0</v>
      </c>
      <c r="K11" s="19" t="s">
        <v>89</v>
      </c>
      <c r="L11" s="20"/>
      <c r="M11" s="20"/>
      <c r="N11" s="21"/>
      <c r="O11" s="21"/>
      <c r="P11" s="22"/>
      <c r="Q11" s="23"/>
      <c r="R11" s="20"/>
      <c r="S11" s="20"/>
      <c r="T11" s="18"/>
    </row>
    <row r="12" spans="1:24" s="5" customFormat="1" ht="17.399999999999999" customHeight="1" x14ac:dyDescent="0.3">
      <c r="A12" s="18">
        <v>653077</v>
      </c>
      <c r="B12" s="18"/>
      <c r="C12" s="18" t="s">
        <v>137</v>
      </c>
      <c r="D12" s="18" t="s">
        <v>22</v>
      </c>
      <c r="E12" s="19" t="s">
        <v>23</v>
      </c>
      <c r="F12" s="18" t="s">
        <v>24</v>
      </c>
      <c r="G12" s="18" t="s">
        <v>5</v>
      </c>
      <c r="H12" s="20">
        <f t="shared" si="0"/>
        <v>0</v>
      </c>
      <c r="I12" s="20">
        <f t="shared" si="1"/>
        <v>0</v>
      </c>
      <c r="J12" s="20">
        <f t="shared" si="2"/>
        <v>0</v>
      </c>
      <c r="K12" s="19"/>
      <c r="L12" s="20"/>
      <c r="M12" s="20"/>
      <c r="N12" s="21"/>
      <c r="O12" s="21"/>
      <c r="P12" s="22"/>
      <c r="Q12" s="23"/>
      <c r="R12" s="20"/>
      <c r="S12" s="20"/>
      <c r="T12" s="18"/>
    </row>
    <row r="13" spans="1:24" s="43" customFormat="1" ht="31.2" x14ac:dyDescent="0.3">
      <c r="A13" s="38">
        <v>642101</v>
      </c>
      <c r="B13" s="38"/>
      <c r="C13" s="38" t="s">
        <v>141</v>
      </c>
      <c r="D13" s="38" t="s">
        <v>25</v>
      </c>
      <c r="E13" s="39" t="s">
        <v>26</v>
      </c>
      <c r="F13" s="38" t="s">
        <v>27</v>
      </c>
      <c r="G13" s="38" t="s">
        <v>5</v>
      </c>
      <c r="H13" s="40">
        <f t="shared" si="0"/>
        <v>0</v>
      </c>
      <c r="I13" s="40">
        <f t="shared" si="1"/>
        <v>0</v>
      </c>
      <c r="J13" s="40">
        <f t="shared" si="2"/>
        <v>0</v>
      </c>
      <c r="K13" s="39" t="s">
        <v>100</v>
      </c>
      <c r="L13" s="40" t="s">
        <v>184</v>
      </c>
      <c r="M13" s="40" t="s">
        <v>187</v>
      </c>
      <c r="N13" s="41" t="s">
        <v>185</v>
      </c>
      <c r="O13" s="41" t="s">
        <v>200</v>
      </c>
      <c r="P13" s="42" t="s">
        <v>186</v>
      </c>
      <c r="Q13" s="42"/>
      <c r="R13" s="40"/>
      <c r="S13" s="40"/>
      <c r="T13" s="38"/>
      <c r="U13" s="5"/>
      <c r="V13" s="5"/>
      <c r="W13" s="5"/>
      <c r="X13" s="5"/>
    </row>
    <row r="14" spans="1:24" s="8" customFormat="1" ht="31.2" x14ac:dyDescent="0.3">
      <c r="A14" s="25">
        <v>643163</v>
      </c>
      <c r="B14" s="25"/>
      <c r="C14" s="25" t="s">
        <v>140</v>
      </c>
      <c r="D14" s="25" t="s">
        <v>28</v>
      </c>
      <c r="E14" s="26" t="s">
        <v>29</v>
      </c>
      <c r="F14" s="25" t="s">
        <v>30</v>
      </c>
      <c r="G14" s="25" t="s">
        <v>5</v>
      </c>
      <c r="H14" s="20">
        <f t="shared" si="0"/>
        <v>0</v>
      </c>
      <c r="I14" s="20">
        <f t="shared" si="1"/>
        <v>0</v>
      </c>
      <c r="J14" s="27">
        <f t="shared" si="2"/>
        <v>0</v>
      </c>
      <c r="K14" s="26" t="s">
        <v>90</v>
      </c>
      <c r="L14" s="20"/>
      <c r="M14" s="20"/>
      <c r="N14" s="21"/>
      <c r="O14" s="21"/>
      <c r="P14" s="28"/>
      <c r="Q14" s="29"/>
      <c r="R14" s="27"/>
      <c r="S14" s="27"/>
      <c r="T14" s="25"/>
    </row>
    <row r="15" spans="1:24" s="5" customFormat="1" ht="15.6" x14ac:dyDescent="0.3">
      <c r="A15" s="18">
        <v>642101</v>
      </c>
      <c r="B15" s="18"/>
      <c r="C15" s="18" t="s">
        <v>138</v>
      </c>
      <c r="D15" s="18" t="s">
        <v>31</v>
      </c>
      <c r="E15" s="19" t="s">
        <v>32</v>
      </c>
      <c r="F15" s="18" t="s">
        <v>33</v>
      </c>
      <c r="G15" s="18" t="s">
        <v>5</v>
      </c>
      <c r="H15" s="20">
        <f t="shared" si="0"/>
        <v>0</v>
      </c>
      <c r="I15" s="20">
        <f t="shared" si="1"/>
        <v>0</v>
      </c>
      <c r="J15" s="20">
        <f t="shared" si="2"/>
        <v>0</v>
      </c>
      <c r="K15" s="19" t="s">
        <v>101</v>
      </c>
      <c r="L15" s="20"/>
      <c r="M15" s="20"/>
      <c r="N15" s="21"/>
      <c r="O15" s="21"/>
      <c r="P15" s="22"/>
      <c r="Q15" s="23"/>
      <c r="R15" s="20"/>
      <c r="S15" s="20"/>
      <c r="T15" s="18"/>
    </row>
    <row r="16" spans="1:24" s="5" customFormat="1" ht="15.6" x14ac:dyDescent="0.3">
      <c r="A16" s="18"/>
      <c r="B16" s="18"/>
      <c r="C16" s="18" t="s">
        <v>142</v>
      </c>
      <c r="D16" s="18" t="s">
        <v>161</v>
      </c>
      <c r="E16" s="19" t="s">
        <v>35</v>
      </c>
      <c r="F16" s="18" t="s">
        <v>36</v>
      </c>
      <c r="G16" s="18" t="s">
        <v>5</v>
      </c>
      <c r="H16" s="20">
        <v>2090481</v>
      </c>
      <c r="I16" s="20"/>
      <c r="J16" s="20">
        <f t="shared" ref="J16" si="3">SUM(H16:I16)</f>
        <v>2090481</v>
      </c>
      <c r="K16" s="19" t="s">
        <v>165</v>
      </c>
      <c r="L16" s="20"/>
      <c r="M16" s="20"/>
      <c r="N16" s="21"/>
      <c r="O16" s="21"/>
      <c r="P16" s="44"/>
      <c r="Q16" s="44"/>
      <c r="R16" s="20"/>
      <c r="S16" s="20"/>
      <c r="T16" s="18"/>
    </row>
    <row r="17" spans="1:24" s="5" customFormat="1" ht="15.6" x14ac:dyDescent="0.3">
      <c r="A17" s="18"/>
      <c r="B17" s="18"/>
      <c r="C17" s="18" t="s">
        <v>142</v>
      </c>
      <c r="D17" s="18" t="s">
        <v>162</v>
      </c>
      <c r="E17" s="19" t="s">
        <v>163</v>
      </c>
      <c r="F17" s="18" t="s">
        <v>36</v>
      </c>
      <c r="G17" s="18" t="s">
        <v>5</v>
      </c>
      <c r="H17" s="20"/>
      <c r="I17" s="20">
        <v>350000</v>
      </c>
      <c r="J17" s="20">
        <f t="shared" ref="J17" si="4">SUM(H17:I17)</f>
        <v>350000</v>
      </c>
      <c r="K17" s="19" t="s">
        <v>164</v>
      </c>
      <c r="L17" s="20"/>
      <c r="M17" s="20"/>
      <c r="N17" s="21"/>
      <c r="O17" s="21"/>
      <c r="P17" s="44"/>
      <c r="Q17" s="44"/>
      <c r="R17" s="20"/>
      <c r="S17" s="20"/>
      <c r="T17" s="18"/>
    </row>
    <row r="18" spans="1:24" s="5" customFormat="1" ht="15.6" x14ac:dyDescent="0.3">
      <c r="A18" s="18">
        <v>653078</v>
      </c>
      <c r="B18" s="18"/>
      <c r="C18" s="18" t="s">
        <v>142</v>
      </c>
      <c r="D18" s="18" t="s">
        <v>34</v>
      </c>
      <c r="E18" s="19" t="s">
        <v>35</v>
      </c>
      <c r="F18" s="18" t="s">
        <v>36</v>
      </c>
      <c r="G18" s="18" t="s">
        <v>5</v>
      </c>
      <c r="H18" s="20">
        <f t="shared" si="0"/>
        <v>0</v>
      </c>
      <c r="I18" s="20">
        <f t="shared" si="1"/>
        <v>0</v>
      </c>
      <c r="J18" s="20">
        <f t="shared" si="2"/>
        <v>0</v>
      </c>
      <c r="K18" s="19"/>
      <c r="L18" s="20"/>
      <c r="M18" s="20"/>
      <c r="N18" s="21"/>
      <c r="O18" s="21"/>
      <c r="P18" s="22"/>
      <c r="Q18" s="23"/>
      <c r="R18" s="20"/>
      <c r="S18" s="20"/>
      <c r="T18" s="18"/>
    </row>
    <row r="19" spans="1:24" s="5" customFormat="1" ht="15.6" x14ac:dyDescent="0.3">
      <c r="A19" s="18">
        <v>642101</v>
      </c>
      <c r="B19" s="18"/>
      <c r="C19" s="18" t="s">
        <v>145</v>
      </c>
      <c r="D19" s="18" t="s">
        <v>37</v>
      </c>
      <c r="E19" s="19" t="s">
        <v>38</v>
      </c>
      <c r="F19" s="18" t="s">
        <v>39</v>
      </c>
      <c r="G19" s="18" t="s">
        <v>5</v>
      </c>
      <c r="H19" s="20">
        <f t="shared" si="0"/>
        <v>0</v>
      </c>
      <c r="I19" s="20">
        <f t="shared" si="1"/>
        <v>0</v>
      </c>
      <c r="J19" s="20">
        <f t="shared" si="2"/>
        <v>0</v>
      </c>
      <c r="K19" s="19" t="s">
        <v>101</v>
      </c>
      <c r="L19" s="20"/>
      <c r="M19" s="20"/>
      <c r="N19" s="21"/>
      <c r="O19" s="21"/>
      <c r="P19" s="22"/>
      <c r="Q19" s="23"/>
      <c r="R19" s="20"/>
      <c r="S19" s="20"/>
      <c r="T19" s="18"/>
    </row>
    <row r="20" spans="1:24" s="5" customFormat="1" ht="15.6" x14ac:dyDescent="0.3">
      <c r="A20" s="18">
        <v>631060</v>
      </c>
      <c r="B20" s="18">
        <v>1017</v>
      </c>
      <c r="C20" s="18" t="s">
        <v>146</v>
      </c>
      <c r="D20" s="18" t="s">
        <v>40</v>
      </c>
      <c r="E20" s="19" t="s">
        <v>41</v>
      </c>
      <c r="F20" s="18" t="s">
        <v>42</v>
      </c>
      <c r="G20" s="18" t="s">
        <v>5</v>
      </c>
      <c r="H20" s="20">
        <f t="shared" si="0"/>
        <v>0</v>
      </c>
      <c r="I20" s="20">
        <f t="shared" si="1"/>
        <v>0</v>
      </c>
      <c r="J20" s="20">
        <f t="shared" si="2"/>
        <v>0</v>
      </c>
      <c r="K20" s="19" t="s">
        <v>102</v>
      </c>
      <c r="L20" s="20"/>
      <c r="M20" s="20"/>
      <c r="N20" s="21"/>
      <c r="O20" s="21"/>
      <c r="P20" s="22"/>
      <c r="Q20" s="23"/>
      <c r="R20" s="20"/>
      <c r="S20" s="20"/>
      <c r="T20" s="18"/>
    </row>
    <row r="21" spans="1:24" s="43" customFormat="1" ht="31.2" x14ac:dyDescent="0.3">
      <c r="A21" s="38">
        <v>642100</v>
      </c>
      <c r="B21" s="38"/>
      <c r="C21" s="38" t="s">
        <v>132</v>
      </c>
      <c r="D21" s="38" t="s">
        <v>43</v>
      </c>
      <c r="E21" s="39" t="s">
        <v>44</v>
      </c>
      <c r="F21" s="38" t="s">
        <v>45</v>
      </c>
      <c r="G21" s="38" t="s">
        <v>5</v>
      </c>
      <c r="H21" s="40">
        <f t="shared" si="0"/>
        <v>0</v>
      </c>
      <c r="I21" s="40">
        <f t="shared" si="1"/>
        <v>0</v>
      </c>
      <c r="J21" s="40">
        <f t="shared" si="2"/>
        <v>0</v>
      </c>
      <c r="K21" s="39" t="s">
        <v>98</v>
      </c>
      <c r="L21" s="40" t="s">
        <v>194</v>
      </c>
      <c r="M21" s="40" t="s">
        <v>182</v>
      </c>
      <c r="N21" s="41" t="s">
        <v>179</v>
      </c>
      <c r="O21" s="41" t="s">
        <v>181</v>
      </c>
      <c r="P21" s="42" t="s">
        <v>183</v>
      </c>
      <c r="Q21" s="42"/>
      <c r="R21" s="40"/>
      <c r="S21" s="40"/>
      <c r="T21" s="38" t="s">
        <v>118</v>
      </c>
      <c r="U21" s="5"/>
      <c r="V21" s="5"/>
      <c r="W21" s="5"/>
      <c r="X21" s="5"/>
    </row>
    <row r="22" spans="1:24" s="8" customFormat="1" ht="15.6" x14ac:dyDescent="0.3">
      <c r="A22" s="25">
        <v>642101</v>
      </c>
      <c r="B22" s="25"/>
      <c r="C22" s="25" t="s">
        <v>147</v>
      </c>
      <c r="D22" s="25" t="s">
        <v>46</v>
      </c>
      <c r="E22" s="26" t="s">
        <v>47</v>
      </c>
      <c r="F22" s="25" t="s">
        <v>48</v>
      </c>
      <c r="G22" s="25" t="s">
        <v>5</v>
      </c>
      <c r="H22" s="20">
        <f t="shared" si="0"/>
        <v>0</v>
      </c>
      <c r="I22" s="20">
        <f t="shared" si="1"/>
        <v>0</v>
      </c>
      <c r="J22" s="27">
        <f t="shared" si="2"/>
        <v>0</v>
      </c>
      <c r="K22" s="26" t="s">
        <v>88</v>
      </c>
      <c r="L22" s="20"/>
      <c r="M22" s="20"/>
      <c r="N22" s="21"/>
      <c r="O22" s="21"/>
      <c r="P22" s="28"/>
      <c r="Q22" s="29"/>
      <c r="R22" s="27"/>
      <c r="S22" s="27"/>
      <c r="T22" s="30" t="s">
        <v>123</v>
      </c>
    </row>
    <row r="23" spans="1:24" s="5" customFormat="1" ht="15.6" x14ac:dyDescent="0.3">
      <c r="A23" s="18">
        <v>653080</v>
      </c>
      <c r="B23" s="18"/>
      <c r="C23" s="18"/>
      <c r="D23" s="18" t="s">
        <v>49</v>
      </c>
      <c r="E23" s="19" t="s">
        <v>50</v>
      </c>
      <c r="F23" s="18" t="s">
        <v>51</v>
      </c>
      <c r="G23" s="18" t="s">
        <v>5</v>
      </c>
      <c r="H23" s="20">
        <f t="shared" si="0"/>
        <v>0</v>
      </c>
      <c r="I23" s="20">
        <f t="shared" si="1"/>
        <v>0</v>
      </c>
      <c r="J23" s="20">
        <f t="shared" si="2"/>
        <v>0</v>
      </c>
      <c r="K23" s="19" t="s">
        <v>103</v>
      </c>
      <c r="L23" s="20"/>
      <c r="M23" s="20"/>
      <c r="N23" s="21"/>
      <c r="O23" s="21"/>
      <c r="P23" s="22"/>
      <c r="Q23" s="23"/>
      <c r="R23" s="20"/>
      <c r="S23" s="20"/>
      <c r="T23" s="18"/>
    </row>
    <row r="24" spans="1:24" s="43" customFormat="1" ht="31.2" x14ac:dyDescent="0.3">
      <c r="A24" s="38">
        <v>653076</v>
      </c>
      <c r="B24" s="38"/>
      <c r="C24" s="38" t="s">
        <v>135</v>
      </c>
      <c r="D24" s="38" t="s">
        <v>52</v>
      </c>
      <c r="E24" s="39" t="s">
        <v>53</v>
      </c>
      <c r="F24" s="38" t="s">
        <v>51</v>
      </c>
      <c r="G24" s="38" t="s">
        <v>5</v>
      </c>
      <c r="H24" s="40">
        <f t="shared" si="0"/>
        <v>0</v>
      </c>
      <c r="I24" s="40">
        <f t="shared" si="1"/>
        <v>0</v>
      </c>
      <c r="J24" s="40">
        <f t="shared" si="2"/>
        <v>0</v>
      </c>
      <c r="K24" s="39" t="s">
        <v>188</v>
      </c>
      <c r="L24" s="40" t="s">
        <v>189</v>
      </c>
      <c r="M24" s="40" t="s">
        <v>190</v>
      </c>
      <c r="N24" s="41" t="s">
        <v>190</v>
      </c>
      <c r="O24" s="41" t="s">
        <v>190</v>
      </c>
      <c r="P24" s="42" t="s">
        <v>191</v>
      </c>
      <c r="Q24" s="42"/>
      <c r="R24" s="40"/>
      <c r="S24" s="40"/>
      <c r="T24" s="38"/>
      <c r="U24" s="5"/>
      <c r="V24" s="5"/>
      <c r="W24" s="5"/>
      <c r="X24" s="5"/>
    </row>
    <row r="25" spans="1:24" s="5" customFormat="1" ht="15.6" x14ac:dyDescent="0.3">
      <c r="A25" s="18">
        <v>642101</v>
      </c>
      <c r="B25" s="18"/>
      <c r="C25" s="18" t="s">
        <v>144</v>
      </c>
      <c r="D25" s="18" t="s">
        <v>54</v>
      </c>
      <c r="E25" s="19" t="s">
        <v>55</v>
      </c>
      <c r="F25" s="18" t="s">
        <v>56</v>
      </c>
      <c r="G25" s="18" t="s">
        <v>5</v>
      </c>
      <c r="H25" s="20">
        <f t="shared" si="0"/>
        <v>0</v>
      </c>
      <c r="I25" s="20">
        <f t="shared" si="1"/>
        <v>0</v>
      </c>
      <c r="J25" s="20">
        <f t="shared" si="2"/>
        <v>0</v>
      </c>
      <c r="K25" s="19" t="s">
        <v>104</v>
      </c>
      <c r="L25" s="20"/>
      <c r="M25" s="20"/>
      <c r="N25" s="21"/>
      <c r="O25" s="21"/>
      <c r="P25" s="22"/>
      <c r="Q25" s="23"/>
      <c r="R25" s="20"/>
      <c r="S25" s="20"/>
      <c r="T25" s="18"/>
    </row>
    <row r="26" spans="1:24" s="5" customFormat="1" ht="15.6" x14ac:dyDescent="0.3">
      <c r="A26" s="18">
        <v>642101</v>
      </c>
      <c r="B26" s="18"/>
      <c r="C26" s="18" t="s">
        <v>149</v>
      </c>
      <c r="D26" s="18" t="s">
        <v>57</v>
      </c>
      <c r="E26" s="19" t="s">
        <v>58</v>
      </c>
      <c r="F26" s="18" t="s">
        <v>59</v>
      </c>
      <c r="G26" s="18" t="s">
        <v>5</v>
      </c>
      <c r="H26" s="20">
        <f t="shared" si="0"/>
        <v>0</v>
      </c>
      <c r="I26" s="20">
        <f t="shared" si="1"/>
        <v>0</v>
      </c>
      <c r="J26" s="20">
        <f t="shared" si="2"/>
        <v>0</v>
      </c>
      <c r="K26" s="19" t="s">
        <v>105</v>
      </c>
      <c r="L26" s="20"/>
      <c r="M26" s="20"/>
      <c r="N26" s="21"/>
      <c r="O26" s="21"/>
      <c r="P26" s="22"/>
      <c r="Q26" s="23"/>
      <c r="R26" s="20"/>
      <c r="S26" s="20"/>
      <c r="T26" s="18"/>
    </row>
    <row r="27" spans="1:24" s="5" customFormat="1" ht="31.2" x14ac:dyDescent="0.3">
      <c r="A27" s="18">
        <v>642101</v>
      </c>
      <c r="B27" s="18"/>
      <c r="C27" s="18" t="s">
        <v>150</v>
      </c>
      <c r="D27" s="18" t="s">
        <v>60</v>
      </c>
      <c r="E27" s="19" t="s">
        <v>61</v>
      </c>
      <c r="F27" s="18" t="s">
        <v>59</v>
      </c>
      <c r="G27" s="18" t="s">
        <v>5</v>
      </c>
      <c r="H27" s="20">
        <f t="shared" si="0"/>
        <v>0</v>
      </c>
      <c r="I27" s="20">
        <f t="shared" si="1"/>
        <v>0</v>
      </c>
      <c r="J27" s="20">
        <f t="shared" si="2"/>
        <v>0</v>
      </c>
      <c r="K27" s="19" t="s">
        <v>106</v>
      </c>
      <c r="L27" s="20"/>
      <c r="M27" s="20"/>
      <c r="N27" s="21"/>
      <c r="O27" s="21"/>
      <c r="P27" s="22"/>
      <c r="Q27" s="23"/>
      <c r="R27" s="20"/>
      <c r="S27" s="20"/>
      <c r="T27" s="24" t="s">
        <v>121</v>
      </c>
    </row>
    <row r="28" spans="1:24" s="5" customFormat="1" ht="15.6" x14ac:dyDescent="0.3">
      <c r="A28" s="18">
        <v>653081</v>
      </c>
      <c r="B28" s="18"/>
      <c r="C28" s="18" t="s">
        <v>152</v>
      </c>
      <c r="D28" s="18" t="s">
        <v>62</v>
      </c>
      <c r="E28" s="19" t="s">
        <v>23</v>
      </c>
      <c r="F28" s="18" t="s">
        <v>63</v>
      </c>
      <c r="G28" s="18" t="s">
        <v>5</v>
      </c>
      <c r="H28" s="20">
        <f t="shared" si="0"/>
        <v>0</v>
      </c>
      <c r="I28" s="20">
        <f t="shared" si="1"/>
        <v>0</v>
      </c>
      <c r="J28" s="20">
        <f t="shared" si="2"/>
        <v>0</v>
      </c>
      <c r="K28" s="19"/>
      <c r="L28" s="20"/>
      <c r="M28" s="20"/>
      <c r="N28" s="21"/>
      <c r="O28" s="21"/>
      <c r="P28" s="22"/>
      <c r="Q28" s="23"/>
      <c r="R28" s="20"/>
      <c r="S28" s="20"/>
      <c r="T28" s="18"/>
    </row>
    <row r="29" spans="1:24" s="43" customFormat="1" ht="31.2" x14ac:dyDescent="0.3">
      <c r="A29" s="38">
        <v>642101</v>
      </c>
      <c r="B29" s="38"/>
      <c r="C29" s="38" t="s">
        <v>143</v>
      </c>
      <c r="D29" s="38" t="s">
        <v>64</v>
      </c>
      <c r="E29" s="39" t="s">
        <v>65</v>
      </c>
      <c r="F29" s="38" t="s">
        <v>66</v>
      </c>
      <c r="G29" s="38" t="s">
        <v>5</v>
      </c>
      <c r="H29" s="40">
        <f t="shared" si="0"/>
        <v>0</v>
      </c>
      <c r="I29" s="40">
        <f t="shared" si="1"/>
        <v>0</v>
      </c>
      <c r="J29" s="40">
        <f t="shared" si="2"/>
        <v>0</v>
      </c>
      <c r="K29" s="39" t="s">
        <v>171</v>
      </c>
      <c r="L29" s="45" t="s">
        <v>196</v>
      </c>
      <c r="M29" s="45" t="s">
        <v>172</v>
      </c>
      <c r="N29" s="46" t="s">
        <v>173</v>
      </c>
      <c r="O29" s="41" t="s">
        <v>181</v>
      </c>
      <c r="P29" s="46" t="s">
        <v>174</v>
      </c>
      <c r="Q29" s="42"/>
      <c r="R29" s="40"/>
      <c r="S29" s="40"/>
      <c r="T29" s="38" t="s">
        <v>122</v>
      </c>
      <c r="U29" s="5"/>
      <c r="V29" s="5"/>
      <c r="W29" s="5"/>
      <c r="X29" s="5"/>
    </row>
    <row r="30" spans="1:24" s="5" customFormat="1" ht="15.6" x14ac:dyDescent="0.3">
      <c r="A30" s="18">
        <v>642100</v>
      </c>
      <c r="B30" s="18"/>
      <c r="C30" s="18" t="s">
        <v>151</v>
      </c>
      <c r="D30" s="18" t="s">
        <v>67</v>
      </c>
      <c r="E30" s="19" t="s">
        <v>68</v>
      </c>
      <c r="F30" s="18" t="s">
        <v>69</v>
      </c>
      <c r="G30" s="18" t="s">
        <v>5</v>
      </c>
      <c r="H30" s="20">
        <f t="shared" si="0"/>
        <v>0</v>
      </c>
      <c r="I30" s="20">
        <f t="shared" si="1"/>
        <v>0</v>
      </c>
      <c r="J30" s="20">
        <f t="shared" si="2"/>
        <v>0</v>
      </c>
      <c r="K30" s="19" t="s">
        <v>101</v>
      </c>
      <c r="L30" s="20"/>
      <c r="M30" s="20"/>
      <c r="N30" s="21"/>
      <c r="O30" s="21"/>
      <c r="P30" s="22"/>
      <c r="Q30" s="23"/>
      <c r="R30" s="20"/>
      <c r="S30" s="20"/>
      <c r="T30" s="18"/>
    </row>
    <row r="31" spans="1:24" s="5" customFormat="1" ht="15.6" x14ac:dyDescent="0.3">
      <c r="A31" s="18">
        <v>642101</v>
      </c>
      <c r="B31" s="18"/>
      <c r="C31" s="18" t="s">
        <v>139</v>
      </c>
      <c r="D31" s="18" t="s">
        <v>70</v>
      </c>
      <c r="E31" s="19" t="s">
        <v>86</v>
      </c>
      <c r="F31" s="18" t="s">
        <v>69</v>
      </c>
      <c r="G31" s="18" t="s">
        <v>5</v>
      </c>
      <c r="H31" s="20">
        <f t="shared" si="0"/>
        <v>0</v>
      </c>
      <c r="I31" s="20">
        <f t="shared" si="1"/>
        <v>0</v>
      </c>
      <c r="J31" s="20">
        <f t="shared" si="2"/>
        <v>0</v>
      </c>
      <c r="K31" s="19" t="s">
        <v>104</v>
      </c>
      <c r="L31" s="20"/>
      <c r="M31" s="20"/>
      <c r="N31" s="21"/>
      <c r="O31" s="21"/>
      <c r="P31" s="22"/>
      <c r="Q31" s="23"/>
      <c r="R31" s="20"/>
      <c r="S31" s="20"/>
      <c r="T31" s="18"/>
    </row>
    <row r="32" spans="1:24" s="5" customFormat="1" ht="15.6" x14ac:dyDescent="0.3">
      <c r="A32" s="18">
        <v>653080</v>
      </c>
      <c r="B32" s="18"/>
      <c r="C32" s="18" t="s">
        <v>153</v>
      </c>
      <c r="D32" s="18" t="s">
        <v>71</v>
      </c>
      <c r="E32" s="19" t="s">
        <v>72</v>
      </c>
      <c r="F32" s="18" t="s">
        <v>51</v>
      </c>
      <c r="G32" s="18" t="s">
        <v>5</v>
      </c>
      <c r="H32" s="20">
        <f t="shared" si="0"/>
        <v>0</v>
      </c>
      <c r="I32" s="20">
        <f t="shared" si="1"/>
        <v>0</v>
      </c>
      <c r="J32" s="20">
        <f t="shared" si="2"/>
        <v>0</v>
      </c>
      <c r="K32" s="19"/>
      <c r="L32" s="20"/>
      <c r="M32" s="20"/>
      <c r="N32" s="21"/>
      <c r="O32" s="21"/>
      <c r="P32" s="22"/>
      <c r="Q32" s="23"/>
      <c r="R32" s="20"/>
      <c r="S32" s="20"/>
      <c r="T32" s="18"/>
    </row>
    <row r="33" spans="1:24" s="43" customFormat="1" ht="15.6" x14ac:dyDescent="0.3">
      <c r="A33" s="38">
        <v>642100</v>
      </c>
      <c r="B33" s="38"/>
      <c r="C33" s="38" t="s">
        <v>129</v>
      </c>
      <c r="D33" s="38" t="s">
        <v>73</v>
      </c>
      <c r="E33" s="39" t="s">
        <v>74</v>
      </c>
      <c r="F33" s="38" t="s">
        <v>15</v>
      </c>
      <c r="G33" s="38" t="s">
        <v>5</v>
      </c>
      <c r="H33" s="40">
        <f t="shared" si="0"/>
        <v>0</v>
      </c>
      <c r="I33" s="40">
        <f t="shared" si="1"/>
        <v>0</v>
      </c>
      <c r="J33" s="40">
        <f t="shared" si="2"/>
        <v>0</v>
      </c>
      <c r="K33" s="39" t="s">
        <v>98</v>
      </c>
      <c r="L33" s="40" t="s">
        <v>195</v>
      </c>
      <c r="M33" s="40" t="s">
        <v>198</v>
      </c>
      <c r="N33" s="41" t="s">
        <v>179</v>
      </c>
      <c r="O33" s="41" t="s">
        <v>181</v>
      </c>
      <c r="P33" s="42" t="s">
        <v>180</v>
      </c>
      <c r="Q33" s="42"/>
      <c r="R33" s="40"/>
      <c r="S33" s="40"/>
      <c r="T33" s="38" t="s">
        <v>120</v>
      </c>
      <c r="U33" s="5"/>
      <c r="V33" s="5"/>
      <c r="W33" s="5"/>
      <c r="X33" s="5"/>
    </row>
    <row r="34" spans="1:24" s="43" customFormat="1" ht="31.2" x14ac:dyDescent="0.3">
      <c r="A34" s="38">
        <v>653090</v>
      </c>
      <c r="B34" s="38"/>
      <c r="C34" s="38" t="s">
        <v>154</v>
      </c>
      <c r="D34" s="38" t="s">
        <v>82</v>
      </c>
      <c r="E34" s="39" t="s">
        <v>155</v>
      </c>
      <c r="F34" s="38"/>
      <c r="G34" s="38" t="s">
        <v>5</v>
      </c>
      <c r="H34" s="40" t="e">
        <f t="shared" si="0"/>
        <v>#VALUE!</v>
      </c>
      <c r="I34" s="40">
        <f t="shared" si="1"/>
        <v>0</v>
      </c>
      <c r="J34" s="40" t="e">
        <f t="shared" si="2"/>
        <v>#VALUE!</v>
      </c>
      <c r="K34" s="39" t="s">
        <v>204</v>
      </c>
      <c r="L34" s="40" t="s">
        <v>207</v>
      </c>
      <c r="M34" s="40" t="s">
        <v>205</v>
      </c>
      <c r="N34" s="41"/>
      <c r="O34" s="41" t="s">
        <v>190</v>
      </c>
      <c r="P34" s="42"/>
      <c r="Q34" s="42"/>
      <c r="R34" s="40" t="s">
        <v>208</v>
      </c>
      <c r="S34" s="40"/>
      <c r="T34" s="38" t="s">
        <v>206</v>
      </c>
      <c r="U34" s="5"/>
      <c r="V34" s="5"/>
      <c r="W34" s="5"/>
      <c r="X34" s="5"/>
    </row>
    <row r="35" spans="1:24" ht="15.6" x14ac:dyDescent="0.3">
      <c r="A35" s="31"/>
      <c r="B35" s="31"/>
      <c r="C35" s="31"/>
      <c r="D35" s="31"/>
      <c r="E35" s="32"/>
      <c r="F35" s="31"/>
      <c r="G35" s="31"/>
      <c r="H35" s="33"/>
      <c r="I35" s="33"/>
      <c r="J35" s="33"/>
      <c r="K35" s="32"/>
      <c r="L35" s="33"/>
      <c r="M35" s="33"/>
      <c r="N35" s="31"/>
      <c r="O35" s="31"/>
      <c r="P35" s="34"/>
      <c r="Q35" s="31"/>
      <c r="R35" s="33"/>
      <c r="S35" s="33"/>
      <c r="T35" s="31"/>
    </row>
    <row r="36" spans="1:24" s="4" customFormat="1" ht="15.6" x14ac:dyDescent="0.3">
      <c r="A36" s="35"/>
      <c r="B36" s="35"/>
      <c r="C36" s="35"/>
      <c r="D36" s="35" t="s">
        <v>84</v>
      </c>
      <c r="E36" s="36"/>
      <c r="F36" s="35"/>
      <c r="G36" s="35"/>
      <c r="H36" s="37" t="e">
        <f>SUM(H4:H34)</f>
        <v>#VALUE!</v>
      </c>
      <c r="I36" s="37">
        <f>SUM(I4:I34)</f>
        <v>365000</v>
      </c>
      <c r="J36" s="37" t="e">
        <f>SUM(H36:I36)</f>
        <v>#VALUE!</v>
      </c>
      <c r="K36" s="36"/>
      <c r="L36" s="37"/>
      <c r="M36" s="37"/>
      <c r="N36" s="37"/>
      <c r="O36" s="37"/>
      <c r="P36" s="17"/>
      <c r="Q36" s="14"/>
      <c r="R36" s="37"/>
      <c r="S36" s="37"/>
      <c r="T36" s="35"/>
      <c r="U36" s="48"/>
      <c r="V36" s="48"/>
      <c r="W36" s="48"/>
      <c r="X36" s="48"/>
    </row>
    <row r="37" spans="1:24" ht="15.6" x14ac:dyDescent="0.3">
      <c r="A37" s="31"/>
      <c r="B37" s="31"/>
      <c r="C37" s="31"/>
      <c r="D37" s="31"/>
      <c r="E37" s="32"/>
      <c r="F37" s="31"/>
      <c r="G37" s="31"/>
      <c r="H37" s="33"/>
      <c r="I37" s="33"/>
      <c r="J37" s="33"/>
      <c r="K37" s="32"/>
      <c r="L37" s="33"/>
      <c r="M37" s="33"/>
      <c r="N37" s="31"/>
      <c r="O37" s="31"/>
      <c r="P37" s="34"/>
      <c r="Q37" s="31"/>
      <c r="R37" s="33"/>
      <c r="S37" s="33"/>
      <c r="T37" s="31"/>
    </row>
    <row r="38" spans="1:24" s="3" customFormat="1" ht="15.6" x14ac:dyDescent="0.3">
      <c r="A38" s="14"/>
      <c r="B38" s="14"/>
      <c r="C38" s="14"/>
      <c r="D38" s="14"/>
      <c r="E38" s="15" t="s">
        <v>81</v>
      </c>
      <c r="F38" s="14"/>
      <c r="G38" s="14"/>
      <c r="H38" s="16"/>
      <c r="I38" s="16"/>
      <c r="J38" s="16"/>
      <c r="K38" s="15"/>
      <c r="L38" s="16"/>
      <c r="M38" s="16"/>
      <c r="N38" s="14"/>
      <c r="O38" s="14"/>
      <c r="P38" s="17"/>
      <c r="Q38" s="14"/>
      <c r="R38" s="16"/>
      <c r="S38" s="16"/>
      <c r="T38" s="14"/>
      <c r="U38" s="48"/>
      <c r="V38" s="48"/>
      <c r="W38" s="48"/>
      <c r="X38" s="48"/>
    </row>
    <row r="39" spans="1:24" s="5" customFormat="1" ht="15.6" x14ac:dyDescent="0.3">
      <c r="A39" s="18">
        <v>644101</v>
      </c>
      <c r="B39" s="18"/>
      <c r="C39" s="18" t="s">
        <v>156</v>
      </c>
      <c r="D39" s="18" t="s">
        <v>160</v>
      </c>
      <c r="E39" s="19" t="s">
        <v>75</v>
      </c>
      <c r="F39" s="18" t="s">
        <v>76</v>
      </c>
      <c r="G39" s="18" t="s">
        <v>5</v>
      </c>
      <c r="H39" s="20">
        <f t="shared" ref="H39" si="5">ROUNDUP(R39*110.4/108,-3)</f>
        <v>0</v>
      </c>
      <c r="I39" s="20">
        <f t="shared" ref="I39" si="6">ROUNDUP(S39*105.2/103.5,-3)</f>
        <v>0</v>
      </c>
      <c r="J39" s="20">
        <f t="shared" ref="J39:J43" si="7">SUM(H39:I39)</f>
        <v>0</v>
      </c>
      <c r="K39" s="19" t="s">
        <v>107</v>
      </c>
      <c r="L39" s="20"/>
      <c r="M39" s="20"/>
      <c r="N39" s="21"/>
      <c r="O39" s="21"/>
      <c r="P39" s="22"/>
      <c r="Q39" s="23"/>
      <c r="R39" s="20"/>
      <c r="S39" s="20"/>
      <c r="T39" s="18"/>
    </row>
    <row r="40" spans="1:24" s="43" customFormat="1" ht="15.6" x14ac:dyDescent="0.3">
      <c r="A40" s="38">
        <v>644100</v>
      </c>
      <c r="B40" s="38"/>
      <c r="C40" s="38" t="s">
        <v>157</v>
      </c>
      <c r="D40" s="38" t="s">
        <v>113</v>
      </c>
      <c r="E40" s="39" t="s">
        <v>110</v>
      </c>
      <c r="F40" s="38" t="s">
        <v>83</v>
      </c>
      <c r="G40" s="38" t="s">
        <v>5</v>
      </c>
      <c r="H40" s="40">
        <v>19850000</v>
      </c>
      <c r="I40" s="40">
        <v>5200000</v>
      </c>
      <c r="J40" s="40">
        <f>SUM(H40+I40)</f>
        <v>25050000</v>
      </c>
      <c r="K40" s="39" t="s">
        <v>114</v>
      </c>
      <c r="L40" s="40" t="s">
        <v>175</v>
      </c>
      <c r="M40" s="40" t="s">
        <v>176</v>
      </c>
      <c r="N40" s="41" t="s">
        <v>178</v>
      </c>
      <c r="O40" s="41" t="s">
        <v>181</v>
      </c>
      <c r="P40" s="42" t="s">
        <v>177</v>
      </c>
      <c r="Q40" s="42"/>
      <c r="R40" s="40"/>
      <c r="S40" s="40"/>
      <c r="T40" s="38" t="s">
        <v>116</v>
      </c>
      <c r="U40" s="5"/>
      <c r="V40" s="5"/>
      <c r="W40" s="5"/>
      <c r="X40" s="5"/>
    </row>
    <row r="41" spans="1:24" s="43" customFormat="1" ht="15.6" x14ac:dyDescent="0.3">
      <c r="A41" s="38">
        <v>653092</v>
      </c>
      <c r="B41" s="38"/>
      <c r="C41" s="38" t="s">
        <v>158</v>
      </c>
      <c r="D41" s="38" t="s">
        <v>112</v>
      </c>
      <c r="E41" s="39" t="s">
        <v>111</v>
      </c>
      <c r="F41" s="38" t="s">
        <v>83</v>
      </c>
      <c r="G41" s="38" t="s">
        <v>5</v>
      </c>
      <c r="H41" s="40">
        <v>3230000</v>
      </c>
      <c r="I41" s="40">
        <v>200000</v>
      </c>
      <c r="J41" s="40">
        <f>SUM(H41+I41)</f>
        <v>3430000</v>
      </c>
      <c r="K41" s="39" t="s">
        <v>115</v>
      </c>
      <c r="L41" s="40"/>
      <c r="M41" s="40"/>
      <c r="N41" s="41"/>
      <c r="O41" s="41"/>
      <c r="P41" s="42"/>
      <c r="Q41" s="42"/>
      <c r="R41" s="40"/>
      <c r="S41" s="40"/>
      <c r="T41" s="38" t="s">
        <v>116</v>
      </c>
      <c r="U41" s="5"/>
      <c r="V41" s="5"/>
      <c r="W41" s="5"/>
      <c r="X41" s="5"/>
    </row>
    <row r="42" spans="1:24" s="5" customFormat="1" ht="31.2" x14ac:dyDescent="0.3">
      <c r="A42" s="18">
        <v>644100</v>
      </c>
      <c r="B42" s="18"/>
      <c r="C42" s="18" t="s">
        <v>148</v>
      </c>
      <c r="D42" s="18" t="s">
        <v>77</v>
      </c>
      <c r="E42" s="19" t="s">
        <v>78</v>
      </c>
      <c r="F42" s="18" t="s">
        <v>51</v>
      </c>
      <c r="G42" s="18" t="s">
        <v>5</v>
      </c>
      <c r="H42" s="20">
        <f t="shared" ref="H42:H43" si="8">ROUNDUP(R42*110.4/108,-3)</f>
        <v>0</v>
      </c>
      <c r="I42" s="20">
        <f t="shared" ref="I42:I43" si="9">ROUNDUP(S42*105.2/103.5,-3)</f>
        <v>0</v>
      </c>
      <c r="J42" s="20">
        <f t="shared" si="7"/>
        <v>0</v>
      </c>
      <c r="K42" s="19"/>
      <c r="L42" s="20"/>
      <c r="M42" s="20"/>
      <c r="N42" s="21"/>
      <c r="O42" s="21"/>
      <c r="P42" s="22"/>
      <c r="Q42" s="23"/>
      <c r="R42" s="20"/>
      <c r="S42" s="20"/>
      <c r="T42" s="24" t="s">
        <v>124</v>
      </c>
    </row>
    <row r="43" spans="1:24" s="5" customFormat="1" ht="31.2" x14ac:dyDescent="0.3">
      <c r="A43" s="18">
        <v>644100</v>
      </c>
      <c r="B43" s="18"/>
      <c r="C43" s="18" t="s">
        <v>159</v>
      </c>
      <c r="D43" s="18" t="s">
        <v>79</v>
      </c>
      <c r="E43" s="19" t="s">
        <v>80</v>
      </c>
      <c r="F43" s="18" t="s">
        <v>27</v>
      </c>
      <c r="G43" s="18" t="s">
        <v>5</v>
      </c>
      <c r="H43" s="20">
        <f t="shared" si="8"/>
        <v>0</v>
      </c>
      <c r="I43" s="20">
        <f t="shared" si="9"/>
        <v>0</v>
      </c>
      <c r="J43" s="20">
        <f t="shared" si="7"/>
        <v>0</v>
      </c>
      <c r="K43" s="19" t="s">
        <v>108</v>
      </c>
      <c r="L43" s="20"/>
      <c r="M43" s="20"/>
      <c r="N43" s="21"/>
      <c r="O43" s="21"/>
      <c r="P43" s="22"/>
      <c r="Q43" s="23"/>
      <c r="R43" s="20"/>
      <c r="S43" s="20"/>
      <c r="T43" s="18"/>
    </row>
    <row r="44" spans="1:24" ht="15.6" x14ac:dyDescent="0.3">
      <c r="A44" s="31"/>
      <c r="B44" s="31"/>
      <c r="C44" s="31"/>
      <c r="D44" s="31"/>
      <c r="E44" s="32"/>
      <c r="F44" s="31"/>
      <c r="G44" s="31"/>
      <c r="H44" s="33"/>
      <c r="I44" s="33"/>
      <c r="J44" s="33"/>
      <c r="K44" s="32"/>
      <c r="L44" s="33"/>
      <c r="M44" s="33"/>
      <c r="N44" s="31"/>
      <c r="O44" s="31"/>
      <c r="P44" s="34"/>
      <c r="Q44" s="31"/>
      <c r="R44" s="33"/>
      <c r="S44" s="33"/>
      <c r="T44" s="31"/>
    </row>
    <row r="45" spans="1:24" s="4" customFormat="1" ht="15.6" x14ac:dyDescent="0.3">
      <c r="A45" s="35"/>
      <c r="B45" s="35"/>
      <c r="C45" s="35"/>
      <c r="D45" s="35" t="s">
        <v>84</v>
      </c>
      <c r="E45" s="36"/>
      <c r="F45" s="35"/>
      <c r="G45" s="35"/>
      <c r="H45" s="37">
        <f>SUM(H39:H43)</f>
        <v>23080000</v>
      </c>
      <c r="I45" s="37">
        <f>SUM(I39:I43)</f>
        <v>5400000</v>
      </c>
      <c r="J45" s="37">
        <f>SUM(H45:I45)</f>
        <v>28480000</v>
      </c>
      <c r="K45" s="36"/>
      <c r="L45" s="37"/>
      <c r="M45" s="37"/>
      <c r="N45" s="37"/>
      <c r="O45" s="37"/>
      <c r="P45" s="37"/>
      <c r="Q45" s="37"/>
      <c r="R45" s="37"/>
      <c r="S45" s="37"/>
      <c r="T45" s="35"/>
      <c r="U45" s="48"/>
      <c r="V45" s="48"/>
      <c r="W45" s="48"/>
      <c r="X45" s="48"/>
    </row>
    <row r="46" spans="1:24" s="5" customFormat="1" ht="15.6" x14ac:dyDescent="0.3">
      <c r="A46" s="18"/>
      <c r="B46" s="18"/>
      <c r="C46" s="18"/>
      <c r="D46" s="18"/>
      <c r="E46" s="19"/>
      <c r="F46" s="18"/>
      <c r="G46" s="18"/>
      <c r="H46" s="20"/>
      <c r="I46" s="20"/>
      <c r="J46" s="20"/>
      <c r="K46" s="19"/>
      <c r="L46" s="20"/>
      <c r="M46" s="20"/>
      <c r="N46" s="18"/>
      <c r="O46" s="18"/>
      <c r="P46" s="18"/>
      <c r="Q46" s="18"/>
      <c r="R46" s="18"/>
      <c r="S46" s="18"/>
      <c r="T46" s="18"/>
    </row>
    <row r="47" spans="1:24" s="5" customFormat="1" x14ac:dyDescent="0.3">
      <c r="E47" s="49"/>
      <c r="H47" s="50"/>
      <c r="I47" s="50"/>
      <c r="J47" s="50"/>
      <c r="K47" s="49"/>
      <c r="L47" s="50"/>
      <c r="M47" s="50"/>
    </row>
    <row r="48" spans="1:24" s="5" customFormat="1" x14ac:dyDescent="0.3">
      <c r="E48" s="49"/>
      <c r="H48" s="50"/>
      <c r="I48" s="50"/>
      <c r="J48" s="50"/>
      <c r="K48" s="49"/>
      <c r="L48" s="50"/>
      <c r="M48" s="50"/>
    </row>
    <row r="49" spans="5:13" s="5" customFormat="1" x14ac:dyDescent="0.3">
      <c r="E49" s="49"/>
      <c r="H49" s="50"/>
      <c r="I49" s="50"/>
      <c r="J49" s="50"/>
      <c r="K49" s="49"/>
      <c r="L49" s="50"/>
      <c r="M49" s="50"/>
    </row>
    <row r="50" spans="5:13" s="5" customFormat="1" x14ac:dyDescent="0.3">
      <c r="E50" s="49"/>
      <c r="H50" s="50"/>
      <c r="I50" s="50"/>
      <c r="J50" s="50"/>
      <c r="K50" s="49"/>
      <c r="L50" s="50"/>
      <c r="M50" s="50"/>
    </row>
    <row r="51" spans="5:13" s="5" customFormat="1" x14ac:dyDescent="0.3">
      <c r="E51" s="49"/>
      <c r="H51" s="50"/>
      <c r="I51" s="50"/>
      <c r="J51" s="50"/>
      <c r="K51" s="49"/>
      <c r="L51" s="50"/>
      <c r="M51" s="50"/>
    </row>
    <row r="52" spans="5:13" s="5" customFormat="1" x14ac:dyDescent="0.3">
      <c r="E52" s="49"/>
      <c r="H52" s="50"/>
      <c r="I52" s="50"/>
      <c r="J52" s="50"/>
      <c r="K52" s="49"/>
      <c r="L52" s="50"/>
      <c r="M52" s="50"/>
    </row>
    <row r="53" spans="5:13" s="5" customFormat="1" x14ac:dyDescent="0.3">
      <c r="E53" s="49"/>
      <c r="H53" s="50"/>
      <c r="I53" s="50"/>
      <c r="J53" s="50"/>
      <c r="K53" s="49"/>
      <c r="L53" s="50"/>
      <c r="M53" s="50"/>
    </row>
    <row r="54" spans="5:13" s="5" customFormat="1" x14ac:dyDescent="0.3">
      <c r="E54" s="49"/>
      <c r="H54" s="50"/>
      <c r="I54" s="50"/>
      <c r="J54" s="50"/>
      <c r="K54" s="49"/>
      <c r="L54" s="50"/>
      <c r="M54" s="50"/>
    </row>
    <row r="55" spans="5:13" s="5" customFormat="1" x14ac:dyDescent="0.3">
      <c r="E55" s="49"/>
      <c r="H55" s="50"/>
      <c r="I55" s="50"/>
      <c r="J55" s="50"/>
      <c r="K55" s="49"/>
      <c r="L55" s="50"/>
      <c r="M55" s="50"/>
    </row>
    <row r="56" spans="5:13" s="5" customFormat="1" x14ac:dyDescent="0.3">
      <c r="E56" s="49"/>
      <c r="H56" s="50"/>
      <c r="I56" s="50"/>
      <c r="J56" s="50"/>
      <c r="K56" s="49"/>
      <c r="L56" s="50"/>
      <c r="M56" s="50"/>
    </row>
    <row r="57" spans="5:13" s="5" customFormat="1" x14ac:dyDescent="0.3">
      <c r="E57" s="49"/>
      <c r="H57" s="50"/>
      <c r="I57" s="50"/>
      <c r="J57" s="50"/>
      <c r="K57" s="49"/>
      <c r="L57" s="50"/>
      <c r="M57" s="50"/>
    </row>
    <row r="58" spans="5:13" s="5" customFormat="1" x14ac:dyDescent="0.3">
      <c r="E58" s="49"/>
      <c r="H58" s="50"/>
      <c r="I58" s="50"/>
      <c r="J58" s="50"/>
      <c r="K58" s="49"/>
      <c r="L58" s="50"/>
      <c r="M58" s="50"/>
    </row>
    <row r="59" spans="5:13" s="5" customFormat="1" x14ac:dyDescent="0.3">
      <c r="E59" s="49"/>
      <c r="H59" s="50"/>
      <c r="I59" s="50"/>
      <c r="J59" s="50"/>
      <c r="K59" s="49"/>
      <c r="L59" s="50"/>
      <c r="M59" s="50"/>
    </row>
    <row r="60" spans="5:13" s="5" customFormat="1" x14ac:dyDescent="0.3">
      <c r="E60" s="49"/>
      <c r="H60" s="50"/>
      <c r="I60" s="50"/>
      <c r="J60" s="50"/>
      <c r="K60" s="49"/>
      <c r="L60" s="50"/>
      <c r="M60" s="50"/>
    </row>
    <row r="61" spans="5:13" s="5" customFormat="1" x14ac:dyDescent="0.3">
      <c r="E61" s="49"/>
      <c r="H61" s="50"/>
      <c r="I61" s="50"/>
      <c r="J61" s="50"/>
      <c r="K61" s="49"/>
      <c r="L61" s="50"/>
      <c r="M61" s="50"/>
    </row>
    <row r="62" spans="5:13" s="5" customFormat="1" x14ac:dyDescent="0.3">
      <c r="E62" s="49"/>
      <c r="H62" s="50"/>
      <c r="I62" s="50"/>
      <c r="J62" s="50"/>
      <c r="K62" s="49"/>
      <c r="L62" s="50"/>
      <c r="M62" s="50"/>
    </row>
    <row r="63" spans="5:13" s="5" customFormat="1" x14ac:dyDescent="0.3">
      <c r="E63" s="49"/>
      <c r="H63" s="50"/>
      <c r="I63" s="50"/>
      <c r="J63" s="50"/>
      <c r="K63" s="49"/>
      <c r="L63" s="50"/>
      <c r="M63" s="50"/>
    </row>
    <row r="64" spans="5:13" s="5" customFormat="1" x14ac:dyDescent="0.3">
      <c r="E64" s="49"/>
      <c r="H64" s="50"/>
      <c r="I64" s="50"/>
      <c r="J64" s="50"/>
      <c r="K64" s="49"/>
      <c r="L64" s="50"/>
      <c r="M64" s="50"/>
    </row>
    <row r="65" spans="5:13" s="5" customFormat="1" x14ac:dyDescent="0.3">
      <c r="E65" s="49"/>
      <c r="H65" s="50"/>
      <c r="I65" s="50"/>
      <c r="J65" s="50"/>
      <c r="K65" s="49"/>
      <c r="L65" s="50"/>
      <c r="M65" s="50"/>
    </row>
    <row r="66" spans="5:13" s="5" customFormat="1" x14ac:dyDescent="0.3">
      <c r="E66" s="49"/>
      <c r="H66" s="50"/>
      <c r="I66" s="50"/>
      <c r="J66" s="50"/>
      <c r="K66" s="49"/>
      <c r="L66" s="50"/>
      <c r="M66" s="50"/>
    </row>
    <row r="67" spans="5:13" s="5" customFormat="1" x14ac:dyDescent="0.3">
      <c r="E67" s="49"/>
      <c r="H67" s="50"/>
      <c r="I67" s="50"/>
      <c r="J67" s="50"/>
      <c r="K67" s="49"/>
      <c r="L67" s="50"/>
      <c r="M67" s="50"/>
    </row>
    <row r="68" spans="5:13" s="5" customFormat="1" x14ac:dyDescent="0.3">
      <c r="E68" s="49"/>
      <c r="H68" s="50"/>
      <c r="I68" s="50"/>
      <c r="J68" s="50"/>
      <c r="K68" s="49"/>
      <c r="L68" s="50"/>
      <c r="M68" s="50"/>
    </row>
    <row r="69" spans="5:13" s="5" customFormat="1" x14ac:dyDescent="0.3">
      <c r="E69" s="49"/>
      <c r="H69" s="50"/>
      <c r="I69" s="50"/>
      <c r="J69" s="50"/>
      <c r="K69" s="49"/>
      <c r="L69" s="50"/>
      <c r="M69" s="50"/>
    </row>
    <row r="70" spans="5:13" s="5" customFormat="1" x14ac:dyDescent="0.3">
      <c r="E70" s="49"/>
      <c r="H70" s="50"/>
      <c r="I70" s="50"/>
      <c r="J70" s="50"/>
      <c r="K70" s="49"/>
      <c r="L70" s="50"/>
      <c r="M70" s="50"/>
    </row>
    <row r="71" spans="5:13" s="5" customFormat="1" x14ac:dyDescent="0.3">
      <c r="E71" s="49"/>
      <c r="H71" s="50"/>
      <c r="I71" s="50"/>
      <c r="J71" s="50"/>
      <c r="K71" s="49"/>
      <c r="L71" s="50"/>
      <c r="M71" s="50"/>
    </row>
    <row r="72" spans="5:13" s="5" customFormat="1" x14ac:dyDescent="0.3">
      <c r="E72" s="49"/>
      <c r="H72" s="50"/>
      <c r="I72" s="50"/>
      <c r="J72" s="50"/>
      <c r="K72" s="49"/>
      <c r="L72" s="50"/>
      <c r="M72" s="50"/>
    </row>
    <row r="73" spans="5:13" s="5" customFormat="1" x14ac:dyDescent="0.3">
      <c r="E73" s="49"/>
      <c r="H73" s="50"/>
      <c r="I73" s="50"/>
      <c r="J73" s="50"/>
      <c r="K73" s="49"/>
      <c r="L73" s="50"/>
      <c r="M73" s="50"/>
    </row>
    <row r="74" spans="5:13" s="5" customFormat="1" x14ac:dyDescent="0.3">
      <c r="E74" s="49"/>
      <c r="H74" s="50"/>
      <c r="I74" s="50"/>
      <c r="J74" s="50"/>
      <c r="K74" s="49"/>
      <c r="L74" s="50"/>
      <c r="M74" s="50"/>
    </row>
    <row r="75" spans="5:13" s="5" customFormat="1" x14ac:dyDescent="0.3">
      <c r="E75" s="49"/>
      <c r="H75" s="50"/>
      <c r="I75" s="50"/>
      <c r="J75" s="50"/>
      <c r="K75" s="49"/>
      <c r="L75" s="50"/>
      <c r="M75" s="50"/>
    </row>
    <row r="76" spans="5:13" s="5" customFormat="1" x14ac:dyDescent="0.3">
      <c r="E76" s="49"/>
      <c r="H76" s="50"/>
      <c r="I76" s="50"/>
      <c r="J76" s="50"/>
      <c r="K76" s="49"/>
      <c r="L76" s="50"/>
      <c r="M76" s="50"/>
    </row>
    <row r="77" spans="5:13" s="5" customFormat="1" x14ac:dyDescent="0.3">
      <c r="E77" s="49"/>
      <c r="H77" s="50"/>
      <c r="I77" s="50"/>
      <c r="J77" s="50"/>
      <c r="K77" s="49"/>
      <c r="L77" s="50"/>
      <c r="M77" s="50"/>
    </row>
    <row r="78" spans="5:13" s="5" customFormat="1" x14ac:dyDescent="0.3">
      <c r="E78" s="49"/>
      <c r="H78" s="50"/>
      <c r="I78" s="50"/>
      <c r="J78" s="50"/>
      <c r="K78" s="49"/>
      <c r="L78" s="50"/>
      <c r="M78" s="50"/>
    </row>
    <row r="79" spans="5:13" s="5" customFormat="1" x14ac:dyDescent="0.3">
      <c r="E79" s="49"/>
      <c r="H79" s="50"/>
      <c r="I79" s="50"/>
      <c r="J79" s="50"/>
      <c r="K79" s="49"/>
      <c r="L79" s="50"/>
      <c r="M79" s="50"/>
    </row>
    <row r="80" spans="5:13" s="5" customFormat="1" x14ac:dyDescent="0.3">
      <c r="E80" s="49"/>
      <c r="H80" s="50"/>
      <c r="I80" s="50"/>
      <c r="J80" s="50"/>
      <c r="K80" s="49"/>
      <c r="L80" s="50"/>
      <c r="M80" s="50"/>
    </row>
    <row r="81" spans="5:13" s="5" customFormat="1" x14ac:dyDescent="0.3">
      <c r="E81" s="49"/>
      <c r="H81" s="50"/>
      <c r="I81" s="50"/>
      <c r="J81" s="50"/>
      <c r="K81" s="49"/>
      <c r="L81" s="50"/>
      <c r="M81" s="50"/>
    </row>
    <row r="82" spans="5:13" s="5" customFormat="1" x14ac:dyDescent="0.3">
      <c r="E82" s="49"/>
      <c r="H82" s="50"/>
      <c r="I82" s="50"/>
      <c r="J82" s="50"/>
      <c r="K82" s="49"/>
      <c r="L82" s="50"/>
      <c r="M82" s="50"/>
    </row>
    <row r="83" spans="5:13" s="5" customFormat="1" x14ac:dyDescent="0.3">
      <c r="E83" s="49"/>
      <c r="H83" s="50"/>
      <c r="I83" s="50"/>
      <c r="J83" s="50"/>
      <c r="K83" s="49"/>
      <c r="L83" s="50"/>
      <c r="M83" s="50"/>
    </row>
    <row r="84" spans="5:13" s="5" customFormat="1" x14ac:dyDescent="0.3">
      <c r="E84" s="49"/>
      <c r="H84" s="50"/>
      <c r="I84" s="50"/>
      <c r="J84" s="50"/>
      <c r="K84" s="49"/>
      <c r="L84" s="50"/>
      <c r="M84" s="50"/>
    </row>
    <row r="85" spans="5:13" s="5" customFormat="1" x14ac:dyDescent="0.3">
      <c r="E85" s="49"/>
      <c r="H85" s="50"/>
      <c r="I85" s="50"/>
      <c r="J85" s="50"/>
      <c r="K85" s="49"/>
      <c r="L85" s="50"/>
      <c r="M85" s="50"/>
    </row>
    <row r="86" spans="5:13" s="5" customFormat="1" x14ac:dyDescent="0.3">
      <c r="E86" s="49"/>
      <c r="H86" s="50"/>
      <c r="I86" s="50"/>
      <c r="J86" s="50"/>
      <c r="K86" s="49"/>
      <c r="L86" s="50"/>
      <c r="M86" s="50"/>
    </row>
    <row r="87" spans="5:13" s="5" customFormat="1" x14ac:dyDescent="0.3">
      <c r="E87" s="49"/>
      <c r="H87" s="50"/>
      <c r="I87" s="50"/>
      <c r="J87" s="50"/>
      <c r="K87" s="49"/>
      <c r="L87" s="50"/>
      <c r="M87" s="50"/>
    </row>
    <row r="88" spans="5:13" s="5" customFormat="1" x14ac:dyDescent="0.3">
      <c r="E88" s="49"/>
      <c r="H88" s="50"/>
      <c r="I88" s="50"/>
      <c r="J88" s="50"/>
      <c r="K88" s="49"/>
      <c r="L88" s="50"/>
      <c r="M88" s="50"/>
    </row>
    <row r="89" spans="5:13" s="5" customFormat="1" x14ac:dyDescent="0.3">
      <c r="E89" s="49"/>
      <c r="H89" s="50"/>
      <c r="I89" s="50"/>
      <c r="J89" s="50"/>
      <c r="K89" s="49"/>
      <c r="L89" s="50"/>
      <c r="M89" s="50"/>
    </row>
    <row r="90" spans="5:13" s="5" customFormat="1" x14ac:dyDescent="0.3">
      <c r="E90" s="49"/>
      <c r="H90" s="50"/>
      <c r="I90" s="50"/>
      <c r="J90" s="50"/>
      <c r="K90" s="49"/>
      <c r="L90" s="50"/>
      <c r="M90" s="50"/>
    </row>
    <row r="91" spans="5:13" s="5" customFormat="1" x14ac:dyDescent="0.3">
      <c r="E91" s="49"/>
      <c r="H91" s="50"/>
      <c r="I91" s="50"/>
      <c r="J91" s="50"/>
      <c r="K91" s="49"/>
      <c r="L91" s="50"/>
      <c r="M91" s="50"/>
    </row>
    <row r="92" spans="5:13" s="5" customFormat="1" x14ac:dyDescent="0.3">
      <c r="E92" s="49"/>
      <c r="H92" s="50"/>
      <c r="I92" s="50"/>
      <c r="J92" s="50"/>
      <c r="K92" s="49"/>
      <c r="L92" s="50"/>
      <c r="M92" s="50"/>
    </row>
    <row r="93" spans="5:13" s="5" customFormat="1" x14ac:dyDescent="0.3">
      <c r="E93" s="49"/>
      <c r="H93" s="50"/>
      <c r="I93" s="50"/>
      <c r="J93" s="50"/>
      <c r="K93" s="49"/>
      <c r="L93" s="50"/>
      <c r="M93" s="50"/>
    </row>
    <row r="94" spans="5:13" s="5" customFormat="1" x14ac:dyDescent="0.3">
      <c r="E94" s="49"/>
      <c r="H94" s="50"/>
      <c r="I94" s="50"/>
      <c r="J94" s="50"/>
      <c r="K94" s="49"/>
      <c r="L94" s="50"/>
      <c r="M94" s="50"/>
    </row>
    <row r="95" spans="5:13" s="5" customFormat="1" x14ac:dyDescent="0.3">
      <c r="E95" s="49"/>
      <c r="H95" s="50"/>
      <c r="I95" s="50"/>
      <c r="J95" s="50"/>
      <c r="K95" s="49"/>
      <c r="L95" s="50"/>
      <c r="M95" s="50"/>
    </row>
    <row r="96" spans="5:13" s="5" customFormat="1" x14ac:dyDescent="0.3">
      <c r="E96" s="49"/>
      <c r="H96" s="50"/>
      <c r="I96" s="50"/>
      <c r="J96" s="50"/>
      <c r="K96" s="49"/>
      <c r="L96" s="50"/>
      <c r="M96" s="50"/>
    </row>
    <row r="97" spans="5:13" s="5" customFormat="1" x14ac:dyDescent="0.3">
      <c r="E97" s="49"/>
      <c r="H97" s="50"/>
      <c r="I97" s="50"/>
      <c r="J97" s="50"/>
      <c r="K97" s="49"/>
      <c r="L97" s="50"/>
      <c r="M97" s="50"/>
    </row>
    <row r="98" spans="5:13" s="5" customFormat="1" x14ac:dyDescent="0.3">
      <c r="E98" s="49"/>
      <c r="H98" s="50"/>
      <c r="I98" s="50"/>
      <c r="J98" s="50"/>
      <c r="K98" s="49"/>
      <c r="L98" s="50"/>
      <c r="M98" s="50"/>
    </row>
    <row r="99" spans="5:13" s="5" customFormat="1" x14ac:dyDescent="0.3">
      <c r="E99" s="49"/>
      <c r="H99" s="50"/>
      <c r="I99" s="50"/>
      <c r="J99" s="50"/>
      <c r="K99" s="49"/>
      <c r="L99" s="50"/>
      <c r="M99" s="50"/>
    </row>
    <row r="100" spans="5:13" s="5" customFormat="1" x14ac:dyDescent="0.3">
      <c r="E100" s="49"/>
      <c r="H100" s="50"/>
      <c r="I100" s="50"/>
      <c r="J100" s="50"/>
      <c r="K100" s="49"/>
      <c r="L100" s="50"/>
      <c r="M100" s="50"/>
    </row>
    <row r="101" spans="5:13" s="5" customFormat="1" x14ac:dyDescent="0.3">
      <c r="E101" s="49"/>
      <c r="H101" s="50"/>
      <c r="I101" s="50"/>
      <c r="J101" s="50"/>
      <c r="K101" s="49"/>
      <c r="L101" s="50"/>
      <c r="M101" s="50"/>
    </row>
    <row r="102" spans="5:13" s="5" customFormat="1" x14ac:dyDescent="0.3">
      <c r="E102" s="49"/>
      <c r="H102" s="50"/>
      <c r="I102" s="50"/>
      <c r="J102" s="50"/>
      <c r="K102" s="49"/>
      <c r="L102" s="50"/>
      <c r="M102" s="50"/>
    </row>
    <row r="103" spans="5:13" s="5" customFormat="1" x14ac:dyDescent="0.3">
      <c r="E103" s="49"/>
      <c r="H103" s="50"/>
      <c r="I103" s="50"/>
      <c r="J103" s="50"/>
      <c r="K103" s="49"/>
      <c r="L103" s="50"/>
      <c r="M103" s="50"/>
    </row>
    <row r="104" spans="5:13" s="5" customFormat="1" x14ac:dyDescent="0.3">
      <c r="E104" s="49"/>
      <c r="H104" s="50"/>
      <c r="I104" s="50"/>
      <c r="J104" s="50"/>
      <c r="K104" s="49"/>
      <c r="L104" s="50"/>
      <c r="M104" s="50"/>
    </row>
    <row r="105" spans="5:13" s="5" customFormat="1" x14ac:dyDescent="0.3">
      <c r="E105" s="49"/>
      <c r="H105" s="50"/>
      <c r="I105" s="50"/>
      <c r="J105" s="50"/>
      <c r="K105" s="49"/>
      <c r="L105" s="50"/>
      <c r="M105" s="50"/>
    </row>
    <row r="106" spans="5:13" s="5" customFormat="1" x14ac:dyDescent="0.3">
      <c r="E106" s="49"/>
      <c r="H106" s="50"/>
      <c r="I106" s="50"/>
      <c r="J106" s="50"/>
      <c r="K106" s="49"/>
      <c r="L106" s="50"/>
      <c r="M106" s="50"/>
    </row>
    <row r="107" spans="5:13" s="5" customFormat="1" x14ac:dyDescent="0.3">
      <c r="E107" s="49"/>
      <c r="H107" s="50"/>
      <c r="I107" s="50"/>
      <c r="J107" s="50"/>
      <c r="K107" s="49"/>
      <c r="L107" s="50"/>
      <c r="M107" s="50"/>
    </row>
    <row r="108" spans="5:13" s="5" customFormat="1" x14ac:dyDescent="0.3">
      <c r="E108" s="49"/>
      <c r="H108" s="50"/>
      <c r="I108" s="50"/>
      <c r="J108" s="50"/>
      <c r="K108" s="49"/>
      <c r="L108" s="50"/>
      <c r="M108" s="50"/>
    </row>
    <row r="109" spans="5:13" s="5" customFormat="1" x14ac:dyDescent="0.3">
      <c r="E109" s="49"/>
      <c r="H109" s="50"/>
      <c r="I109" s="50"/>
      <c r="J109" s="50"/>
      <c r="K109" s="49"/>
      <c r="L109" s="50"/>
      <c r="M109" s="50"/>
    </row>
    <row r="110" spans="5:13" s="5" customFormat="1" x14ac:dyDescent="0.3">
      <c r="E110" s="49"/>
      <c r="H110" s="50"/>
      <c r="I110" s="50"/>
      <c r="J110" s="50"/>
      <c r="K110" s="49"/>
      <c r="L110" s="50"/>
      <c r="M110" s="50"/>
    </row>
    <row r="111" spans="5:13" s="5" customFormat="1" x14ac:dyDescent="0.3">
      <c r="E111" s="49"/>
      <c r="H111" s="50"/>
      <c r="I111" s="50"/>
      <c r="J111" s="50"/>
      <c r="K111" s="49"/>
      <c r="L111" s="50"/>
      <c r="M111" s="50"/>
    </row>
    <row r="112" spans="5:13" s="5" customFormat="1" x14ac:dyDescent="0.3">
      <c r="E112" s="49"/>
      <c r="H112" s="50"/>
      <c r="I112" s="50"/>
      <c r="J112" s="50"/>
      <c r="K112" s="49"/>
      <c r="L112" s="50"/>
      <c r="M112" s="50"/>
    </row>
    <row r="113" spans="5:13" s="5" customFormat="1" x14ac:dyDescent="0.3">
      <c r="E113" s="49"/>
      <c r="H113" s="50"/>
      <c r="I113" s="50"/>
      <c r="J113" s="50"/>
      <c r="K113" s="49"/>
      <c r="L113" s="50"/>
      <c r="M113" s="50"/>
    </row>
    <row r="114" spans="5:13" s="5" customFormat="1" x14ac:dyDescent="0.3">
      <c r="E114" s="49"/>
      <c r="H114" s="50"/>
      <c r="I114" s="50"/>
      <c r="J114" s="50"/>
      <c r="K114" s="49"/>
      <c r="L114" s="50"/>
      <c r="M114" s="50"/>
    </row>
    <row r="115" spans="5:13" s="5" customFormat="1" x14ac:dyDescent="0.3">
      <c r="E115" s="49"/>
      <c r="H115" s="50"/>
      <c r="I115" s="50"/>
      <c r="J115" s="50"/>
      <c r="K115" s="49"/>
      <c r="L115" s="50"/>
      <c r="M115" s="50"/>
    </row>
    <row r="116" spans="5:13" s="5" customFormat="1" x14ac:dyDescent="0.3">
      <c r="E116" s="49"/>
      <c r="H116" s="50"/>
      <c r="I116" s="50"/>
      <c r="J116" s="50"/>
      <c r="K116" s="49"/>
      <c r="L116" s="50"/>
      <c r="M116" s="50"/>
    </row>
    <row r="117" spans="5:13" s="5" customFormat="1" x14ac:dyDescent="0.3">
      <c r="E117" s="49"/>
      <c r="H117" s="50"/>
      <c r="I117" s="50"/>
      <c r="J117" s="50"/>
      <c r="K117" s="49"/>
      <c r="L117" s="50"/>
      <c r="M117" s="50"/>
    </row>
    <row r="118" spans="5:13" s="5" customFormat="1" x14ac:dyDescent="0.3">
      <c r="E118" s="49"/>
      <c r="H118" s="50"/>
      <c r="I118" s="50"/>
      <c r="J118" s="50"/>
      <c r="K118" s="49"/>
      <c r="L118" s="50"/>
      <c r="M118" s="50"/>
    </row>
    <row r="119" spans="5:13" s="5" customFormat="1" x14ac:dyDescent="0.3">
      <c r="E119" s="49"/>
      <c r="H119" s="50"/>
      <c r="I119" s="50"/>
      <c r="J119" s="50"/>
      <c r="K119" s="49"/>
      <c r="L119" s="50"/>
      <c r="M119" s="50"/>
    </row>
    <row r="120" spans="5:13" s="5" customFormat="1" x14ac:dyDescent="0.3">
      <c r="E120" s="49"/>
      <c r="H120" s="50"/>
      <c r="I120" s="50"/>
      <c r="J120" s="50"/>
      <c r="K120" s="49"/>
      <c r="L120" s="50"/>
      <c r="M120" s="50"/>
    </row>
    <row r="121" spans="5:13" s="5" customFormat="1" x14ac:dyDescent="0.3">
      <c r="E121" s="49"/>
      <c r="H121" s="50"/>
      <c r="I121" s="50"/>
      <c r="J121" s="50"/>
      <c r="K121" s="49"/>
      <c r="L121" s="50"/>
      <c r="M121" s="50"/>
    </row>
    <row r="122" spans="5:13" s="5" customFormat="1" x14ac:dyDescent="0.3">
      <c r="E122" s="49"/>
      <c r="H122" s="50"/>
      <c r="I122" s="50"/>
      <c r="J122" s="50"/>
      <c r="K122" s="49"/>
      <c r="L122" s="50"/>
      <c r="M122" s="50"/>
    </row>
    <row r="123" spans="5:13" s="5" customFormat="1" x14ac:dyDescent="0.3">
      <c r="E123" s="49"/>
      <c r="H123" s="50"/>
      <c r="I123" s="50"/>
      <c r="J123" s="50"/>
      <c r="K123" s="49"/>
      <c r="L123" s="50"/>
      <c r="M123" s="50"/>
    </row>
    <row r="124" spans="5:13" s="5" customFormat="1" x14ac:dyDescent="0.3">
      <c r="E124" s="49"/>
      <c r="H124" s="50"/>
      <c r="I124" s="50"/>
      <c r="J124" s="50"/>
      <c r="K124" s="49"/>
      <c r="L124" s="50"/>
      <c r="M124" s="50"/>
    </row>
    <row r="125" spans="5:13" s="5" customFormat="1" x14ac:dyDescent="0.3">
      <c r="E125" s="49"/>
      <c r="H125" s="50"/>
      <c r="I125" s="50"/>
      <c r="J125" s="50"/>
      <c r="K125" s="49"/>
      <c r="L125" s="50"/>
      <c r="M125" s="50"/>
    </row>
    <row r="126" spans="5:13" s="5" customFormat="1" x14ac:dyDescent="0.3">
      <c r="E126" s="49"/>
      <c r="H126" s="50"/>
      <c r="I126" s="50"/>
      <c r="J126" s="50"/>
      <c r="K126" s="49"/>
      <c r="L126" s="50"/>
      <c r="M126" s="50"/>
    </row>
    <row r="127" spans="5:13" s="5" customFormat="1" x14ac:dyDescent="0.3">
      <c r="E127" s="49"/>
      <c r="H127" s="50"/>
      <c r="I127" s="50"/>
      <c r="J127" s="50"/>
      <c r="K127" s="49"/>
      <c r="L127" s="50"/>
      <c r="M127" s="50"/>
    </row>
    <row r="128" spans="5:13" s="5" customFormat="1" x14ac:dyDescent="0.3">
      <c r="E128" s="49"/>
      <c r="H128" s="50"/>
      <c r="I128" s="50"/>
      <c r="J128" s="50"/>
      <c r="K128" s="49"/>
      <c r="L128" s="50"/>
      <c r="M128" s="50"/>
    </row>
    <row r="129" spans="5:13" s="5" customFormat="1" x14ac:dyDescent="0.3">
      <c r="E129" s="49"/>
      <c r="H129" s="50"/>
      <c r="I129" s="50"/>
      <c r="J129" s="50"/>
      <c r="K129" s="49"/>
      <c r="L129" s="50"/>
      <c r="M129" s="50"/>
    </row>
    <row r="130" spans="5:13" s="5" customFormat="1" x14ac:dyDescent="0.3">
      <c r="E130" s="49"/>
      <c r="H130" s="50"/>
      <c r="I130" s="50"/>
      <c r="J130" s="50"/>
      <c r="K130" s="49"/>
      <c r="L130" s="50"/>
      <c r="M130" s="50"/>
    </row>
    <row r="131" spans="5:13" s="5" customFormat="1" x14ac:dyDescent="0.3">
      <c r="E131" s="49"/>
      <c r="H131" s="50"/>
      <c r="I131" s="50"/>
      <c r="J131" s="50"/>
      <c r="K131" s="49"/>
      <c r="L131" s="50"/>
      <c r="M131" s="50"/>
    </row>
    <row r="132" spans="5:13" s="5" customFormat="1" x14ac:dyDescent="0.3">
      <c r="E132" s="49"/>
      <c r="H132" s="50"/>
      <c r="I132" s="50"/>
      <c r="J132" s="50"/>
      <c r="K132" s="49"/>
      <c r="L132" s="50"/>
      <c r="M132" s="50"/>
    </row>
    <row r="133" spans="5:13" s="5" customFormat="1" x14ac:dyDescent="0.3">
      <c r="E133" s="49"/>
      <c r="H133" s="50"/>
      <c r="I133" s="50"/>
      <c r="J133" s="50"/>
      <c r="K133" s="49"/>
      <c r="L133" s="50"/>
      <c r="M133" s="50"/>
    </row>
    <row r="134" spans="5:13" s="5" customFormat="1" x14ac:dyDescent="0.3">
      <c r="E134" s="49"/>
      <c r="H134" s="50"/>
      <c r="I134" s="50"/>
      <c r="J134" s="50"/>
      <c r="K134" s="49"/>
      <c r="L134" s="50"/>
      <c r="M134" s="50"/>
    </row>
    <row r="135" spans="5:13" s="5" customFormat="1" x14ac:dyDescent="0.3">
      <c r="E135" s="49"/>
      <c r="H135" s="50"/>
      <c r="I135" s="50"/>
      <c r="J135" s="50"/>
      <c r="K135" s="49"/>
      <c r="L135" s="50"/>
      <c r="M135" s="50"/>
    </row>
    <row r="136" spans="5:13" s="5" customFormat="1" x14ac:dyDescent="0.3">
      <c r="E136" s="49"/>
      <c r="H136" s="50"/>
      <c r="I136" s="50"/>
      <c r="J136" s="50"/>
      <c r="K136" s="49"/>
      <c r="L136" s="50"/>
      <c r="M136" s="50"/>
    </row>
    <row r="137" spans="5:13" s="5" customFormat="1" x14ac:dyDescent="0.3">
      <c r="E137" s="49"/>
      <c r="H137" s="50"/>
      <c r="I137" s="50"/>
      <c r="J137" s="50"/>
      <c r="K137" s="49"/>
      <c r="L137" s="50"/>
      <c r="M137" s="50"/>
    </row>
    <row r="138" spans="5:13" s="5" customFormat="1" x14ac:dyDescent="0.3">
      <c r="E138" s="49"/>
      <c r="H138" s="50"/>
      <c r="I138" s="50"/>
      <c r="J138" s="50"/>
      <c r="K138" s="49"/>
      <c r="L138" s="50"/>
      <c r="M138" s="50"/>
    </row>
    <row r="139" spans="5:13" s="5" customFormat="1" x14ac:dyDescent="0.3">
      <c r="E139" s="49"/>
      <c r="H139" s="50"/>
      <c r="I139" s="50"/>
      <c r="J139" s="50"/>
      <c r="K139" s="49"/>
      <c r="L139" s="50"/>
      <c r="M139" s="50"/>
    </row>
    <row r="140" spans="5:13" s="5" customFormat="1" x14ac:dyDescent="0.3">
      <c r="E140" s="49"/>
      <c r="H140" s="50"/>
      <c r="I140" s="50"/>
      <c r="J140" s="50"/>
      <c r="K140" s="49"/>
      <c r="L140" s="50"/>
      <c r="M140" s="50"/>
    </row>
    <row r="141" spans="5:13" s="5" customFormat="1" x14ac:dyDescent="0.3">
      <c r="E141" s="49"/>
      <c r="H141" s="50"/>
      <c r="I141" s="50"/>
      <c r="J141" s="50"/>
      <c r="K141" s="49"/>
      <c r="L141" s="50"/>
      <c r="M141" s="50"/>
    </row>
    <row r="142" spans="5:13" s="5" customFormat="1" x14ac:dyDescent="0.3">
      <c r="E142" s="49"/>
      <c r="H142" s="50"/>
      <c r="I142" s="50"/>
      <c r="J142" s="50"/>
      <c r="K142" s="49"/>
      <c r="L142" s="50"/>
      <c r="M142" s="50"/>
    </row>
    <row r="143" spans="5:13" s="5" customFormat="1" x14ac:dyDescent="0.3">
      <c r="E143" s="49"/>
      <c r="H143" s="50"/>
      <c r="I143" s="50"/>
      <c r="J143" s="50"/>
      <c r="K143" s="49"/>
      <c r="L143" s="50"/>
      <c r="M143" s="50"/>
    </row>
    <row r="144" spans="5:13" s="5" customFormat="1" x14ac:dyDescent="0.3">
      <c r="E144" s="49"/>
      <c r="H144" s="50"/>
      <c r="I144" s="50"/>
      <c r="J144" s="50"/>
      <c r="K144" s="49"/>
      <c r="L144" s="50"/>
      <c r="M144" s="50"/>
    </row>
    <row r="145" spans="5:13" s="5" customFormat="1" x14ac:dyDescent="0.3">
      <c r="E145" s="49"/>
      <c r="H145" s="50"/>
      <c r="I145" s="50"/>
      <c r="J145" s="50"/>
      <c r="K145" s="49"/>
      <c r="L145" s="50"/>
      <c r="M145" s="50"/>
    </row>
    <row r="146" spans="5:13" s="5" customFormat="1" x14ac:dyDescent="0.3">
      <c r="E146" s="49"/>
      <c r="H146" s="50"/>
      <c r="I146" s="50"/>
      <c r="J146" s="50"/>
      <c r="K146" s="49"/>
      <c r="L146" s="50"/>
      <c r="M146" s="50"/>
    </row>
    <row r="147" spans="5:13" s="5" customFormat="1" x14ac:dyDescent="0.3">
      <c r="E147" s="49"/>
      <c r="H147" s="50"/>
      <c r="I147" s="50"/>
      <c r="J147" s="50"/>
      <c r="K147" s="49"/>
      <c r="L147" s="50"/>
      <c r="M147" s="50"/>
    </row>
    <row r="148" spans="5:13" s="5" customFormat="1" x14ac:dyDescent="0.3">
      <c r="E148" s="49"/>
      <c r="H148" s="50"/>
      <c r="I148" s="50"/>
      <c r="J148" s="50"/>
      <c r="K148" s="49"/>
      <c r="L148" s="50"/>
      <c r="M148" s="50"/>
    </row>
    <row r="149" spans="5:13" s="5" customFormat="1" x14ac:dyDescent="0.3">
      <c r="E149" s="49"/>
      <c r="H149" s="50"/>
      <c r="I149" s="50"/>
      <c r="J149" s="50"/>
      <c r="K149" s="49"/>
      <c r="L149" s="50"/>
      <c r="M149" s="50"/>
    </row>
    <row r="150" spans="5:13" s="5" customFormat="1" x14ac:dyDescent="0.3">
      <c r="E150" s="49"/>
      <c r="H150" s="50"/>
      <c r="I150" s="50"/>
      <c r="J150" s="50"/>
      <c r="K150" s="49"/>
      <c r="L150" s="50"/>
      <c r="M150" s="50"/>
    </row>
    <row r="151" spans="5:13" s="5" customFormat="1" x14ac:dyDescent="0.3">
      <c r="E151" s="49"/>
      <c r="H151" s="50"/>
      <c r="I151" s="50"/>
      <c r="J151" s="50"/>
      <c r="K151" s="49"/>
      <c r="L151" s="50"/>
      <c r="M151" s="50"/>
    </row>
    <row r="152" spans="5:13" s="5" customFormat="1" x14ac:dyDescent="0.3">
      <c r="E152" s="49"/>
      <c r="H152" s="50"/>
      <c r="I152" s="50"/>
      <c r="J152" s="50"/>
      <c r="K152" s="49"/>
      <c r="L152" s="50"/>
      <c r="M152" s="50"/>
    </row>
    <row r="153" spans="5:13" s="5" customFormat="1" x14ac:dyDescent="0.3">
      <c r="E153" s="49"/>
      <c r="H153" s="50"/>
      <c r="I153" s="50"/>
      <c r="J153" s="50"/>
      <c r="K153" s="49"/>
      <c r="L153" s="50"/>
      <c r="M153" s="50"/>
    </row>
    <row r="154" spans="5:13" s="5" customFormat="1" x14ac:dyDescent="0.3">
      <c r="E154" s="49"/>
      <c r="H154" s="50"/>
      <c r="I154" s="50"/>
      <c r="J154" s="50"/>
      <c r="K154" s="49"/>
      <c r="L154" s="50"/>
      <c r="M154" s="50"/>
    </row>
    <row r="155" spans="5:13" s="5" customFormat="1" x14ac:dyDescent="0.3">
      <c r="E155" s="49"/>
      <c r="H155" s="50"/>
      <c r="I155" s="50"/>
      <c r="J155" s="50"/>
      <c r="K155" s="49"/>
      <c r="L155" s="50"/>
      <c r="M155" s="50"/>
    </row>
    <row r="156" spans="5:13" s="5" customFormat="1" x14ac:dyDescent="0.3">
      <c r="E156" s="49"/>
      <c r="H156" s="50"/>
      <c r="I156" s="50"/>
      <c r="J156" s="50"/>
      <c r="K156" s="49"/>
      <c r="L156" s="50"/>
      <c r="M156" s="50"/>
    </row>
    <row r="157" spans="5:13" s="5" customFormat="1" x14ac:dyDescent="0.3">
      <c r="E157" s="49"/>
      <c r="H157" s="50"/>
      <c r="I157" s="50"/>
      <c r="J157" s="50"/>
      <c r="K157" s="49"/>
      <c r="L157" s="50"/>
      <c r="M157" s="50"/>
    </row>
    <row r="158" spans="5:13" s="5" customFormat="1" x14ac:dyDescent="0.3">
      <c r="E158" s="49"/>
      <c r="H158" s="50"/>
      <c r="I158" s="50"/>
      <c r="J158" s="50"/>
      <c r="K158" s="49"/>
      <c r="L158" s="50"/>
      <c r="M158" s="50"/>
    </row>
    <row r="159" spans="5:13" s="5" customFormat="1" x14ac:dyDescent="0.3">
      <c r="E159" s="49"/>
      <c r="H159" s="50"/>
      <c r="I159" s="50"/>
      <c r="J159" s="50"/>
      <c r="K159" s="49"/>
      <c r="L159" s="50"/>
      <c r="M159" s="50"/>
    </row>
    <row r="160" spans="5:13" s="5" customFormat="1" x14ac:dyDescent="0.3">
      <c r="E160" s="49"/>
      <c r="H160" s="50"/>
      <c r="I160" s="50"/>
      <c r="J160" s="50"/>
      <c r="K160" s="49"/>
      <c r="L160" s="50"/>
      <c r="M160" s="50"/>
    </row>
    <row r="161" spans="5:13" s="5" customFormat="1" x14ac:dyDescent="0.3">
      <c r="E161" s="49"/>
      <c r="H161" s="50"/>
      <c r="I161" s="50"/>
      <c r="J161" s="50"/>
      <c r="K161" s="49"/>
      <c r="L161" s="50"/>
      <c r="M161" s="50"/>
    </row>
    <row r="162" spans="5:13" s="5" customFormat="1" x14ac:dyDescent="0.3">
      <c r="E162" s="49"/>
      <c r="H162" s="50"/>
      <c r="I162" s="50"/>
      <c r="J162" s="50"/>
      <c r="K162" s="49"/>
      <c r="L162" s="50"/>
      <c r="M162" s="50"/>
    </row>
    <row r="163" spans="5:13" s="5" customFormat="1" x14ac:dyDescent="0.3">
      <c r="E163" s="49"/>
      <c r="H163" s="50"/>
      <c r="I163" s="50"/>
      <c r="J163" s="50"/>
      <c r="K163" s="49"/>
      <c r="L163" s="50"/>
      <c r="M163" s="50"/>
    </row>
    <row r="164" spans="5:13" s="5" customFormat="1" x14ac:dyDescent="0.3">
      <c r="E164" s="49"/>
      <c r="H164" s="50"/>
      <c r="I164" s="50"/>
      <c r="J164" s="50"/>
      <c r="K164" s="49"/>
      <c r="L164" s="50"/>
      <c r="M164" s="50"/>
    </row>
    <row r="165" spans="5:13" s="5" customFormat="1" x14ac:dyDescent="0.3">
      <c r="E165" s="49"/>
      <c r="H165" s="50"/>
      <c r="I165" s="50"/>
      <c r="J165" s="50"/>
      <c r="K165" s="49"/>
      <c r="L165" s="50"/>
      <c r="M165" s="50"/>
    </row>
    <row r="166" spans="5:13" s="5" customFormat="1" x14ac:dyDescent="0.3">
      <c r="E166" s="49"/>
      <c r="H166" s="50"/>
      <c r="I166" s="50"/>
      <c r="J166" s="50"/>
      <c r="K166" s="49"/>
      <c r="L166" s="50"/>
      <c r="M166" s="50"/>
    </row>
    <row r="167" spans="5:13" s="5" customFormat="1" x14ac:dyDescent="0.3">
      <c r="E167" s="49"/>
      <c r="H167" s="50"/>
      <c r="I167" s="50"/>
      <c r="J167" s="50"/>
      <c r="K167" s="49"/>
      <c r="L167" s="50"/>
      <c r="M167" s="50"/>
    </row>
    <row r="168" spans="5:13" s="5" customFormat="1" x14ac:dyDescent="0.3">
      <c r="E168" s="49"/>
      <c r="H168" s="50"/>
      <c r="I168" s="50"/>
      <c r="J168" s="50"/>
      <c r="K168" s="49"/>
      <c r="L168" s="50"/>
      <c r="M168" s="50"/>
    </row>
    <row r="169" spans="5:13" s="5" customFormat="1" x14ac:dyDescent="0.3">
      <c r="E169" s="49"/>
      <c r="H169" s="50"/>
      <c r="I169" s="50"/>
      <c r="J169" s="50"/>
      <c r="K169" s="49"/>
      <c r="L169" s="50"/>
      <c r="M169" s="50"/>
    </row>
    <row r="170" spans="5:13" s="5" customFormat="1" x14ac:dyDescent="0.3">
      <c r="E170" s="49"/>
      <c r="H170" s="50"/>
      <c r="I170" s="50"/>
      <c r="J170" s="50"/>
      <c r="K170" s="49"/>
      <c r="L170" s="50"/>
      <c r="M170" s="50"/>
    </row>
  </sheetData>
  <pageMargins left="0.7" right="0.7" top="0.75" bottom="0.75" header="0.3" footer="0.3"/>
  <pageSetup paperSize="9" scale="94" orientation="portrait" horizontalDpi="300" verticalDpi="300" r:id="rId1"/>
  <colBreaks count="1" manualBreakCount="1">
    <brk id="5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BAR organisatie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Eveliene Roobol-Thijssen</dc:creator>
  <cp:lastModifiedBy>Kimberley Kole-Dijkstra</cp:lastModifiedBy>
  <dcterms:created xsi:type="dcterms:W3CDTF">2020-03-06T15:29:13Z</dcterms:created>
  <dcterms:modified xsi:type="dcterms:W3CDTF">2026-06-01T09:12:25Z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db1e541c-7f20-4070-ad75-e67cbfc5e476</vt:lpwstr>
  </property>
  <property fmtid="{D5CDD505-2E9C-101B-9397-08002B2CF9AE}" pid="3" name="AonClassification">
    <vt:lpwstr>ADC_class_200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2026-06-01T09:12:05Z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581a5c24-0c1d-4546-8a17-afabb97eb5bb</vt:lpwstr>
  </property>
  <property fmtid="{D5CDD505-2E9C-101B-9397-08002B2CF9AE}" pid="10" name="MSIP_Label_9043f10a-881e-4653-a55e-02ca2cc829dc_ContentBits">
    <vt:lpwstr>0</vt:lpwstr>
  </property>
  <property fmtid="{D5CDD505-2E9C-101B-9397-08002B2CF9AE}" pid="11" name="MSIP_Label_9043f10a-881e-4653-a55e-02ca2cc829dc_Tag">
    <vt:lpwstr>10, 3, 0, 1</vt:lpwstr>
  </property>
</Properties>
</file>