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ppaconsultancy.sharepoint.com/sites/KCJunioren/Gedeelde documenten/Aanbestedingen KC/Drentse gemeenten - Nationaal Isolatieprogramma/2. Offerteaanvraag/"/>
    </mc:Choice>
  </mc:AlternateContent>
  <xr:revisionPtr revIDLastSave="34" documentId="8_{301D8247-6C60-4EF3-BD6A-6BEBB46DB637}" xr6:coauthVersionLast="47" xr6:coauthVersionMax="47" xr10:uidLastSave="{34743596-94B2-4B34-83BE-A6DB2C13A84A}"/>
  <bookViews>
    <workbookView xWindow="-108" yWindow="-108" windowWidth="30936" windowHeight="16776" xr2:uid="{D8D69006-FC13-48E2-97F6-B6EE7FD9B1C8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6" i="1"/>
  <c r="G25" i="1"/>
  <c r="G24" i="1"/>
  <c r="G19" i="1"/>
  <c r="G20" i="1"/>
  <c r="G21" i="1"/>
  <c r="G18" i="1"/>
  <c r="G12" i="1"/>
  <c r="G13" i="1"/>
  <c r="G11" i="1"/>
  <c r="G27" i="1" l="1"/>
  <c r="G14" i="1"/>
  <c r="G22" i="1"/>
  <c r="G30" i="1" l="1"/>
  <c r="G31" i="1" s="1"/>
</calcChain>
</file>

<file path=xl/sharedStrings.xml><?xml version="1.0" encoding="utf-8"?>
<sst xmlns="http://schemas.openxmlformats.org/spreadsheetml/2006/main" count="56" uniqueCount="45">
  <si>
    <t>Versie</t>
  </si>
  <si>
    <t>Datum</t>
  </si>
  <si>
    <t>Maximum</t>
  </si>
  <si>
    <t>Max</t>
  </si>
  <si>
    <t>Punten Prijs</t>
  </si>
  <si>
    <t>Min</t>
  </si>
  <si>
    <t>Rechtsgeldige ondertekening door inschrijver</t>
  </si>
  <si>
    <t xml:space="preserve">* Alle prijzen zijn in euro's (€) exclusief btw. </t>
  </si>
  <si>
    <t>Bedrijfsnaam Inschrijver</t>
  </si>
  <si>
    <t>* De totaalprijs moet volledig zijn, d.w.z. alle diensten die worden aangeboden in deze aanbieding zijn in de inschrijfprijs opgenomen.</t>
  </si>
  <si>
    <t>Naam rechtsgeldige vertegenwoordiger</t>
  </si>
  <si>
    <t>* Aanpassingen in of afwijkingen van het format zijn niet toegestaan en leiden tot uitsluiting van de aanbestedingsprocedure.</t>
  </si>
  <si>
    <t>KvK-nummer</t>
  </si>
  <si>
    <t>* Het is niet toegestaan om in te schrijven met negatieve prijzen/tarieven of nultarieven.</t>
  </si>
  <si>
    <t>Plaats, datum</t>
  </si>
  <si>
    <t>* Inschrijver kan geen rechten ontlenen aan de genoemde aantallen en is zich er van bewust dat de genoemde aantallen nog kunnen wijzigen.</t>
  </si>
  <si>
    <t>Handtekening rechtsgeldige vertegenwoordiger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</si>
  <si>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</si>
  <si>
    <t>Prijsformulier aanbesteding "Nationaal Isolatieprogramma"</t>
  </si>
  <si>
    <t>Factor</t>
  </si>
  <si>
    <t>Prijs</t>
  </si>
  <si>
    <t>(Sub)totaal</t>
  </si>
  <si>
    <t>Beschrijving</t>
  </si>
  <si>
    <t>Opstart-/ implementatiekosten  (eenmalig)</t>
  </si>
  <si>
    <t>Servicekosten (helpdesk en nazorg) (maandelijks)</t>
  </si>
  <si>
    <t>Projectmanagement (jaarlijks)</t>
  </si>
  <si>
    <t>Deel 3 Variabele kosten</t>
  </si>
  <si>
    <r>
      <t xml:space="preserve">Deel 1 Eenmalige kosten </t>
    </r>
    <r>
      <rPr>
        <i/>
        <sz val="11"/>
        <color theme="0"/>
        <rFont val="Aptos Narrow"/>
        <family val="2"/>
        <scheme val="minor"/>
      </rPr>
      <t>(te verdelen over de deelnemende gemeenten)</t>
    </r>
  </si>
  <si>
    <r>
      <t xml:space="preserve">Deel 2 Kosten dienstverlening </t>
    </r>
    <r>
      <rPr>
        <i/>
        <sz val="11"/>
        <color theme="0"/>
        <rFont val="Aptos Narrow"/>
        <family val="2"/>
        <scheme val="minor"/>
      </rPr>
      <t>(te verdelen over de deelnemende gemeenten)</t>
    </r>
  </si>
  <si>
    <t>Woningen (fictief)</t>
  </si>
  <si>
    <t>Kosten advies en begeleiding per woning</t>
  </si>
  <si>
    <t>Begeleiding: aanvragen t/m toetsing van offertes aannemers</t>
  </si>
  <si>
    <t>Begeleiding in opdrachtverlening richting installateur / isolatiebedrijf / aannemer en coördinatie uitvoering</t>
  </si>
  <si>
    <t>Advies per huis</t>
  </si>
  <si>
    <t xml:space="preserve">Kosten subsidie per woning: </t>
  </si>
  <si>
    <t>Toetsing woning bij onbekend label</t>
  </si>
  <si>
    <t>Subsidiebehandeling</t>
  </si>
  <si>
    <t>Doe het zelf</t>
  </si>
  <si>
    <t>Subtotaal</t>
  </si>
  <si>
    <t>Minimum prijs</t>
  </si>
  <si>
    <t>Maximumprijs</t>
  </si>
  <si>
    <t>Doelgroepbenadering (jaarlijks)</t>
  </si>
  <si>
    <t>Inschrijfprijs</t>
  </si>
  <si>
    <t>Begeleiding bij aanvragen gemeentelijke- en provinciale isolatiesubsidies  (zoals ISDE en SPUK LAI)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</si>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</sst>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/>
    <xf numFmtId="2" fontId="1" fillId="2" borderId="1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2" borderId="10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 vertical="center"/>
    </xf>
    <xf numFmtId="0" fontId="0" fillId="7" borderId="7" xfId="0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5" fillId="7" borderId="14" xfId="1" applyFont="1" applyFill="1" applyBorder="1" applyAlignment="1">
      <alignment vertical="top" wrapText="1"/>
    </xf>
    <xf numFmtId="0" fontId="0" fillId="9" borderId="14" xfId="0" applyFill="1" applyBorder="1"/>
    <xf numFmtId="0" fontId="0" fillId="9" borderId="15" xfId="0" applyFill="1" applyBorder="1"/>
    <xf numFmtId="0" fontId="0" fillId="9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9" fillId="2" borderId="10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5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5" borderId="22" xfId="0" applyFont="1" applyFill="1" applyBorder="1" applyAlignment="1">
      <alignment vertical="center" wrapText="1"/>
    </xf>
    <xf numFmtId="0" fontId="10" fillId="5" borderId="21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12" fillId="9" borderId="14" xfId="0" applyFont="1" applyFill="1" applyBorder="1"/>
    <xf numFmtId="0" fontId="8" fillId="10" borderId="11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center"/>
    </xf>
    <xf numFmtId="0" fontId="7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7" borderId="15" xfId="0" applyFont="1" applyFill="1" applyBorder="1" applyAlignment="1">
      <alignment vertical="center" wrapText="1"/>
    </xf>
    <xf numFmtId="0" fontId="0" fillId="7" borderId="15" xfId="0" applyFill="1" applyBorder="1"/>
    <xf numFmtId="0" fontId="0" fillId="7" borderId="16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5" fillId="0" borderId="0" xfId="0" applyFont="1" applyBorder="1" applyAlignment="1">
      <alignment horizontal="justify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15" fontId="8" fillId="10" borderId="0" xfId="0" applyNumberFormat="1" applyFont="1" applyFill="1" applyBorder="1" applyAlignment="1">
      <alignment horizontal="center"/>
    </xf>
    <xf numFmtId="0" fontId="8" fillId="10" borderId="0" xfId="0" applyFont="1" applyFill="1" applyBorder="1" applyAlignment="1">
      <alignment horizontal="center"/>
    </xf>
    <xf numFmtId="15" fontId="8" fillId="2" borderId="0" xfId="0" applyNumberFormat="1" applyFon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0" fontId="0" fillId="8" borderId="10" xfId="0" applyFill="1" applyBorder="1"/>
    <xf numFmtId="0" fontId="0" fillId="8" borderId="0" xfId="0" applyFill="1" applyBorder="1"/>
    <xf numFmtId="0" fontId="0" fillId="8" borderId="0" xfId="0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2">
    <cellStyle name="Standaard" xfId="0" builtinId="0"/>
    <cellStyle name="Standaard 10" xfId="1" xr:uid="{9D79F80A-F084-4AC8-9E59-D41986684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445607</xdr:colOff>
      <xdr:row>0</xdr:row>
      <xdr:rowOff>13251</xdr:rowOff>
    </xdr:from>
    <xdr:to>
      <xdr:col>4</xdr:col>
      <xdr:colOff>564213</xdr:colOff>
      <xdr:row>2</xdr:row>
      <xdr:rowOff>181885</xdr:rowOff>
    </xdr:to>
    <xdr:pic>
      <xdr:nvPicPr>
        <xdr:cNvPr id="2" name="drawing">
          <a:extLst>
            <a:ext uri="{FF2B5EF4-FFF2-40B4-BE49-F238E27FC236}">
              <a16:creationId xmlns:a16="http://schemas.microsoft.com/office/drawing/2014/main" id="{F3819DF3-69AD-4CAC-0E07-7AB523156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0250" y="13251"/>
          <a:ext cx="1264920" cy="66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1076077</xdr:colOff>
      <xdr:row>0</xdr:row>
      <xdr:rowOff>59635</xdr:rowOff>
    </xdr:from>
    <xdr:to>
      <xdr:col>5</xdr:col>
      <xdr:colOff>650683</xdr:colOff>
      <xdr:row>3</xdr:row>
      <xdr:rowOff>88459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53767E9-23BD-95C9-F6BD-8BE5A70D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7034" y="59635"/>
          <a:ext cx="701040" cy="711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1333500</xdr:colOff>
      <xdr:row>2</xdr:row>
      <xdr:rowOff>38100</xdr:rowOff>
    </xdr:from>
    <xdr:to>
      <xdr:col>1</xdr:col>
      <xdr:colOff>2202180</xdr:colOff>
      <xdr:row>6</xdr:row>
      <xdr:rowOff>158033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88F1B3AF-F192-C4E8-D74B-8740BFF45809}"/>
            </a:ext>
          </a:extLst>
        </xdr:cNvPr>
        <xdr:cNvSpPr>
          <a:spLocks noChangeAspect="1" noChangeArrowheads="1"/>
        </xdr:cNvSpPr>
      </xdr:nvSpPr>
      <xdr:spPr bwMode="auto">
        <a:xfrm>
          <a:off x="5882640" y="982980"/>
          <a:ext cx="8686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6</xdr:col>
      <xdr:colOff>128879</xdr:colOff>
      <xdr:row>0</xdr:row>
      <xdr:rowOff>127219</xdr:rowOff>
    </xdr:from>
    <xdr:to>
      <xdr:col>6</xdr:col>
      <xdr:colOff>1157579</xdr:colOff>
      <xdr:row>2</xdr:row>
      <xdr:rowOff>96076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F42AA035-DB74-FC8F-FCF4-EEDE65EC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2462" y="127219"/>
          <a:ext cx="1028700" cy="46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662610</xdr:colOff>
      <xdr:row>0</xdr:row>
      <xdr:rowOff>115626</xdr:rowOff>
    </xdr:from>
    <xdr:to>
      <xdr:col>2</xdr:col>
      <xdr:colOff>1843710</xdr:colOff>
      <xdr:row>2</xdr:row>
      <xdr:rowOff>35449</xdr:rowOff>
    </xdr:to>
    <xdr:pic>
      <xdr:nvPicPr>
        <xdr:cNvPr id="6" name="Afbeelding 6">
          <a:extLst>
            <a:ext uri="{FF2B5EF4-FFF2-40B4-BE49-F238E27FC236}">
              <a16:creationId xmlns:a16="http://schemas.microsoft.com/office/drawing/2014/main" id="{89B69915-7136-FBA6-D120-21D4BD61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2923" y="115626"/>
          <a:ext cx="1181100" cy="41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147D-84C0-4CBA-9620-FC5FE2BDC2A3}">
  <dimension ref="A1:J42"/>
  <sheetViews>
    <sheetView tabSelected="1" zoomScale="115" zoomScaleNormal="115" workbookViewId="0">
      <selection activeCell="L19" sqref="L19"/>
    </sheetView>
  </sheetViews>
  <sheetFormatPr defaultColWidth="8.88671875" defaultRowHeight="14.4" x14ac:dyDescent="0.3"/>
  <cols>
    <col min="1" max="1" width="48.109375" style="1" customWidth="1"/>
    <col min="2" max="2" width="46.33203125" style="1" customWidth="1"/>
    <col min="3" max="3" width="29.33203125" style="1" customWidth="1"/>
    <col min="4" max="4" width="16.6640625" style="2" customWidth="1"/>
    <col min="5" max="5" width="16.44140625" style="2" bestFit="1" customWidth="1"/>
    <col min="6" max="6" width="17" style="2" customWidth="1"/>
    <col min="7" max="7" width="22.6640625" style="2" bestFit="1" customWidth="1"/>
    <col min="8" max="9" width="8.88671875" style="1" hidden="1" customWidth="1"/>
    <col min="10" max="10" width="13.33203125" style="1" hidden="1" customWidth="1"/>
    <col min="11" max="16384" width="8.88671875" style="1"/>
  </cols>
  <sheetData>
    <row r="1" spans="1:7" ht="21" x14ac:dyDescent="0.4">
      <c r="A1" s="42" t="s">
        <v>18</v>
      </c>
      <c r="B1" s="43"/>
      <c r="C1" s="43"/>
      <c r="D1" s="43"/>
      <c r="E1" s="43"/>
      <c r="F1" s="43"/>
      <c r="G1" s="44"/>
    </row>
    <row r="2" spans="1:7" ht="18" x14ac:dyDescent="0.35">
      <c r="A2" s="25"/>
      <c r="B2" s="57"/>
      <c r="C2" s="58"/>
      <c r="D2" s="59"/>
      <c r="E2" s="59"/>
      <c r="F2" s="59"/>
      <c r="G2" s="26"/>
    </row>
    <row r="3" spans="1:7" x14ac:dyDescent="0.3">
      <c r="A3" s="27" t="s">
        <v>0</v>
      </c>
      <c r="B3" s="59" t="s">
        <v>44</v>
      </c>
      <c r="C3" s="59"/>
      <c r="D3" s="59"/>
      <c r="E3" s="59"/>
      <c r="F3" s="59"/>
      <c r="G3" s="26"/>
    </row>
    <row r="4" spans="1:7" x14ac:dyDescent="0.3">
      <c r="A4" s="28" t="s">
        <v>1</v>
      </c>
      <c r="B4" s="29">
        <v>46174</v>
      </c>
      <c r="C4" s="29"/>
      <c r="D4" s="30"/>
      <c r="E4" s="30"/>
      <c r="F4" s="30"/>
      <c r="G4" s="31"/>
    </row>
    <row r="5" spans="1:7" ht="15" thickBot="1" x14ac:dyDescent="0.35">
      <c r="A5" s="35" t="s">
        <v>27</v>
      </c>
      <c r="B5" s="22"/>
      <c r="C5" s="22"/>
      <c r="D5" s="23"/>
      <c r="E5" s="23"/>
      <c r="F5" s="23"/>
      <c r="G5" s="24"/>
    </row>
    <row r="6" spans="1:7" x14ac:dyDescent="0.3">
      <c r="A6" s="37" t="s">
        <v>22</v>
      </c>
      <c r="B6" s="60"/>
      <c r="C6" s="60" t="s">
        <v>20</v>
      </c>
      <c r="D6" s="61" t="s">
        <v>2</v>
      </c>
      <c r="E6" s="61" t="s">
        <v>19</v>
      </c>
      <c r="F6" s="61"/>
      <c r="G6" s="36" t="s">
        <v>21</v>
      </c>
    </row>
    <row r="7" spans="1:7" x14ac:dyDescent="0.3">
      <c r="A7" s="38" t="s">
        <v>23</v>
      </c>
      <c r="B7" s="62"/>
      <c r="C7" s="4">
        <v>0</v>
      </c>
      <c r="D7" s="5">
        <v>40000</v>
      </c>
      <c r="E7" s="59">
        <v>1</v>
      </c>
      <c r="F7" s="59"/>
      <c r="G7" s="63">
        <f>C7*E7</f>
        <v>0</v>
      </c>
    </row>
    <row r="8" spans="1:7" x14ac:dyDescent="0.3">
      <c r="A8" s="27"/>
      <c r="B8" s="62"/>
      <c r="C8" s="64"/>
      <c r="D8" s="64"/>
      <c r="E8" s="59"/>
      <c r="F8" s="59"/>
      <c r="G8" s="26"/>
    </row>
    <row r="9" spans="1:7" ht="15" thickBot="1" x14ac:dyDescent="0.35">
      <c r="A9" s="35" t="s">
        <v>28</v>
      </c>
      <c r="B9" s="22"/>
      <c r="C9" s="22"/>
      <c r="D9" s="23"/>
      <c r="E9" s="23"/>
      <c r="F9" s="23"/>
      <c r="G9" s="24"/>
    </row>
    <row r="10" spans="1:7" x14ac:dyDescent="0.3">
      <c r="A10" s="37" t="s">
        <v>22</v>
      </c>
      <c r="B10" s="60"/>
      <c r="C10" s="60" t="s">
        <v>20</v>
      </c>
      <c r="D10" s="61" t="s">
        <v>2</v>
      </c>
      <c r="E10" s="61" t="s">
        <v>19</v>
      </c>
      <c r="F10" s="61"/>
      <c r="G10" s="36" t="s">
        <v>21</v>
      </c>
    </row>
    <row r="11" spans="1:7" x14ac:dyDescent="0.3">
      <c r="A11" s="38" t="s">
        <v>25</v>
      </c>
      <c r="B11" s="62"/>
      <c r="C11" s="4">
        <v>0</v>
      </c>
      <c r="D11" s="5">
        <v>90000</v>
      </c>
      <c r="E11" s="59">
        <v>1</v>
      </c>
      <c r="F11" s="59"/>
      <c r="G11" s="63">
        <f>SUM(C11*E11)</f>
        <v>0</v>
      </c>
    </row>
    <row r="12" spans="1:7" x14ac:dyDescent="0.3">
      <c r="A12" s="38" t="s">
        <v>24</v>
      </c>
      <c r="B12" s="62"/>
      <c r="C12" s="4">
        <v>0</v>
      </c>
      <c r="D12" s="5">
        <v>5000</v>
      </c>
      <c r="E12" s="59">
        <v>12</v>
      </c>
      <c r="F12" s="59"/>
      <c r="G12" s="63">
        <f t="shared" ref="G12:G13" si="0">SUM(C12*E12)</f>
        <v>0</v>
      </c>
    </row>
    <row r="13" spans="1:7" x14ac:dyDescent="0.3">
      <c r="A13" s="38" t="s">
        <v>41</v>
      </c>
      <c r="B13" s="62"/>
      <c r="C13" s="4">
        <v>0</v>
      </c>
      <c r="D13" s="5">
        <v>300000</v>
      </c>
      <c r="E13" s="59">
        <v>1</v>
      </c>
      <c r="F13" s="59"/>
      <c r="G13" s="63">
        <f t="shared" si="0"/>
        <v>0</v>
      </c>
    </row>
    <row r="14" spans="1:7" x14ac:dyDescent="0.3">
      <c r="A14" s="39"/>
      <c r="B14" s="62"/>
      <c r="C14" s="62"/>
      <c r="D14" s="59"/>
      <c r="E14" s="59"/>
      <c r="F14" s="59" t="s">
        <v>38</v>
      </c>
      <c r="G14" s="41">
        <f>SUM(G11:G13)</f>
        <v>0</v>
      </c>
    </row>
    <row r="15" spans="1:7" ht="15" thickBot="1" x14ac:dyDescent="0.35">
      <c r="A15" s="35" t="s">
        <v>26</v>
      </c>
      <c r="B15" s="22"/>
      <c r="C15" s="22"/>
      <c r="D15" s="23"/>
      <c r="E15" s="23"/>
      <c r="F15" s="23"/>
      <c r="G15" s="24"/>
    </row>
    <row r="16" spans="1:7" x14ac:dyDescent="0.3">
      <c r="A16" s="37" t="s">
        <v>22</v>
      </c>
      <c r="B16" s="60"/>
      <c r="C16" s="60" t="s">
        <v>20</v>
      </c>
      <c r="D16" s="61" t="s">
        <v>2</v>
      </c>
      <c r="E16" s="61" t="s">
        <v>29</v>
      </c>
      <c r="F16" s="61"/>
      <c r="G16" s="36" t="s">
        <v>21</v>
      </c>
    </row>
    <row r="17" spans="1:10" x14ac:dyDescent="0.3">
      <c r="A17" s="39" t="s">
        <v>30</v>
      </c>
      <c r="B17" s="62"/>
      <c r="C17" s="62"/>
      <c r="D17" s="59"/>
      <c r="E17" s="59"/>
      <c r="F17" s="59"/>
      <c r="G17" s="26"/>
    </row>
    <row r="18" spans="1:10" x14ac:dyDescent="0.3">
      <c r="A18" s="38" t="s">
        <v>33</v>
      </c>
      <c r="B18" s="62"/>
      <c r="C18" s="4">
        <v>0</v>
      </c>
      <c r="D18" s="5">
        <v>250</v>
      </c>
      <c r="E18" s="59">
        <v>1800</v>
      </c>
      <c r="F18" s="59"/>
      <c r="G18" s="63">
        <f t="shared" ref="G18:G21" si="1">SUM(C18*E18)</f>
        <v>0</v>
      </c>
    </row>
    <row r="19" spans="1:10" x14ac:dyDescent="0.3">
      <c r="A19" s="38" t="s">
        <v>31</v>
      </c>
      <c r="B19" s="62"/>
      <c r="C19" s="4">
        <v>0</v>
      </c>
      <c r="D19" s="5">
        <v>50</v>
      </c>
      <c r="E19" s="59">
        <v>1100</v>
      </c>
      <c r="F19" s="59"/>
      <c r="G19" s="63">
        <f t="shared" si="1"/>
        <v>0</v>
      </c>
    </row>
    <row r="20" spans="1:10" x14ac:dyDescent="0.3">
      <c r="A20" s="38" t="s">
        <v>32</v>
      </c>
      <c r="B20" s="62"/>
      <c r="C20" s="4">
        <v>0</v>
      </c>
      <c r="D20" s="5">
        <v>100</v>
      </c>
      <c r="E20" s="59">
        <v>500</v>
      </c>
      <c r="F20" s="59"/>
      <c r="G20" s="63">
        <f t="shared" si="1"/>
        <v>0</v>
      </c>
    </row>
    <row r="21" spans="1:10" x14ac:dyDescent="0.3">
      <c r="A21" s="38" t="s">
        <v>43</v>
      </c>
      <c r="B21" s="62"/>
      <c r="C21" s="4">
        <v>0</v>
      </c>
      <c r="D21" s="5">
        <v>50</v>
      </c>
      <c r="E21" s="59">
        <v>500</v>
      </c>
      <c r="F21" s="59"/>
      <c r="G21" s="63">
        <f t="shared" si="1"/>
        <v>0</v>
      </c>
    </row>
    <row r="22" spans="1:10" x14ac:dyDescent="0.3">
      <c r="A22" s="27"/>
      <c r="B22" s="62"/>
      <c r="C22" s="62"/>
      <c r="D22" s="59"/>
      <c r="E22" s="59"/>
      <c r="F22" s="59" t="s">
        <v>38</v>
      </c>
      <c r="G22" s="41">
        <f>SUM(G18:G21)</f>
        <v>0</v>
      </c>
    </row>
    <row r="23" spans="1:10" x14ac:dyDescent="0.3">
      <c r="A23" s="39" t="s">
        <v>34</v>
      </c>
      <c r="B23" s="62"/>
      <c r="C23" s="62"/>
      <c r="D23" s="59"/>
      <c r="E23" s="59"/>
      <c r="F23" s="59"/>
      <c r="G23" s="26"/>
    </row>
    <row r="24" spans="1:10" x14ac:dyDescent="0.3">
      <c r="A24" s="38" t="s">
        <v>35</v>
      </c>
      <c r="B24" s="62"/>
      <c r="C24" s="4">
        <v>0</v>
      </c>
      <c r="D24" s="5">
        <v>75</v>
      </c>
      <c r="E24" s="59">
        <v>100</v>
      </c>
      <c r="F24" s="59"/>
      <c r="G24" s="63">
        <f t="shared" ref="G24:G26" si="2">SUM(C24*E24)</f>
        <v>0</v>
      </c>
    </row>
    <row r="25" spans="1:10" x14ac:dyDescent="0.3">
      <c r="A25" s="38" t="s">
        <v>36</v>
      </c>
      <c r="B25" s="62"/>
      <c r="C25" s="4">
        <v>0</v>
      </c>
      <c r="D25" s="5">
        <v>50</v>
      </c>
      <c r="E25" s="59">
        <v>2400</v>
      </c>
      <c r="F25" s="59"/>
      <c r="G25" s="63">
        <f t="shared" si="2"/>
        <v>0</v>
      </c>
    </row>
    <row r="26" spans="1:10" x14ac:dyDescent="0.3">
      <c r="A26" s="38" t="s">
        <v>37</v>
      </c>
      <c r="B26" s="62"/>
      <c r="C26" s="4">
        <v>0</v>
      </c>
      <c r="D26" s="5">
        <v>75</v>
      </c>
      <c r="E26" s="59">
        <v>1800</v>
      </c>
      <c r="F26" s="59"/>
      <c r="G26" s="63">
        <f t="shared" si="2"/>
        <v>0</v>
      </c>
    </row>
    <row r="27" spans="1:10" x14ac:dyDescent="0.3">
      <c r="A27" s="27"/>
      <c r="B27" s="62"/>
      <c r="C27" s="62"/>
      <c r="D27" s="59"/>
      <c r="E27" s="59"/>
      <c r="F27" s="59" t="s">
        <v>38</v>
      </c>
      <c r="G27" s="41">
        <f>SUM(G24:G26)</f>
        <v>0</v>
      </c>
    </row>
    <row r="28" spans="1:10" ht="15" thickBot="1" x14ac:dyDescent="0.35">
      <c r="A28" s="21"/>
      <c r="B28" s="22"/>
      <c r="C28" s="22"/>
      <c r="D28" s="23"/>
      <c r="E28" s="23"/>
      <c r="F28" s="23"/>
      <c r="G28" s="24"/>
    </row>
    <row r="29" spans="1:10" x14ac:dyDescent="0.3">
      <c r="A29" s="45"/>
      <c r="B29" s="46"/>
      <c r="C29" s="8"/>
      <c r="D29" s="8" t="s">
        <v>39</v>
      </c>
      <c r="E29" s="8" t="s">
        <v>40</v>
      </c>
      <c r="F29" s="65"/>
      <c r="G29" s="40"/>
    </row>
    <row r="30" spans="1:10" ht="15" thickBot="1" x14ac:dyDescent="0.35">
      <c r="A30" s="9"/>
      <c r="B30" s="66"/>
      <c r="C30" s="67"/>
      <c r="D30" s="64">
        <v>666250</v>
      </c>
      <c r="E30" s="64">
        <v>1332500</v>
      </c>
      <c r="F30" s="7" t="s">
        <v>42</v>
      </c>
      <c r="G30" s="14">
        <f>SUM(G7+G14+G22+G27)</f>
        <v>0</v>
      </c>
      <c r="I30" s="1" t="s">
        <v>3</v>
      </c>
      <c r="J30" s="6">
        <v>1332500</v>
      </c>
    </row>
    <row r="31" spans="1:10" ht="21" customHeight="1" thickBot="1" x14ac:dyDescent="0.35">
      <c r="A31" s="10"/>
      <c r="B31" s="11"/>
      <c r="C31" s="11"/>
      <c r="D31" s="12"/>
      <c r="E31" s="12"/>
      <c r="F31" s="13" t="s">
        <v>4</v>
      </c>
      <c r="G31" s="15">
        <f>MIN(300,300*((1-(G30-J31)/(J30-J31))))</f>
        <v>300</v>
      </c>
      <c r="I31" s="1" t="s">
        <v>5</v>
      </c>
      <c r="J31" s="6">
        <v>666250</v>
      </c>
    </row>
    <row r="32" spans="1:10" ht="15" thickBot="1" x14ac:dyDescent="0.35">
      <c r="A32" s="68"/>
      <c r="B32" s="69"/>
      <c r="C32" s="69"/>
      <c r="D32" s="70"/>
      <c r="E32" s="70"/>
      <c r="F32" s="71"/>
      <c r="G32" s="72"/>
    </row>
    <row r="33" spans="1:8" x14ac:dyDescent="0.3">
      <c r="A33" s="16"/>
      <c r="B33" s="17"/>
      <c r="C33" s="17"/>
      <c r="D33" s="18"/>
      <c r="E33" s="18"/>
      <c r="F33" s="18"/>
      <c r="G33" s="19"/>
    </row>
    <row r="34" spans="1:8" ht="28.8" x14ac:dyDescent="0.3">
      <c r="A34" s="33" t="s">
        <v>17</v>
      </c>
      <c r="B34" s="50" t="s">
        <v>6</v>
      </c>
      <c r="C34" s="51"/>
      <c r="D34" s="52"/>
      <c r="E34" s="52"/>
      <c r="F34" s="52"/>
      <c r="G34" s="53"/>
    </row>
    <row r="35" spans="1:8" ht="33.6" customHeight="1" x14ac:dyDescent="0.3">
      <c r="A35" s="32" t="s">
        <v>7</v>
      </c>
      <c r="B35" s="3" t="s">
        <v>8</v>
      </c>
      <c r="C35" s="54"/>
      <c r="D35" s="55"/>
      <c r="E35" s="55"/>
      <c r="F35" s="55"/>
      <c r="G35" s="56"/>
    </row>
    <row r="36" spans="1:8" ht="48" customHeight="1" x14ac:dyDescent="0.3">
      <c r="A36" s="32" t="s">
        <v>9</v>
      </c>
      <c r="B36" s="3" t="s">
        <v>10</v>
      </c>
      <c r="C36" s="54"/>
      <c r="D36" s="55"/>
      <c r="E36" s="55"/>
      <c r="F36" s="55"/>
      <c r="G36" s="56"/>
      <c r="H36"/>
    </row>
    <row r="37" spans="1:8" ht="55.95" customHeight="1" x14ac:dyDescent="0.3">
      <c r="A37" s="32" t="s">
        <v>11</v>
      </c>
      <c r="B37" s="3" t="s">
        <v>12</v>
      </c>
      <c r="C37" s="54"/>
      <c r="D37" s="55"/>
      <c r="E37" s="55"/>
      <c r="F37" s="55"/>
      <c r="G37" s="56"/>
    </row>
    <row r="38" spans="1:8" ht="28.8" x14ac:dyDescent="0.3">
      <c r="A38" s="32" t="s">
        <v>13</v>
      </c>
      <c r="B38" s="3" t="s">
        <v>14</v>
      </c>
      <c r="C38" s="54"/>
      <c r="D38" s="55"/>
      <c r="E38" s="55"/>
      <c r="F38" s="55"/>
      <c r="G38" s="56"/>
    </row>
    <row r="39" spans="1:8" ht="70.95" customHeight="1" x14ac:dyDescent="0.3">
      <c r="A39" s="34" t="s">
        <v>15</v>
      </c>
      <c r="B39" s="3" t="s">
        <v>16</v>
      </c>
      <c r="C39" s="54"/>
      <c r="D39" s="55"/>
      <c r="E39" s="55"/>
      <c r="F39" s="55"/>
      <c r="G39" s="56"/>
    </row>
    <row r="40" spans="1:8" ht="16.2" thickBot="1" x14ac:dyDescent="0.35">
      <c r="A40" s="20"/>
      <c r="B40" s="47"/>
      <c r="C40" s="47"/>
      <c r="D40" s="48"/>
      <c r="E40" s="48"/>
      <c r="F40" s="48"/>
      <c r="G40" s="49"/>
    </row>
    <row r="41" spans="1:8" x14ac:dyDescent="0.3">
      <c r="A41" s="9"/>
      <c r="B41" s="66"/>
      <c r="C41" s="66"/>
      <c r="D41" s="73"/>
      <c r="E41" s="73"/>
      <c r="F41" s="73"/>
      <c r="G41" s="74"/>
    </row>
    <row r="42" spans="1:8" ht="15" thickBot="1" x14ac:dyDescent="0.35">
      <c r="A42" s="10"/>
      <c r="B42" s="11"/>
      <c r="C42" s="11"/>
      <c r="D42" s="12"/>
      <c r="E42" s="12"/>
      <c r="F42" s="12"/>
      <c r="G42" s="75"/>
    </row>
  </sheetData>
  <sheetProtection algorithmName="SHA-512" hashValue="AouH/2Izjpb6al0e897OwnhxL/V5gyP/Jo10kscsUzs+Ie3ctytPDMmUs/PtEXwGpMmSUaVpdf7V3Xd1HQUM1w==" saltValue="m6B4n5uN1AjmWbOaiaS5DQ==" spinCount="100000" sheet="1" formatCells="0" formatColumns="0" formatRows="0" insertColumns="0" insertRows="0" insertHyperlinks="0" deleteColumns="0" deleteRows="0" sort="0" autoFilter="0" pivotTables="0"/>
  <protectedRanges>
    <protectedRange sqref="C7 C11:C13 C18:C21 C24:C26 C35:G39" name="Bereik1"/>
  </protectedRanges>
  <dataConsolidate/>
  <mergeCells count="9">
    <mergeCell ref="A1:G1"/>
    <mergeCell ref="A29:B29"/>
    <mergeCell ref="B40:G40"/>
    <mergeCell ref="B34:G34"/>
    <mergeCell ref="C35:G35"/>
    <mergeCell ref="C36:G36"/>
    <mergeCell ref="C37:G37"/>
    <mergeCell ref="C38:G38"/>
    <mergeCell ref="C39:G39"/>
  </mergeCells>
  <dataValidations count="8">
    <dataValidation type="decimal" allowBlank="1" showInputMessage="1" showErrorMessage="1" sqref="C7" xr:uid="{76703753-FD4D-46B9-9CB0-F87F4DEBB63E}">
      <formula1>0</formula1>
      <formula2>40000</formula2>
    </dataValidation>
    <dataValidation type="decimal" allowBlank="1" showInputMessage="1" showErrorMessage="1" sqref="C11" xr:uid="{438F1FD1-BFD1-4581-B647-9178291C550A}">
      <formula1>0</formula1>
      <formula2>90000</formula2>
    </dataValidation>
    <dataValidation type="decimal" allowBlank="1" showInputMessage="1" showErrorMessage="1" sqref="C12" xr:uid="{B37BCE27-1584-4D91-9AE3-5BD96EB7A02E}">
      <formula1>0</formula1>
      <formula2>5000</formula2>
    </dataValidation>
    <dataValidation type="decimal" allowBlank="1" showInputMessage="1" showErrorMessage="1" sqref="C13" xr:uid="{FD6F5130-8448-4ABE-B181-7F7D5C6CE0DC}">
      <formula1>0</formula1>
      <formula2>300000</formula2>
    </dataValidation>
    <dataValidation type="decimal" allowBlank="1" showInputMessage="1" showErrorMessage="1" sqref="C18" xr:uid="{5E6F71B9-BE36-40C9-A3D6-7BC4A8A1B427}">
      <formula1>0</formula1>
      <formula2>250</formula2>
    </dataValidation>
    <dataValidation type="decimal" allowBlank="1" showInputMessage="1" showErrorMessage="1" sqref="C19 C21 C25" xr:uid="{73DCDF9A-59CF-45AB-82C1-62918E1DDF3B}">
      <formula1>0</formula1>
      <formula2>50</formula2>
    </dataValidation>
    <dataValidation type="decimal" allowBlank="1" showInputMessage="1" showErrorMessage="1" sqref="C20" xr:uid="{530B234E-B516-4F15-81C0-2197CE59F8F6}">
      <formula1>0</formula1>
      <formula2>100</formula2>
    </dataValidation>
    <dataValidation type="decimal" allowBlank="1" showInputMessage="1" showErrorMessage="1" sqref="C24 C26" xr:uid="{21AD2183-7795-4DBF-ADC7-174CC7E85F81}">
      <formula1>0</formula1>
      <formula2>75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ACDE45CEACF4B88F07F86FF3656F9" ma:contentTypeVersion="15" ma:contentTypeDescription="Een nieuw document maken." ma:contentTypeScope="" ma:versionID="75270c5dae71d3213a005b9e7c580bf3">
  <xsd:schema xmlns:xsd="http://www.w3.org/2001/XMLSchema" xmlns:xs="http://www.w3.org/2001/XMLSchema" xmlns:p="http://schemas.microsoft.com/office/2006/metadata/properties" xmlns:ns2="9decbdb3-96f5-4a5c-a64c-3c31a3e84790" xmlns:ns3="830e0455-ba2a-4407-9a19-b0962ae76b1c" targetNamespace="http://schemas.microsoft.com/office/2006/metadata/properties" ma:root="true" ma:fieldsID="5cfd070e8625a7a1540f0a3aab859a5a" ns2:_="" ns3:_="">
    <xsd:import namespace="9decbdb3-96f5-4a5c-a64c-3c31a3e84790"/>
    <xsd:import namespace="830e0455-ba2a-4407-9a19-b0962ae7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cbdb3-96f5-4a5c-a64c-3c31a3e84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816b8ea-71a6-4b80-a097-62824622d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e0455-ba2a-4407-9a19-b0962ae76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d1fb20f-62b8-469c-9426-248a7730dd87}" ma:internalName="TaxCatchAll" ma:showField="CatchAllData" ma:web="830e0455-ba2a-4407-9a19-b0962ae76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cbdb3-96f5-4a5c-a64c-3c31a3e84790">
      <Terms xmlns="http://schemas.microsoft.com/office/infopath/2007/PartnerControls"/>
    </lcf76f155ced4ddcb4097134ff3c332f>
    <TaxCatchAll xmlns="830e0455-ba2a-4407-9a19-b0962ae76b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80D89-5BCB-4AF4-9587-DC09BFD77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cbdb3-96f5-4a5c-a64c-3c31a3e84790"/>
    <ds:schemaRef ds:uri="830e0455-ba2a-4407-9a19-b0962ae7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E50FD1-3BCE-4E8F-A47E-8B82E0A720FA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  <ds:schemaRef ds:uri="9decbdb3-96f5-4a5c-a64c-3c31a3e84790"/>
    <ds:schemaRef ds:uri="830e0455-ba2a-4407-9a19-b0962ae76b1c"/>
  </ds:schemaRefs>
</ds:datastoreItem>
</file>

<file path=customXml/itemProps3.xml><?xml version="1.0" encoding="utf-8"?>
<ds:datastoreItem xmlns:ds="http://schemas.openxmlformats.org/officeDocument/2006/customXml" ds:itemID="{72D006FE-AEF6-4B12-96A9-BC0F3FACE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Marco Koopal</cp:lastModifiedBy>
  <cp:revision/>
  <dcterms:created xsi:type="dcterms:W3CDTF">2025-04-17T15:03:07Z</dcterms:created>
  <dcterms:modified xsi:type="dcterms:W3CDTF">2026-06-01T16:40:17Z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0x010100F11ACDE45CEACF4B88F07F86FF3656F9</vt:lpwstr>
  </property>
  <property fmtid="{D5CDD505-2E9C-101B-9397-08002B2CF9AE}" pid="3" name="_dlc_DocIdItemGuid">
    <vt:lpwstr>19e109ac-bcfd-457e-ab9c-f1963d92396b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