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defaultThemeVersion="124226"/>
  <xr:revisionPtr revIDLastSave="0" documentId="11_6263B40D69A5881EE94A58D7B3A212897D79833E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Leveranciersprestatiemeting" sheetId="1" r:id="rId1"/>
    <sheet name="Invoerblad" sheetId="2" r:id="rId2"/>
    <sheet name="Blad3" sheetId="3" r:id="rId3"/>
  </sheets>
  <definedNames>
    <definedName name="_xlnm.Print_Area" localSheetId="0">Leveranciersprestatiemeting!$A$1:$L$133</definedName>
    <definedName name="OLE_LINK1" localSheetId="0">Leveranciersprestatiemeting!$F$135</definedName>
    <definedName name="Score">Leveranciersprestatiemeting!$C$22:$C$25,Leveranciersprestatiemeting!$C$28:$C$33,Leveranciersprestatiemeting!$C$36:$C$40,Leveranciersprestatiemeting!$C$43:$C$47,Leveranciersprestatiemeting!$C$50:$C$54,Leveranciersprestatiemeting!$C$57:$C$62,Leveranciersprestatiemeting!$C$70:$C$73,Leveranciersprestatiemeting!$C$76:$C$78,Leveranciersprestatiemeting!$C$81:$C$84,Leveranciersprestatiemeting!$C$87:$C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N111" i="1"/>
  <c r="D111" i="1"/>
  <c r="O110" i="1"/>
  <c r="N110" i="1"/>
  <c r="C110" i="1"/>
  <c r="O109" i="1"/>
  <c r="N109" i="1"/>
  <c r="E109" i="1"/>
  <c r="D109" i="1"/>
  <c r="C109" i="1"/>
  <c r="O108" i="1"/>
  <c r="N108" i="1"/>
  <c r="E108" i="1"/>
  <c r="D108" i="1"/>
  <c r="C108" i="1"/>
  <c r="O107" i="1"/>
  <c r="N107" i="1"/>
  <c r="E107" i="1"/>
  <c r="D107" i="1"/>
  <c r="C107" i="1"/>
  <c r="O106" i="1"/>
  <c r="N106" i="1"/>
  <c r="E106" i="1"/>
  <c r="D106" i="1"/>
  <c r="C106" i="1"/>
  <c r="O105" i="1"/>
  <c r="N105" i="1"/>
  <c r="E105" i="1"/>
  <c r="D105" i="1"/>
  <c r="C105" i="1"/>
  <c r="O104" i="1"/>
  <c r="N104" i="1"/>
  <c r="E104" i="1"/>
  <c r="D104" i="1"/>
  <c r="C104" i="1"/>
  <c r="O103" i="1"/>
  <c r="N103" i="1"/>
  <c r="E103" i="1"/>
  <c r="D103" i="1"/>
  <c r="C103" i="1"/>
  <c r="O102" i="1"/>
  <c r="N102" i="1"/>
  <c r="E102" i="1"/>
  <c r="D102" i="1"/>
  <c r="C102" i="1"/>
  <c r="O101" i="1"/>
  <c r="N101" i="1"/>
  <c r="E101" i="1"/>
  <c r="D101" i="1"/>
  <c r="C101" i="1"/>
  <c r="B98" i="1"/>
  <c r="B97" i="1"/>
  <c r="B96" i="1"/>
  <c r="B95" i="1"/>
  <c r="B94" i="1"/>
</calcChain>
</file>

<file path=xl/sharedStrings.xml><?xml version="1.0" encoding="utf-8"?>
<sst xmlns="http://schemas.openxmlformats.org/spreadsheetml/2006/main" count="300" uniqueCount="220">
  <si>
    <t>LEVERANCIERSPRESTATIEMETING</t>
  </si>
  <si>
    <t>Leverancier:</t>
  </si>
  <si>
    <t>Type werkzaamheden</t>
  </si>
  <si>
    <t>Uitvoeren</t>
  </si>
  <si>
    <t>Paraaf</t>
  </si>
  <si>
    <t>Datum huidige prestatiemeting:</t>
  </si>
  <si>
    <t>Leverancier</t>
  </si>
  <si>
    <t>Periode prestatiemeting:</t>
  </si>
  <si>
    <t>van</t>
  </si>
  <si>
    <t>tot</t>
  </si>
  <si>
    <t>MUMC+</t>
  </si>
  <si>
    <t>Datum vorige prestatiemeting:</t>
  </si>
  <si>
    <t>Aanwezig:</t>
  </si>
  <si>
    <t>Inkoop</t>
  </si>
  <si>
    <t>MUMC+:</t>
  </si>
  <si>
    <t>Inkoop:</t>
  </si>
  <si>
    <t>Afspraken vorige meting</t>
  </si>
  <si>
    <t>Resultaat / verbeterdoel</t>
  </si>
  <si>
    <t>Afgerond Ja/Nee</t>
  </si>
  <si>
    <t>-</t>
  </si>
  <si>
    <t>Activiteit</t>
  </si>
  <si>
    <t>Score*</t>
  </si>
  <si>
    <t>Wegingsfactor</t>
  </si>
  <si>
    <t>Toelichting</t>
  </si>
  <si>
    <t>Actie Ja/Nee</t>
  </si>
  <si>
    <t>1. Offreren</t>
  </si>
  <si>
    <t>A. Tijdigheid offerte</t>
  </si>
  <si>
    <t>B. Compleetheid offerte</t>
  </si>
  <si>
    <t>C. Marktconformiteit</t>
  </si>
  <si>
    <t>D. First time right / In één keer goed</t>
  </si>
  <si>
    <t>2. Adviseren</t>
  </si>
  <si>
    <t>A. Tijdigheid advies</t>
  </si>
  <si>
    <t>B. Compleetheid advies</t>
  </si>
  <si>
    <t>C. First time right / In één keer goed</t>
  </si>
  <si>
    <t>D. Ongevraagd advies - technisch</t>
  </si>
  <si>
    <t>E. Ongevraagd advies - economisch</t>
  </si>
  <si>
    <t>F. Innovatievermogen</t>
  </si>
  <si>
    <t>3. Leveren / uitvoering</t>
  </si>
  <si>
    <t>A. Aanleveren planning</t>
  </si>
  <si>
    <t>B. Nakomen planning</t>
  </si>
  <si>
    <t>C. Tijdigheid leveringen</t>
  </si>
  <si>
    <t>D. Compleetheid leveringen</t>
  </si>
  <si>
    <t>E. First time right / In één keer goed</t>
  </si>
  <si>
    <t>4. Opleveren / resultaat</t>
  </si>
  <si>
    <t>A. Tijdigheid opleveringen</t>
  </si>
  <si>
    <t xml:space="preserve">B. Compleetheid oplevering (restpunten) </t>
  </si>
  <si>
    <t xml:space="preserve">C. First time right (restpunten) </t>
  </si>
  <si>
    <t>D. Kwaliteit product (het geleverde)</t>
  </si>
  <si>
    <t>E. Kwaliteit dienstverlening</t>
  </si>
  <si>
    <t>5. Conformiteit wet &amp; regelgeving</t>
  </si>
  <si>
    <t>A. Conformiteit met regels overheid</t>
  </si>
  <si>
    <t>B. Conformiteit met regels MUMC+</t>
  </si>
  <si>
    <t>C. Resultaten project toezichtrondes</t>
  </si>
  <si>
    <t>D. Resultaten (project)inspecties</t>
  </si>
  <si>
    <t>E.  Kwaliteit VGWM-plan</t>
  </si>
  <si>
    <t>6. Geïnstrueerdheid medewerkers</t>
  </si>
  <si>
    <t>A. Over de opdracht / het werk</t>
  </si>
  <si>
    <t>B. Vakinhoudelijk</t>
  </si>
  <si>
    <t>C. Arbo &amp; Veiligheid</t>
  </si>
  <si>
    <t>D. VCA</t>
  </si>
  <si>
    <t>E. Deelname toolboxmeetingen</t>
  </si>
  <si>
    <t>F. Accuratesse werkvergunningen (bv. brandmeldinstallatie)</t>
  </si>
  <si>
    <t>Actie Ja / Nee</t>
  </si>
  <si>
    <t>7. Communicatie</t>
  </si>
  <si>
    <t>A. Bereikbaarheid</t>
  </si>
  <si>
    <t>B. Interne communicatie</t>
  </si>
  <si>
    <t>C. Communicatie met Projectleider / opdrachtgever</t>
  </si>
  <si>
    <t>D. Vragen om verduidelijking</t>
  </si>
  <si>
    <t>8. Klachten / meldingen</t>
  </si>
  <si>
    <t>A. Meldingscultuur (bijna-)ongevallen en gevaarlijke situaties</t>
  </si>
  <si>
    <t>B. Klachten m.b.t. overlast</t>
  </si>
  <si>
    <t>C. Omgaan met  klachten</t>
  </si>
  <si>
    <t>9. Orde &amp; netheid</t>
  </si>
  <si>
    <t>A. Orde &amp; netheid op de werkplek</t>
  </si>
  <si>
    <t>B. Onnodige overlast</t>
  </si>
  <si>
    <t>C. Afval &amp; milieuvoorschriften</t>
  </si>
  <si>
    <t>D. Afscherming werkgebied</t>
  </si>
  <si>
    <t>10. leverancier t.o.v. MUMC+</t>
  </si>
  <si>
    <t>A. Tijdigheid bestellingen</t>
  </si>
  <si>
    <t>B. Compleetheid bestellingen</t>
  </si>
  <si>
    <t>C. Betalingsmoraal</t>
  </si>
  <si>
    <t>D. Communicatie</t>
  </si>
  <si>
    <t>E. Klachten</t>
  </si>
  <si>
    <t>Verbeterpunt</t>
  </si>
  <si>
    <t>Nr.</t>
  </si>
  <si>
    <t>Verbeterdoel</t>
  </si>
  <si>
    <t xml:space="preserve">Actie door  </t>
  </si>
  <si>
    <t>Gereed voor**</t>
  </si>
  <si>
    <t>Score</t>
  </si>
  <si>
    <t>Motivatie / overige opmerkingen</t>
  </si>
  <si>
    <t>Totaal</t>
  </si>
  <si>
    <t>Aantal</t>
  </si>
  <si>
    <t>3. Leveren</t>
  </si>
  <si>
    <t>4. Opleveren</t>
  </si>
  <si>
    <t>10. Leverancier t.o.v. MUMC+</t>
  </si>
  <si>
    <t>Eindoordeel</t>
  </si>
  <si>
    <t>Datum:</t>
  </si>
  <si>
    <t>MUMC+ voor deze:</t>
  </si>
  <si>
    <t>Leverancier voor deze:</t>
  </si>
  <si>
    <t>*</t>
  </si>
  <si>
    <t xml:space="preserve"> Score</t>
  </si>
  <si>
    <t>Indien een onderdeel niet van toepassing is wordt n.v.t. (-) toegekend en telt dit onderdeel niet mee in de score.</t>
  </si>
  <si>
    <t>**</t>
  </si>
  <si>
    <t xml:space="preserve">Actienemer dient na genomen (corrigerende) maatregel(en), </t>
  </si>
  <si>
    <t>de in dit document genoemde vertegenwoordiger(s) van MUMC+ te informeren.</t>
  </si>
  <si>
    <t>1.</t>
  </si>
  <si>
    <t>Offreren</t>
  </si>
  <si>
    <t>1A.</t>
  </si>
  <si>
    <t>Tijdigheid offerte</t>
  </si>
  <si>
    <t>1B.</t>
  </si>
  <si>
    <t>Compleetheid offerte</t>
  </si>
  <si>
    <t>1C.</t>
  </si>
  <si>
    <t>Marktconformiteit</t>
  </si>
  <si>
    <t>1D.</t>
  </si>
  <si>
    <t>First time right / In één keer goed</t>
  </si>
  <si>
    <t>2.</t>
  </si>
  <si>
    <t>Adviseren</t>
  </si>
  <si>
    <t>2A.</t>
  </si>
  <si>
    <t>Tijdigheid advies</t>
  </si>
  <si>
    <t>2B.</t>
  </si>
  <si>
    <t>Compleetheid advies</t>
  </si>
  <si>
    <t>2C.</t>
  </si>
  <si>
    <t>2D.</t>
  </si>
  <si>
    <t>Ongevraagd advies - technisch</t>
  </si>
  <si>
    <t>2E.</t>
  </si>
  <si>
    <t>Ongevraagd advies - economisch</t>
  </si>
  <si>
    <t>2F.</t>
  </si>
  <si>
    <t>Innovatievermogen</t>
  </si>
  <si>
    <t>3.</t>
  </si>
  <si>
    <t>Leveren / uitvoering</t>
  </si>
  <si>
    <t>Advies</t>
  </si>
  <si>
    <t>3A.</t>
  </si>
  <si>
    <t>Aanleveren planning</t>
  </si>
  <si>
    <t>Leveren</t>
  </si>
  <si>
    <t>3B.</t>
  </si>
  <si>
    <t>Nakomen planning</t>
  </si>
  <si>
    <t>3C.</t>
  </si>
  <si>
    <t>Tijdigheid leveringen</t>
  </si>
  <si>
    <t>3D.</t>
  </si>
  <si>
    <t>Compleetheid leveringen</t>
  </si>
  <si>
    <t>3E.</t>
  </si>
  <si>
    <t>4.</t>
  </si>
  <si>
    <t>Opleveren / resultaat</t>
  </si>
  <si>
    <t>Ja</t>
  </si>
  <si>
    <t>4A.</t>
  </si>
  <si>
    <t>Tijdigheid opleveringen</t>
  </si>
  <si>
    <t>Nee</t>
  </si>
  <si>
    <t>4B.</t>
  </si>
  <si>
    <t xml:space="preserve">Compleetheid oplevering (restpunten) </t>
  </si>
  <si>
    <t>4C.</t>
  </si>
  <si>
    <t xml:space="preserve">First time right (restpunten) </t>
  </si>
  <si>
    <t>4D.</t>
  </si>
  <si>
    <t>Kwaliteit product (het geleverde)</t>
  </si>
  <si>
    <t>4E.</t>
  </si>
  <si>
    <t>Kwaliteit dienstverlening</t>
  </si>
  <si>
    <t>5.</t>
  </si>
  <si>
    <t>Conformiteit wet &amp; regelgeving</t>
  </si>
  <si>
    <t>5A.</t>
  </si>
  <si>
    <t>Conformiteit met regels overheid</t>
  </si>
  <si>
    <t>5B.</t>
  </si>
  <si>
    <t>Conformiteit met regels MUMC+</t>
  </si>
  <si>
    <t>5C.</t>
  </si>
  <si>
    <t>Resultaten project toezichtrondes</t>
  </si>
  <si>
    <t>5D.</t>
  </si>
  <si>
    <t>Resultaten projectinspecties</t>
  </si>
  <si>
    <t>5E.</t>
  </si>
  <si>
    <t>Kwaliteit VGWM-plan</t>
  </si>
  <si>
    <t>6.</t>
  </si>
  <si>
    <t>Geïnstrueerdheid medewerkers</t>
  </si>
  <si>
    <t>6A.</t>
  </si>
  <si>
    <t>Over de opdracht / het werk</t>
  </si>
  <si>
    <t>6B.</t>
  </si>
  <si>
    <t>Vakinhoudelijk</t>
  </si>
  <si>
    <t>6C.</t>
  </si>
  <si>
    <t>Arbo &amp; Veiligheid</t>
  </si>
  <si>
    <t>6D.</t>
  </si>
  <si>
    <t>VCA (ja / nee)</t>
  </si>
  <si>
    <t>6E.</t>
  </si>
  <si>
    <t>Deelname toolboxmeetingen</t>
  </si>
  <si>
    <t>6F.</t>
  </si>
  <si>
    <t>Accuratesse werkvergunningen (bv. brandmeldinstallatie)</t>
  </si>
  <si>
    <t>7.</t>
  </si>
  <si>
    <t>Communicatie</t>
  </si>
  <si>
    <t>7A.</t>
  </si>
  <si>
    <t>Bereikbaarheid</t>
  </si>
  <si>
    <t>7B.</t>
  </si>
  <si>
    <t>Interne communicatie</t>
  </si>
  <si>
    <t>7C.</t>
  </si>
  <si>
    <t>Communicatie met Projectleider / Aandachtsgebiedhouder</t>
  </si>
  <si>
    <t>7D.</t>
  </si>
  <si>
    <t>Vragen om verduidelijking</t>
  </si>
  <si>
    <t>8.</t>
  </si>
  <si>
    <t>Klachten / meldingen</t>
  </si>
  <si>
    <t>8A.</t>
  </si>
  <si>
    <t>Meldingscultuur (bijna-)ongevallen en gevaarlijke situaties</t>
  </si>
  <si>
    <t>8B.</t>
  </si>
  <si>
    <t>Klachten m.b.t. overlast</t>
  </si>
  <si>
    <t>8C.</t>
  </si>
  <si>
    <t>Oplossen van klachten</t>
  </si>
  <si>
    <t>9.</t>
  </si>
  <si>
    <t>Orde &amp; netheid</t>
  </si>
  <si>
    <t>9A.</t>
  </si>
  <si>
    <t>Orde &amp; netheid op de werkplek</t>
  </si>
  <si>
    <t>9B.</t>
  </si>
  <si>
    <t>Onnodige overlast</t>
  </si>
  <si>
    <t>9C.</t>
  </si>
  <si>
    <t>Afval &amp; milieuvoorschriften</t>
  </si>
  <si>
    <t>9D.</t>
  </si>
  <si>
    <t>Afscherming werkgebied</t>
  </si>
  <si>
    <t>10.</t>
  </si>
  <si>
    <t>azM t.o.v. leverancier</t>
  </si>
  <si>
    <t>10A.</t>
  </si>
  <si>
    <t>Tijdigheid bestellingen</t>
  </si>
  <si>
    <t>10B.</t>
  </si>
  <si>
    <t>Compleetheid bestellingen</t>
  </si>
  <si>
    <t>10C.</t>
  </si>
  <si>
    <t>Betalingsmoraal</t>
  </si>
  <si>
    <t>10D.</t>
  </si>
  <si>
    <t>10E.</t>
  </si>
  <si>
    <t>Klachten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</si>
</sst>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2">
    <font>
      <sz val="11"/>
      <color theme="1"/>
      <name val="Calibri"/>
      <family val="2"/>
      <scheme val="minor"/>
    </font>
    <font>
      <b/>
      <sz val="11"/>
      <color rgb="FF004289"/>
      <name val="Calibri"/>
      <family val="2"/>
      <scheme val="minor"/>
    </font>
    <font>
      <sz val="11"/>
      <color rgb="FF004289"/>
      <name val="Calibri"/>
      <family val="2"/>
      <scheme val="minor"/>
    </font>
    <font>
      <b/>
      <sz val="16"/>
      <color rgb="FF004289"/>
      <name val="MUMCTheSansOffice"/>
      <family val="2"/>
    </font>
    <font>
      <sz val="11"/>
      <color theme="1"/>
      <name val="MUMCTheSansOffice"/>
      <family val="2"/>
    </font>
    <font>
      <sz val="10"/>
      <color rgb="FF004289"/>
      <name val="MUMCTheSansOffice"/>
      <family val="2"/>
    </font>
    <font>
      <sz val="10"/>
      <color theme="1"/>
      <name val="MUMCTheSansOffice"/>
      <family val="2"/>
    </font>
    <font>
      <b/>
      <sz val="10"/>
      <color rgb="FF004289"/>
      <name val="MUMCTheSansOffice"/>
      <family val="2"/>
    </font>
    <font>
      <sz val="10"/>
      <name val="MUMCTheSansOffice"/>
      <family val="2"/>
    </font>
    <font>
      <sz val="10"/>
      <color theme="4" tint="0.79992065187536243"/>
      <name val="MUMCTheSansOffice"/>
      <family val="2"/>
    </font>
    <font>
      <b/>
      <sz val="10"/>
      <color theme="1"/>
      <name val="MUMCTheSansOffice"/>
      <family val="2"/>
    </font>
    <font>
      <b/>
      <sz val="10"/>
      <color theme="4" tint="0.79992065187536243"/>
      <name val="MUMC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4289"/>
      </bottom>
      <diagonal/>
    </border>
    <border>
      <left/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/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/>
      <right style="thin">
        <color theme="0" tint="-0.3499252296517838"/>
      </right>
      <top/>
      <bottom style="thin">
        <color theme="0" tint="-0.3499252296517838"/>
      </bottom>
      <diagonal/>
    </border>
    <border>
      <left/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/>
      <diagonal/>
    </border>
    <border>
      <left style="thin">
        <color theme="0" tint="-0.3499252296517838"/>
      </left>
      <right/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3499252296517838"/>
      </top>
      <bottom/>
      <diagonal/>
    </border>
    <border>
      <left/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 style="thin">
        <color rgb="FF004289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5" fillId="0" borderId="4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0" fillId="0" borderId="0" xfId="0" applyNumberFormat="1"/>
    <xf numFmtId="0" fontId="4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7" fillId="2" borderId="1" xfId="0" applyFont="1" applyFill="1" applyBorder="1"/>
    <xf numFmtId="0" fontId="5" fillId="2" borderId="1" xfId="0" applyFont="1" applyFill="1" applyBorder="1"/>
    <xf numFmtId="0" fontId="8" fillId="2" borderId="0" xfId="0" applyFont="1" applyFill="1"/>
    <xf numFmtId="0" fontId="7" fillId="2" borderId="0" xfId="0" applyFont="1" applyFill="1"/>
    <xf numFmtId="0" fontId="5" fillId="2" borderId="0" xfId="0" applyFont="1" applyFill="1"/>
    <xf numFmtId="14" fontId="5" fillId="0" borderId="0" xfId="0" applyNumberFormat="1" applyFont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 inden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vertic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6" fillId="2" borderId="12" xfId="0" applyFont="1" applyFill="1" applyBorder="1"/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/>
    <xf numFmtId="0" fontId="7" fillId="2" borderId="1" xfId="0" applyFont="1" applyFill="1" applyBorder="1" applyAlignment="1">
      <alignment horizontal="left"/>
    </xf>
    <xf numFmtId="0" fontId="7" fillId="0" borderId="8" xfId="0" applyFont="1" applyBorder="1" applyAlignment="1">
      <alignment wrapText="1"/>
    </xf>
    <xf numFmtId="0" fontId="5" fillId="0" borderId="8" xfId="0" applyFont="1" applyBorder="1"/>
    <xf numFmtId="0" fontId="9" fillId="2" borderId="0" xfId="0" applyFont="1" applyFill="1" applyProtection="1">
      <protection locked="0"/>
    </xf>
    <xf numFmtId="0" fontId="7" fillId="0" borderId="6" xfId="0" applyFont="1" applyBorder="1"/>
    <xf numFmtId="0" fontId="5" fillId="0" borderId="6" xfId="0" applyFont="1" applyBorder="1"/>
    <xf numFmtId="0" fontId="7" fillId="0" borderId="9" xfId="0" applyFont="1" applyBorder="1"/>
    <xf numFmtId="0" fontId="5" fillId="0" borderId="9" xfId="0" applyFont="1" applyBorder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5" fillId="2" borderId="15" xfId="0" applyFont="1" applyFill="1" applyBorder="1"/>
    <xf numFmtId="0" fontId="5" fillId="0" borderId="5" xfId="0" quotePrefix="1" applyFont="1" applyBorder="1" applyAlignment="1" applyProtection="1">
      <alignment horizontal="center"/>
      <protection locked="0"/>
    </xf>
    <xf numFmtId="165" fontId="5" fillId="2" borderId="1" xfId="0" applyNumberFormat="1" applyFont="1" applyFill="1" applyBorder="1" applyAlignment="1">
      <alignment horizontal="right"/>
    </xf>
    <xf numFmtId="0" fontId="5" fillId="0" borderId="11" xfId="0" quotePrefix="1" applyFont="1" applyBorder="1" applyAlignment="1" applyProtection="1">
      <alignment horizontal="center"/>
      <protection locked="0"/>
    </xf>
    <xf numFmtId="0" fontId="5" fillId="0" borderId="7" xfId="0" quotePrefix="1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left"/>
      <protection locked="0"/>
    </xf>
    <xf numFmtId="14" fontId="5" fillId="0" borderId="17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164" fontId="5" fillId="0" borderId="0" xfId="0" applyNumberFormat="1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</cellXfs>
  <cellStyles count="1">
    <cellStyle name="Standaard" xfId="0" builtinId="0"/>
  </cellStyles>
  <dxfs count="4">
    <dxf>
      <font>
        <color theme="0" tint="-0.3499252296517838"/>
      </font>
    </dxf>
    <dxf>
      <fill>
        <patternFill>
          <bgColor theme="0" tint="-0.14990691854609822"/>
        </patternFill>
      </fill>
    </dxf>
    <dxf>
      <font>
        <color theme="0" tint="-0.3499252296517838"/>
      </font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5" fmlaRange="Invoerblad!$C$1:$C$3" noThreeD="1" sel="3" val="0"/>
</file>

<file path=xl/ctrlProps/ctrlProp10.xml><?xml version="1.0" encoding="utf-8"?>
<formControlPr xmlns="http://schemas.microsoft.com/office/spreadsheetml/2009/9/main" objectType="Drop" dropStyle="combo" dx="15" fmlaLink="$L$98" fmlaRange="Invoerblad!$H$1:$H$58" noThreeD="1" sel="1" val="0"/>
</file>

<file path=xl/ctrlProps/ctrlProp2.xml><?xml version="1.0" encoding="utf-8"?>
<formControlPr xmlns="http://schemas.microsoft.com/office/spreadsheetml/2009/9/main" objectType="Drop" dropStyle="combo" dx="15" fmlaRange="Invoerblad!$C$1:$C$3" noThreeD="1" sel="3" val="0"/>
</file>

<file path=xl/ctrlProps/ctrlProp3.xml><?xml version="1.0" encoding="utf-8"?>
<formControlPr xmlns="http://schemas.microsoft.com/office/spreadsheetml/2009/9/main" objectType="Drop" dropStyle="combo" dx="15" fmlaRange="Invoerblad!$C$1:$C$3" noThreeD="1" sel="3" val="0"/>
</file>

<file path=xl/ctrlProps/ctrlProp4.xml><?xml version="1.0" encoding="utf-8"?>
<formControlPr xmlns="http://schemas.microsoft.com/office/spreadsheetml/2009/9/main" objectType="Drop" dropStyle="combo" dx="15" fmlaRange="Invoerblad!$C$1:$C$3" noThreeD="1" sel="3" val="0"/>
</file>

<file path=xl/ctrlProps/ctrlProp5.xml><?xml version="1.0" encoding="utf-8"?>
<formControlPr xmlns="http://schemas.microsoft.com/office/spreadsheetml/2009/9/main" objectType="Drop" dropStyle="combo" dx="15" fmlaRange="Invoerblad!$C$1:$C$3" noThreeD="1" sel="3" val="0"/>
</file>

<file path=xl/ctrlProps/ctrlProp6.xml><?xml version="1.0" encoding="utf-8"?>
<formControlPr xmlns="http://schemas.microsoft.com/office/spreadsheetml/2009/9/main" objectType="Drop" dropStyle="combo" dx="15" fmlaLink="$L$94" fmlaRange="Invoerblad!$H$1:$H$58" noThreeD="1" sel="1" val="0"/>
</file>

<file path=xl/ctrlProps/ctrlProp7.xml><?xml version="1.0" encoding="utf-8"?>
<formControlPr xmlns="http://schemas.microsoft.com/office/spreadsheetml/2009/9/main" objectType="Drop" dropStyle="combo" dx="15" fmlaLink="$L$95" fmlaRange="Invoerblad!$H$1:$H$58" noThreeD="1" sel="1" val="0"/>
</file>

<file path=xl/ctrlProps/ctrlProp8.xml><?xml version="1.0" encoding="utf-8"?>
<formControlPr xmlns="http://schemas.microsoft.com/office/spreadsheetml/2009/9/main" objectType="Drop" dropStyle="combo" dx="15" fmlaLink="$L$96" fmlaRange="Invoerblad!$H$1:$H$58" noThreeD="1" sel="1" val="0"/>
</file>

<file path=xl/ctrlProps/ctrlProp9.xml><?xml version="1.0" encoding="utf-8"?>
<formControlPr xmlns="http://schemas.microsoft.com/office/spreadsheetml/2009/9/main" objectType="Drop" dropStyle="combo" dx="15" fmlaLink="$L$97" fmlaRange="Invoerblad!$H$1:$H$5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93</xdr:row>
          <xdr:rowOff>9525</xdr:rowOff>
        </xdr:from>
        <xdr:to>
          <xdr:col>9</xdr:col>
          <xdr:colOff>9525</xdr:colOff>
          <xdr:row>94</xdr:row>
          <xdr:rowOff>9525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94</xdr:row>
          <xdr:rowOff>0</xdr:rowOff>
        </xdr:from>
        <xdr:to>
          <xdr:col>9</xdr:col>
          <xdr:colOff>9525</xdr:colOff>
          <xdr:row>95</xdr:row>
          <xdr:rowOff>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95</xdr:row>
          <xdr:rowOff>0</xdr:rowOff>
        </xdr:from>
        <xdr:to>
          <xdr:col>9</xdr:col>
          <xdr:colOff>9525</xdr:colOff>
          <xdr:row>96</xdr:row>
          <xdr:rowOff>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96</xdr:row>
          <xdr:rowOff>0</xdr:rowOff>
        </xdr:from>
        <xdr:to>
          <xdr:col>9</xdr:col>
          <xdr:colOff>9525</xdr:colOff>
          <xdr:row>97</xdr:row>
          <xdr:rowOff>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97</xdr:row>
          <xdr:rowOff>0</xdr:rowOff>
        </xdr:from>
        <xdr:to>
          <xdr:col>9</xdr:col>
          <xdr:colOff>9525</xdr:colOff>
          <xdr:row>98</xdr:row>
          <xdr:rowOff>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93</xdr:row>
          <xdr:rowOff>28575</xdr:rowOff>
        </xdr:from>
        <xdr:to>
          <xdr:col>3</xdr:col>
          <xdr:colOff>0</xdr:colOff>
          <xdr:row>94</xdr:row>
          <xdr:rowOff>28575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94</xdr:row>
          <xdr:rowOff>0</xdr:rowOff>
        </xdr:from>
        <xdr:to>
          <xdr:col>3</xdr:col>
          <xdr:colOff>0</xdr:colOff>
          <xdr:row>95</xdr:row>
          <xdr:rowOff>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0</xdr:rowOff>
        </xdr:from>
        <xdr:to>
          <xdr:col>3</xdr:col>
          <xdr:colOff>0</xdr:colOff>
          <xdr:row>96</xdr:row>
          <xdr:rowOff>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0</xdr:rowOff>
        </xdr:from>
        <xdr:to>
          <xdr:col>3</xdr:col>
          <xdr:colOff>0</xdr:colOff>
          <xdr:row>97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180975</xdr:rowOff>
        </xdr:from>
        <xdr:to>
          <xdr:col>3</xdr:col>
          <xdr:colOff>0</xdr:colOff>
          <xdr:row>98</xdr:row>
          <xdr:rowOff>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  <a:ln>
              <a:noFill/>
            </a:ln>
          </xdr:spPr>
        </xdr:sp>
        <xdr:clientData fLocksWithSheet="0"/>
      </xdr:twoCellAnchor>
    </mc:Choice>
    <mc:Fallback/>
  </mc:AlternateContent>
  <xdr:twoCellAnchor editAs="oneCell">
    <xdr:from>
      <xdr:col>7</xdr:col>
      <xdr:colOff>857429</xdr:colOff>
      <xdr:row>0</xdr:row>
      <xdr:rowOff>114300</xdr:rowOff>
    </xdr:from>
    <xdr:to>
      <xdr:col>11</xdr:col>
      <xdr:colOff>200024</xdr:colOff>
      <xdr:row>2</xdr:row>
      <xdr:rowOff>78685</xdr:rowOff>
    </xdr:to>
    <xdr:pic>
      <xdr:nvPicPr>
        <xdr:cNvPr id="62" name="Afbeelding 61" descr="Afbeeldingsresultaat voor maastricht umc+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6715125" y="114300"/>
          <a:ext cx="17621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120</xdr:row>
      <xdr:rowOff>47625</xdr:rowOff>
    </xdr:from>
    <xdr:to>
      <xdr:col>7</xdr:col>
      <xdr:colOff>152400</xdr:colOff>
      <xdr:row>130</xdr:row>
      <xdr:rowOff>28575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57175" y="23241000"/>
          <a:ext cx="575310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E569-97CD-4D65-820C-68F90D2FD23E}">
  <sheetPr codeName="Blad1">
    <pageSetUpPr fitToPage="1"/>
  </sheetPr>
  <dimension ref="A1:P133"/>
  <sheetViews>
    <sheetView tabSelected="1" workbookViewId="0">
      <selection activeCell="R89" sqref="R89"/>
    </sheetView>
  </sheetViews>
  <sheetFormatPr defaultRowHeight="15"/>
  <cols>
    <col min="1" max="1" width="3.140625" customWidth="1"/>
    <col min="2" max="2" width="34.42578125" customWidth="1"/>
    <col min="3" max="3" width="7.42578125" customWidth="1"/>
    <col min="4" max="4" width="14.42578125" customWidth="1"/>
    <col min="5" max="5" width="11" customWidth="1"/>
    <col min="6" max="6" width="5.7109375" customWidth="1"/>
    <col min="7" max="7" width="11.7109375" customWidth="1"/>
    <col min="8" max="8" width="13.42578125" customWidth="1"/>
    <col min="9" max="9" width="9.140625" customWidth="1"/>
    <col min="10" max="10" width="4.5703125" customWidth="1"/>
    <col min="12" max="12" width="6" customWidth="1"/>
    <col min="13" max="16" width="9.140625" hidden="1" customWidth="1"/>
  </cols>
  <sheetData>
    <row r="1" spans="1:12" ht="15.75">
      <c r="A1" s="22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.75">
      <c r="A2" s="2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4.45">
      <c r="A3" s="24"/>
      <c r="B3" s="25" t="s">
        <v>1</v>
      </c>
      <c r="C3" s="81"/>
      <c r="D3" s="81"/>
      <c r="E3" s="81"/>
      <c r="F3" s="81"/>
      <c r="G3" s="81"/>
      <c r="H3" s="26"/>
      <c r="I3" s="26"/>
      <c r="J3" s="26"/>
      <c r="K3" s="26"/>
      <c r="L3" s="27"/>
    </row>
    <row r="4" spans="1:12" ht="14.45">
      <c r="A4" s="24"/>
      <c r="B4" s="28" t="s">
        <v>2</v>
      </c>
      <c r="C4" s="80" t="s">
        <v>3</v>
      </c>
      <c r="D4" s="80"/>
      <c r="E4" s="80"/>
      <c r="F4" s="80"/>
      <c r="G4" s="80"/>
      <c r="H4" s="29"/>
      <c r="I4" s="29"/>
      <c r="J4" s="29"/>
      <c r="K4" s="28" t="s">
        <v>4</v>
      </c>
      <c r="L4" s="27"/>
    </row>
    <row r="5" spans="1:12">
      <c r="A5" s="24"/>
      <c r="B5" s="28" t="s">
        <v>5</v>
      </c>
      <c r="C5" s="80"/>
      <c r="D5" s="80"/>
      <c r="E5" s="80"/>
      <c r="F5" s="80"/>
      <c r="G5" s="80"/>
      <c r="H5" s="29"/>
      <c r="I5" s="28" t="s">
        <v>6</v>
      </c>
      <c r="J5" s="29"/>
      <c r="K5" s="83"/>
      <c r="L5" s="27"/>
    </row>
    <row r="6" spans="1:12">
      <c r="A6" s="24"/>
      <c r="B6" s="28" t="s">
        <v>7</v>
      </c>
      <c r="C6" s="29" t="s">
        <v>8</v>
      </c>
      <c r="D6" s="30"/>
      <c r="E6" s="31" t="s">
        <v>9</v>
      </c>
      <c r="F6" s="82"/>
      <c r="G6" s="82"/>
      <c r="H6" s="29"/>
      <c r="I6" s="28"/>
      <c r="J6" s="29"/>
      <c r="K6" s="83"/>
      <c r="L6" s="27"/>
    </row>
    <row r="7" spans="1:12">
      <c r="A7" s="24"/>
      <c r="B7" s="28"/>
      <c r="C7" s="29"/>
      <c r="D7" s="29"/>
      <c r="E7" s="29"/>
      <c r="F7" s="29"/>
      <c r="G7" s="29"/>
      <c r="H7" s="29"/>
      <c r="I7" s="28" t="s">
        <v>10</v>
      </c>
      <c r="J7" s="29"/>
      <c r="K7" s="84"/>
      <c r="L7" s="27"/>
    </row>
    <row r="8" spans="1:12">
      <c r="A8" s="24"/>
      <c r="B8" s="28" t="s">
        <v>11</v>
      </c>
      <c r="C8" s="80"/>
      <c r="D8" s="80"/>
      <c r="E8" s="80"/>
      <c r="F8" s="80"/>
      <c r="G8" s="80"/>
      <c r="H8" s="29"/>
      <c r="I8" s="28"/>
      <c r="J8" s="29"/>
      <c r="K8" s="85"/>
      <c r="L8" s="27"/>
    </row>
    <row r="9" spans="1:12">
      <c r="A9" s="24"/>
      <c r="B9" s="28" t="s">
        <v>12</v>
      </c>
      <c r="C9" s="76" t="s">
        <v>1</v>
      </c>
      <c r="D9" s="76"/>
      <c r="E9" s="76"/>
      <c r="F9" s="76"/>
      <c r="G9" s="76"/>
      <c r="H9" s="29"/>
      <c r="I9" s="28" t="s">
        <v>13</v>
      </c>
      <c r="J9" s="29"/>
      <c r="K9" s="84"/>
      <c r="L9" s="27"/>
    </row>
    <row r="10" spans="1:12">
      <c r="A10" s="24"/>
      <c r="B10" s="29"/>
      <c r="C10" s="76" t="s">
        <v>14</v>
      </c>
      <c r="D10" s="76"/>
      <c r="E10" s="76"/>
      <c r="F10" s="76"/>
      <c r="G10" s="76"/>
      <c r="H10" s="29"/>
      <c r="I10" s="29"/>
      <c r="J10" s="29"/>
      <c r="K10" s="83"/>
      <c r="L10" s="27"/>
    </row>
    <row r="11" spans="1:12" ht="14.45">
      <c r="A11" s="24"/>
      <c r="B11" s="29"/>
      <c r="C11" s="72" t="s">
        <v>15</v>
      </c>
      <c r="D11" s="72"/>
      <c r="E11" s="72"/>
      <c r="F11" s="72"/>
      <c r="G11" s="72"/>
      <c r="H11" s="29"/>
      <c r="I11" s="29"/>
      <c r="J11" s="29"/>
      <c r="K11" s="29"/>
      <c r="L11" s="27"/>
    </row>
    <row r="12" spans="1:12" ht="14.45">
      <c r="A12" s="2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7"/>
    </row>
    <row r="13" spans="1:12" ht="14.45">
      <c r="A13" s="24"/>
      <c r="B13" s="25" t="s">
        <v>16</v>
      </c>
      <c r="C13" s="25" t="s">
        <v>17</v>
      </c>
      <c r="D13" s="26"/>
      <c r="E13" s="26"/>
      <c r="F13" s="26"/>
      <c r="G13" s="26"/>
      <c r="H13" s="26"/>
      <c r="I13" s="26"/>
      <c r="J13" s="26"/>
      <c r="K13" s="32" t="s">
        <v>18</v>
      </c>
      <c r="L13" s="27"/>
    </row>
    <row r="14" spans="1:12" ht="14.45">
      <c r="A14" s="24"/>
      <c r="B14" s="33">
        <v>1</v>
      </c>
      <c r="C14" s="74"/>
      <c r="D14" s="74"/>
      <c r="E14" s="74"/>
      <c r="F14" s="74"/>
      <c r="G14" s="74"/>
      <c r="H14" s="74"/>
      <c r="I14" s="74"/>
      <c r="J14" s="75"/>
      <c r="K14" s="34" t="s">
        <v>19</v>
      </c>
      <c r="L14" s="27"/>
    </row>
    <row r="15" spans="1:12" ht="14.45">
      <c r="A15" s="24"/>
      <c r="B15" s="33">
        <v>2</v>
      </c>
      <c r="C15" s="76"/>
      <c r="D15" s="76"/>
      <c r="E15" s="76"/>
      <c r="F15" s="76"/>
      <c r="G15" s="76"/>
      <c r="H15" s="76"/>
      <c r="I15" s="76"/>
      <c r="J15" s="77"/>
      <c r="K15" s="35" t="s">
        <v>19</v>
      </c>
      <c r="L15" s="27"/>
    </row>
    <row r="16" spans="1:12" ht="14.45">
      <c r="A16" s="24"/>
      <c r="B16" s="33">
        <v>3</v>
      </c>
      <c r="C16" s="72"/>
      <c r="D16" s="72"/>
      <c r="E16" s="72"/>
      <c r="F16" s="72"/>
      <c r="G16" s="72"/>
      <c r="H16" s="72"/>
      <c r="I16" s="72"/>
      <c r="J16" s="78"/>
      <c r="K16" s="36" t="s">
        <v>19</v>
      </c>
      <c r="L16" s="27"/>
    </row>
    <row r="17" spans="1:12" ht="14.45">
      <c r="A17" s="24"/>
      <c r="B17" s="33">
        <v>4</v>
      </c>
      <c r="C17" s="72"/>
      <c r="D17" s="72"/>
      <c r="E17" s="72"/>
      <c r="F17" s="72"/>
      <c r="G17" s="72"/>
      <c r="H17" s="72"/>
      <c r="I17" s="72"/>
      <c r="J17" s="78"/>
      <c r="K17" s="36" t="s">
        <v>19</v>
      </c>
      <c r="L17" s="27"/>
    </row>
    <row r="18" spans="1:12" ht="14.45">
      <c r="A18" s="24"/>
      <c r="B18" s="33">
        <v>5</v>
      </c>
      <c r="C18" s="72"/>
      <c r="D18" s="72"/>
      <c r="E18" s="72"/>
      <c r="F18" s="72"/>
      <c r="G18" s="72"/>
      <c r="H18" s="72"/>
      <c r="I18" s="72"/>
      <c r="J18" s="78"/>
      <c r="K18" s="36" t="s">
        <v>19</v>
      </c>
      <c r="L18" s="27"/>
    </row>
    <row r="19" spans="1:12" ht="14.45">
      <c r="A19" s="24"/>
      <c r="B19" s="27"/>
      <c r="C19" s="29"/>
      <c r="D19" s="29"/>
      <c r="E19" s="29"/>
      <c r="F19" s="29"/>
      <c r="G19" s="29"/>
      <c r="H19" s="29"/>
      <c r="I19" s="29"/>
      <c r="J19" s="29"/>
      <c r="K19" s="29"/>
      <c r="L19" s="27"/>
    </row>
    <row r="20" spans="1:12" ht="14.45">
      <c r="A20" s="24"/>
      <c r="B20" s="25" t="s">
        <v>20</v>
      </c>
      <c r="C20" s="25" t="s">
        <v>21</v>
      </c>
      <c r="D20" s="25" t="s">
        <v>22</v>
      </c>
      <c r="E20" s="25" t="s">
        <v>23</v>
      </c>
      <c r="F20" s="26"/>
      <c r="G20" s="26"/>
      <c r="H20" s="26"/>
      <c r="I20" s="26"/>
      <c r="J20" s="26"/>
      <c r="K20" s="32" t="s">
        <v>24</v>
      </c>
      <c r="L20" s="27"/>
    </row>
    <row r="21" spans="1:12" ht="14.45">
      <c r="A21" s="24"/>
      <c r="B21" s="28" t="s">
        <v>25</v>
      </c>
      <c r="C21" s="31"/>
      <c r="D21" s="37"/>
      <c r="E21" s="29"/>
      <c r="F21" s="29"/>
      <c r="G21" s="29"/>
      <c r="H21" s="29"/>
      <c r="I21" s="29"/>
      <c r="J21" s="29"/>
      <c r="K21" s="31"/>
      <c r="L21" s="27"/>
    </row>
    <row r="22" spans="1:12">
      <c r="A22" s="24"/>
      <c r="B22" s="29" t="s">
        <v>26</v>
      </c>
      <c r="C22" s="68"/>
      <c r="D22" s="13">
        <v>2</v>
      </c>
      <c r="E22" s="9"/>
      <c r="F22" s="9"/>
      <c r="G22" s="9"/>
      <c r="H22" s="9"/>
      <c r="I22" s="9"/>
      <c r="J22" s="8"/>
      <c r="K22" s="39" t="s">
        <v>19</v>
      </c>
      <c r="L22" s="24"/>
    </row>
    <row r="23" spans="1:12">
      <c r="A23" s="24"/>
      <c r="B23" s="29" t="s">
        <v>27</v>
      </c>
      <c r="C23" s="68"/>
      <c r="D23" s="12"/>
      <c r="E23" s="7"/>
      <c r="F23" s="7"/>
      <c r="G23" s="7"/>
      <c r="H23" s="7"/>
      <c r="I23" s="7"/>
      <c r="J23" s="6"/>
      <c r="K23" s="39" t="s">
        <v>19</v>
      </c>
      <c r="L23" s="24"/>
    </row>
    <row r="24" spans="1:12">
      <c r="A24" s="24"/>
      <c r="B24" s="29" t="s">
        <v>28</v>
      </c>
      <c r="C24" s="38"/>
      <c r="D24" s="12"/>
      <c r="E24" s="7"/>
      <c r="F24" s="7"/>
      <c r="G24" s="7"/>
      <c r="H24" s="7"/>
      <c r="I24" s="7"/>
      <c r="J24" s="6"/>
      <c r="K24" s="39" t="s">
        <v>19</v>
      </c>
      <c r="L24" s="24"/>
    </row>
    <row r="25" spans="1:12">
      <c r="A25" s="24"/>
      <c r="B25" s="29" t="s">
        <v>29</v>
      </c>
      <c r="C25" s="40"/>
      <c r="D25" s="11"/>
      <c r="E25" s="5"/>
      <c r="F25" s="5"/>
      <c r="G25" s="5"/>
      <c r="H25" s="5"/>
      <c r="I25" s="5"/>
      <c r="J25" s="4"/>
      <c r="K25" s="41" t="s">
        <v>19</v>
      </c>
      <c r="L25" s="24"/>
    </row>
    <row r="26" spans="1:12" ht="14.45">
      <c r="A26" s="2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4"/>
    </row>
    <row r="27" spans="1:12" ht="14.45">
      <c r="A27" s="24"/>
      <c r="B27" s="28" t="s">
        <v>30</v>
      </c>
      <c r="C27" s="37"/>
      <c r="D27" s="37"/>
      <c r="E27" s="10"/>
      <c r="F27" s="10"/>
      <c r="G27" s="10"/>
      <c r="H27" s="10"/>
      <c r="I27" s="10"/>
      <c r="J27" s="10"/>
      <c r="K27" s="29"/>
      <c r="L27" s="24"/>
    </row>
    <row r="28" spans="1:12">
      <c r="A28" s="24"/>
      <c r="B28" s="29" t="s">
        <v>31</v>
      </c>
      <c r="C28" s="38"/>
      <c r="D28" s="13">
        <v>3</v>
      </c>
      <c r="E28" s="9"/>
      <c r="F28" s="9"/>
      <c r="G28" s="9"/>
      <c r="H28" s="9"/>
      <c r="I28" s="9"/>
      <c r="J28" s="8"/>
      <c r="K28" s="42" t="s">
        <v>19</v>
      </c>
      <c r="L28" s="24"/>
    </row>
    <row r="29" spans="1:12">
      <c r="A29" s="24"/>
      <c r="B29" s="29" t="s">
        <v>32</v>
      </c>
      <c r="C29" s="38"/>
      <c r="D29" s="12"/>
      <c r="E29" s="7"/>
      <c r="F29" s="7"/>
      <c r="G29" s="7"/>
      <c r="H29" s="7"/>
      <c r="I29" s="7"/>
      <c r="J29" s="6"/>
      <c r="K29" s="40" t="s">
        <v>19</v>
      </c>
      <c r="L29" s="24"/>
    </row>
    <row r="30" spans="1:12">
      <c r="A30" s="24"/>
      <c r="B30" s="29" t="s">
        <v>33</v>
      </c>
      <c r="C30" s="68"/>
      <c r="D30" s="12"/>
      <c r="E30" s="7"/>
      <c r="F30" s="7"/>
      <c r="G30" s="7"/>
      <c r="H30" s="7"/>
      <c r="I30" s="7"/>
      <c r="J30" s="6"/>
      <c r="K30" s="43" t="s">
        <v>19</v>
      </c>
      <c r="L30" s="24"/>
    </row>
    <row r="31" spans="1:12">
      <c r="A31" s="24"/>
      <c r="B31" s="29" t="s">
        <v>34</v>
      </c>
      <c r="C31" s="40"/>
      <c r="D31" s="12"/>
      <c r="E31" s="7"/>
      <c r="F31" s="7"/>
      <c r="G31" s="7"/>
      <c r="H31" s="7"/>
      <c r="I31" s="7"/>
      <c r="J31" s="6"/>
      <c r="K31" s="40" t="s">
        <v>19</v>
      </c>
      <c r="L31" s="24"/>
    </row>
    <row r="32" spans="1:12">
      <c r="A32" s="24"/>
      <c r="B32" s="29" t="s">
        <v>35</v>
      </c>
      <c r="C32" s="70"/>
      <c r="D32" s="12"/>
      <c r="E32" s="7"/>
      <c r="F32" s="7"/>
      <c r="G32" s="7"/>
      <c r="H32" s="7"/>
      <c r="I32" s="7"/>
      <c r="J32" s="6"/>
      <c r="K32" s="43" t="s">
        <v>19</v>
      </c>
      <c r="L32" s="24"/>
    </row>
    <row r="33" spans="1:12">
      <c r="A33" s="24"/>
      <c r="B33" s="29" t="s">
        <v>36</v>
      </c>
      <c r="C33" s="40"/>
      <c r="D33" s="11"/>
      <c r="E33" s="5"/>
      <c r="F33" s="5"/>
      <c r="G33" s="5"/>
      <c r="H33" s="5"/>
      <c r="I33" s="5"/>
      <c r="J33" s="4"/>
      <c r="K33" s="40" t="s">
        <v>19</v>
      </c>
      <c r="L33" s="24"/>
    </row>
    <row r="34" spans="1:12">
      <c r="A34" s="24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4"/>
    </row>
    <row r="35" spans="1:12">
      <c r="A35" s="24"/>
      <c r="B35" s="28" t="s">
        <v>37</v>
      </c>
      <c r="C35" s="29"/>
      <c r="D35" s="37"/>
      <c r="E35" s="10"/>
      <c r="F35" s="10"/>
      <c r="G35" s="10"/>
      <c r="H35" s="10"/>
      <c r="I35" s="10"/>
      <c r="J35" s="10"/>
      <c r="K35" s="29"/>
      <c r="L35" s="24"/>
    </row>
    <row r="36" spans="1:12">
      <c r="A36" s="24"/>
      <c r="B36" s="29" t="s">
        <v>38</v>
      </c>
      <c r="C36" s="38"/>
      <c r="D36" s="13">
        <v>3</v>
      </c>
      <c r="E36" s="9"/>
      <c r="F36" s="9"/>
      <c r="G36" s="9"/>
      <c r="H36" s="9"/>
      <c r="I36" s="9"/>
      <c r="J36" s="8"/>
      <c r="K36" s="38" t="s">
        <v>19</v>
      </c>
      <c r="L36" s="24"/>
    </row>
    <row r="37" spans="1:12">
      <c r="A37" s="24"/>
      <c r="B37" s="29" t="s">
        <v>39</v>
      </c>
      <c r="C37" s="40"/>
      <c r="D37" s="12"/>
      <c r="E37" s="7"/>
      <c r="F37" s="7"/>
      <c r="G37" s="7"/>
      <c r="H37" s="7"/>
      <c r="I37" s="7"/>
      <c r="J37" s="6"/>
      <c r="K37" s="38" t="s">
        <v>19</v>
      </c>
      <c r="L37" s="24"/>
    </row>
    <row r="38" spans="1:12">
      <c r="A38" s="24"/>
      <c r="B38" s="29" t="s">
        <v>40</v>
      </c>
      <c r="C38" s="40"/>
      <c r="D38" s="12"/>
      <c r="E38" s="7"/>
      <c r="F38" s="7"/>
      <c r="G38" s="7"/>
      <c r="H38" s="7"/>
      <c r="I38" s="7"/>
      <c r="J38" s="6"/>
      <c r="K38" s="38" t="s">
        <v>19</v>
      </c>
      <c r="L38" s="24"/>
    </row>
    <row r="39" spans="1:12">
      <c r="A39" s="24"/>
      <c r="B39" s="29" t="s">
        <v>41</v>
      </c>
      <c r="C39" s="70"/>
      <c r="D39" s="12"/>
      <c r="E39" s="7"/>
      <c r="F39" s="7"/>
      <c r="G39" s="7"/>
      <c r="H39" s="7"/>
      <c r="I39" s="7"/>
      <c r="J39" s="6"/>
      <c r="K39" s="38" t="s">
        <v>19</v>
      </c>
      <c r="L39" s="24"/>
    </row>
    <row r="40" spans="1:12">
      <c r="A40" s="24"/>
      <c r="B40" s="29" t="s">
        <v>42</v>
      </c>
      <c r="C40" s="40"/>
      <c r="D40" s="11"/>
      <c r="E40" s="5"/>
      <c r="F40" s="5"/>
      <c r="G40" s="5"/>
      <c r="H40" s="5"/>
      <c r="I40" s="5"/>
      <c r="J40" s="4"/>
      <c r="K40" s="40" t="s">
        <v>19</v>
      </c>
      <c r="L40" s="24"/>
    </row>
    <row r="41" spans="1:12">
      <c r="A41" s="24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4"/>
    </row>
    <row r="42" spans="1:12">
      <c r="A42" s="24"/>
      <c r="B42" s="28" t="s">
        <v>43</v>
      </c>
      <c r="C42" s="29"/>
      <c r="D42" s="37"/>
      <c r="E42" s="10"/>
      <c r="F42" s="10"/>
      <c r="G42" s="10"/>
      <c r="H42" s="10"/>
      <c r="I42" s="10"/>
      <c r="J42" s="10"/>
      <c r="K42" s="29"/>
      <c r="L42" s="24"/>
    </row>
    <row r="43" spans="1:12">
      <c r="A43" s="24"/>
      <c r="B43" s="29" t="s">
        <v>44</v>
      </c>
      <c r="C43" s="40"/>
      <c r="D43" s="13">
        <v>3</v>
      </c>
      <c r="E43" s="9"/>
      <c r="F43" s="9"/>
      <c r="G43" s="9"/>
      <c r="H43" s="9"/>
      <c r="I43" s="9"/>
      <c r="J43" s="8"/>
      <c r="K43" s="40" t="s">
        <v>19</v>
      </c>
      <c r="L43" s="24"/>
    </row>
    <row r="44" spans="1:12">
      <c r="A44" s="24"/>
      <c r="B44" s="29" t="s">
        <v>45</v>
      </c>
      <c r="C44" s="40"/>
      <c r="D44" s="12"/>
      <c r="E44" s="7"/>
      <c r="F44" s="7"/>
      <c r="G44" s="7"/>
      <c r="H44" s="7"/>
      <c r="I44" s="7"/>
      <c r="J44" s="6"/>
      <c r="K44" s="40" t="s">
        <v>19</v>
      </c>
      <c r="L44" s="24"/>
    </row>
    <row r="45" spans="1:12">
      <c r="A45" s="24"/>
      <c r="B45" s="29" t="s">
        <v>46</v>
      </c>
      <c r="C45" s="44"/>
      <c r="D45" s="12"/>
      <c r="E45" s="7"/>
      <c r="F45" s="7"/>
      <c r="G45" s="7"/>
      <c r="H45" s="7"/>
      <c r="I45" s="7"/>
      <c r="J45" s="6"/>
      <c r="K45" s="40" t="s">
        <v>19</v>
      </c>
      <c r="L45" s="24"/>
    </row>
    <row r="46" spans="1:12">
      <c r="A46" s="24"/>
      <c r="B46" s="29" t="s">
        <v>47</v>
      </c>
      <c r="C46" s="40"/>
      <c r="D46" s="12"/>
      <c r="E46" s="7"/>
      <c r="F46" s="7"/>
      <c r="G46" s="7"/>
      <c r="H46" s="7"/>
      <c r="I46" s="7"/>
      <c r="J46" s="6"/>
      <c r="K46" s="40" t="s">
        <v>19</v>
      </c>
      <c r="L46" s="24"/>
    </row>
    <row r="47" spans="1:12">
      <c r="A47" s="24"/>
      <c r="B47" s="29" t="s">
        <v>48</v>
      </c>
      <c r="C47" s="71"/>
      <c r="D47" s="11"/>
      <c r="E47" s="5"/>
      <c r="F47" s="5"/>
      <c r="G47" s="5"/>
      <c r="H47" s="5"/>
      <c r="I47" s="5"/>
      <c r="J47" s="4"/>
      <c r="K47" s="40" t="s">
        <v>19</v>
      </c>
      <c r="L47" s="24"/>
    </row>
    <row r="48" spans="1:12">
      <c r="A48" s="24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4"/>
    </row>
    <row r="49" spans="1:12">
      <c r="A49" s="24"/>
      <c r="B49" s="28" t="s">
        <v>49</v>
      </c>
      <c r="C49" s="29"/>
      <c r="D49" s="37"/>
      <c r="E49" s="10"/>
      <c r="F49" s="10"/>
      <c r="G49" s="10"/>
      <c r="H49" s="10"/>
      <c r="I49" s="10"/>
      <c r="J49" s="10"/>
      <c r="K49" s="29"/>
      <c r="L49" s="24"/>
    </row>
    <row r="50" spans="1:12">
      <c r="A50" s="24"/>
      <c r="B50" s="29" t="s">
        <v>50</v>
      </c>
      <c r="C50" s="40"/>
      <c r="D50" s="13">
        <v>2</v>
      </c>
      <c r="E50" s="9"/>
      <c r="F50" s="9"/>
      <c r="G50" s="9"/>
      <c r="H50" s="9"/>
      <c r="I50" s="9"/>
      <c r="J50" s="8"/>
      <c r="K50" s="40" t="s">
        <v>19</v>
      </c>
      <c r="L50" s="45"/>
    </row>
    <row r="51" spans="1:12">
      <c r="A51" s="24"/>
      <c r="B51" s="29" t="s">
        <v>51</v>
      </c>
      <c r="C51" s="44"/>
      <c r="D51" s="12"/>
      <c r="E51" s="7"/>
      <c r="F51" s="7"/>
      <c r="G51" s="7"/>
      <c r="H51" s="7"/>
      <c r="I51" s="7"/>
      <c r="J51" s="6"/>
      <c r="K51" s="40" t="s">
        <v>19</v>
      </c>
      <c r="L51" s="45"/>
    </row>
    <row r="52" spans="1:12">
      <c r="A52" s="24"/>
      <c r="B52" s="29" t="s">
        <v>52</v>
      </c>
      <c r="C52" s="40"/>
      <c r="D52" s="12"/>
      <c r="E52" s="7"/>
      <c r="F52" s="7"/>
      <c r="G52" s="7"/>
      <c r="H52" s="7"/>
      <c r="I52" s="7"/>
      <c r="J52" s="6"/>
      <c r="K52" s="46" t="s">
        <v>19</v>
      </c>
      <c r="L52" s="45"/>
    </row>
    <row r="53" spans="1:12">
      <c r="A53" s="24"/>
      <c r="B53" s="29" t="s">
        <v>53</v>
      </c>
      <c r="C53" s="44"/>
      <c r="D53" s="12"/>
      <c r="E53" s="7"/>
      <c r="F53" s="7"/>
      <c r="G53" s="7"/>
      <c r="H53" s="7"/>
      <c r="I53" s="7"/>
      <c r="J53" s="6"/>
      <c r="K53" s="38" t="s">
        <v>19</v>
      </c>
      <c r="L53" s="45"/>
    </row>
    <row r="54" spans="1:12">
      <c r="A54" s="24"/>
      <c r="B54" s="29" t="s">
        <v>54</v>
      </c>
      <c r="C54" s="71"/>
      <c r="D54" s="11"/>
      <c r="E54" s="5"/>
      <c r="F54" s="5"/>
      <c r="G54" s="5"/>
      <c r="H54" s="5"/>
      <c r="I54" s="5"/>
      <c r="J54" s="4"/>
      <c r="K54" s="40" t="s">
        <v>19</v>
      </c>
      <c r="L54" s="24"/>
    </row>
    <row r="55" spans="1:12">
      <c r="A55" s="24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>
      <c r="A56" s="24"/>
      <c r="B56" s="28" t="s">
        <v>55</v>
      </c>
      <c r="C56" s="29"/>
      <c r="D56" s="37"/>
      <c r="E56" s="10"/>
      <c r="F56" s="10"/>
      <c r="G56" s="10"/>
      <c r="H56" s="10"/>
      <c r="I56" s="10"/>
      <c r="J56" s="10"/>
      <c r="K56" s="29"/>
      <c r="L56" s="24"/>
    </row>
    <row r="57" spans="1:12">
      <c r="A57" s="24"/>
      <c r="B57" s="29" t="s">
        <v>56</v>
      </c>
      <c r="C57" s="40"/>
      <c r="D57" s="13">
        <v>2</v>
      </c>
      <c r="E57" s="9"/>
      <c r="F57" s="9"/>
      <c r="G57" s="9"/>
      <c r="H57" s="9"/>
      <c r="I57" s="9"/>
      <c r="J57" s="8"/>
      <c r="K57" s="47" t="s">
        <v>19</v>
      </c>
      <c r="L57" s="45"/>
    </row>
    <row r="58" spans="1:12">
      <c r="A58" s="24"/>
      <c r="B58" s="29" t="s">
        <v>57</v>
      </c>
      <c r="C58" s="38"/>
      <c r="D58" s="12"/>
      <c r="E58" s="7"/>
      <c r="F58" s="7"/>
      <c r="G58" s="7"/>
      <c r="H58" s="7"/>
      <c r="I58" s="7"/>
      <c r="J58" s="6"/>
      <c r="K58" s="40" t="s">
        <v>19</v>
      </c>
      <c r="L58" s="24"/>
    </row>
    <row r="59" spans="1:12">
      <c r="A59" s="24"/>
      <c r="B59" s="29" t="s">
        <v>58</v>
      </c>
      <c r="C59" s="40"/>
      <c r="D59" s="12"/>
      <c r="E59" s="7"/>
      <c r="F59" s="7"/>
      <c r="G59" s="7"/>
      <c r="H59" s="7"/>
      <c r="I59" s="7"/>
      <c r="J59" s="6"/>
      <c r="K59" s="36" t="s">
        <v>19</v>
      </c>
      <c r="L59" s="45"/>
    </row>
    <row r="60" spans="1:12">
      <c r="A60" s="24"/>
      <c r="B60" s="29" t="s">
        <v>59</v>
      </c>
      <c r="C60" s="40"/>
      <c r="D60" s="12"/>
      <c r="E60" s="7"/>
      <c r="F60" s="7"/>
      <c r="G60" s="7"/>
      <c r="H60" s="7"/>
      <c r="I60" s="7"/>
      <c r="J60" s="6"/>
      <c r="K60" s="40" t="s">
        <v>19</v>
      </c>
      <c r="L60" s="24"/>
    </row>
    <row r="61" spans="1:12">
      <c r="A61" s="24"/>
      <c r="B61" s="29" t="s">
        <v>60</v>
      </c>
      <c r="C61" s="40"/>
      <c r="D61" s="12"/>
      <c r="E61" s="7"/>
      <c r="F61" s="7"/>
      <c r="G61" s="7"/>
      <c r="H61" s="7"/>
      <c r="I61" s="7"/>
      <c r="J61" s="6"/>
      <c r="K61" s="36" t="s">
        <v>19</v>
      </c>
      <c r="L61" s="45"/>
    </row>
    <row r="62" spans="1:12" ht="27">
      <c r="A62" s="24"/>
      <c r="B62" s="48" t="s">
        <v>61</v>
      </c>
      <c r="C62" s="71"/>
      <c r="D62" s="11"/>
      <c r="E62" s="5"/>
      <c r="F62" s="5"/>
      <c r="G62" s="5"/>
      <c r="H62" s="5"/>
      <c r="I62" s="5"/>
      <c r="J62" s="4"/>
      <c r="K62" s="40" t="s">
        <v>19</v>
      </c>
      <c r="L62" s="24"/>
    </row>
    <row r="63" spans="1:12">
      <c r="A63" s="24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4"/>
    </row>
    <row r="64" spans="1:12">
      <c r="A64" s="24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4"/>
    </row>
    <row r="65" spans="1:12">
      <c r="A65" s="24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4"/>
    </row>
    <row r="66" spans="1:12">
      <c r="A66" s="2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4"/>
    </row>
    <row r="67" spans="1:12">
      <c r="A67" s="24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4"/>
    </row>
    <row r="68" spans="1:12">
      <c r="A68" s="24"/>
      <c r="B68" s="25" t="s">
        <v>20</v>
      </c>
      <c r="C68" s="25" t="s">
        <v>21</v>
      </c>
      <c r="D68" s="25" t="s">
        <v>22</v>
      </c>
      <c r="E68" s="25" t="s">
        <v>23</v>
      </c>
      <c r="F68" s="26"/>
      <c r="G68" s="26"/>
      <c r="H68" s="26"/>
      <c r="I68" s="26"/>
      <c r="J68" s="26"/>
      <c r="K68" s="49" t="s">
        <v>62</v>
      </c>
      <c r="L68" s="24"/>
    </row>
    <row r="69" spans="1:12">
      <c r="A69" s="24"/>
      <c r="B69" s="28" t="s">
        <v>63</v>
      </c>
      <c r="C69" s="29"/>
      <c r="D69" s="37"/>
      <c r="E69" s="10"/>
      <c r="F69" s="10"/>
      <c r="G69" s="10"/>
      <c r="H69" s="10"/>
      <c r="I69" s="10"/>
      <c r="J69" s="10"/>
      <c r="K69" s="29"/>
      <c r="L69" s="24"/>
    </row>
    <row r="70" spans="1:12">
      <c r="A70" s="24"/>
      <c r="B70" s="29" t="s">
        <v>64</v>
      </c>
      <c r="C70" s="38"/>
      <c r="D70" s="13">
        <v>2</v>
      </c>
      <c r="E70" s="9"/>
      <c r="F70" s="9"/>
      <c r="G70" s="9"/>
      <c r="H70" s="9"/>
      <c r="I70" s="9"/>
      <c r="J70" s="9"/>
      <c r="K70" s="40" t="s">
        <v>19</v>
      </c>
      <c r="L70" s="24"/>
    </row>
    <row r="71" spans="1:12">
      <c r="A71" s="24"/>
      <c r="B71" s="29" t="s">
        <v>65</v>
      </c>
      <c r="C71" s="38"/>
      <c r="D71" s="12"/>
      <c r="E71" s="7"/>
      <c r="F71" s="7"/>
      <c r="G71" s="7"/>
      <c r="H71" s="7"/>
      <c r="I71" s="7"/>
      <c r="J71" s="7"/>
      <c r="K71" s="40" t="s">
        <v>19</v>
      </c>
      <c r="L71" s="24"/>
    </row>
    <row r="72" spans="1:12" ht="27">
      <c r="A72" s="24"/>
      <c r="B72" s="48" t="s">
        <v>66</v>
      </c>
      <c r="C72" s="38"/>
      <c r="D72" s="12"/>
      <c r="E72" s="7"/>
      <c r="F72" s="7"/>
      <c r="G72" s="7"/>
      <c r="H72" s="7"/>
      <c r="I72" s="7"/>
      <c r="J72" s="7"/>
      <c r="K72" s="44" t="s">
        <v>19</v>
      </c>
      <c r="L72" s="24"/>
    </row>
    <row r="73" spans="1:12">
      <c r="A73" s="24"/>
      <c r="B73" s="29" t="s">
        <v>67</v>
      </c>
      <c r="C73" s="71"/>
      <c r="D73" s="11"/>
      <c r="E73" s="5"/>
      <c r="F73" s="5"/>
      <c r="G73" s="5"/>
      <c r="H73" s="5"/>
      <c r="I73" s="5"/>
      <c r="J73" s="5"/>
      <c r="K73" s="40" t="s">
        <v>19</v>
      </c>
      <c r="L73" s="24"/>
    </row>
    <row r="74" spans="1:12">
      <c r="A74" s="2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4"/>
    </row>
    <row r="75" spans="1:12">
      <c r="A75" s="24"/>
      <c r="B75" s="28" t="s">
        <v>68</v>
      </c>
      <c r="C75" s="29"/>
      <c r="D75" s="37"/>
      <c r="E75" s="10"/>
      <c r="F75" s="10"/>
      <c r="G75" s="10"/>
      <c r="H75" s="10"/>
      <c r="I75" s="10"/>
      <c r="J75" s="10"/>
      <c r="K75" s="29"/>
      <c r="L75" s="24"/>
    </row>
    <row r="76" spans="1:12" ht="27">
      <c r="A76" s="24"/>
      <c r="B76" s="48" t="s">
        <v>69</v>
      </c>
      <c r="C76" s="40"/>
      <c r="D76" s="13">
        <v>2</v>
      </c>
      <c r="E76" s="9"/>
      <c r="F76" s="9"/>
      <c r="G76" s="9"/>
      <c r="H76" s="9"/>
      <c r="I76" s="9"/>
      <c r="J76" s="8"/>
      <c r="K76" s="40" t="s">
        <v>19</v>
      </c>
      <c r="L76" s="24"/>
    </row>
    <row r="77" spans="1:12">
      <c r="A77" s="24"/>
      <c r="B77" s="29" t="s">
        <v>70</v>
      </c>
      <c r="C77" s="71"/>
      <c r="D77" s="12"/>
      <c r="E77" s="7"/>
      <c r="F77" s="7"/>
      <c r="G77" s="7"/>
      <c r="H77" s="7"/>
      <c r="I77" s="7"/>
      <c r="J77" s="6"/>
      <c r="K77" s="43" t="s">
        <v>19</v>
      </c>
      <c r="L77" s="24"/>
    </row>
    <row r="78" spans="1:12">
      <c r="A78" s="24"/>
      <c r="B78" s="29" t="s">
        <v>71</v>
      </c>
      <c r="C78" s="40"/>
      <c r="D78" s="11"/>
      <c r="E78" s="5"/>
      <c r="F78" s="5"/>
      <c r="G78" s="5"/>
      <c r="H78" s="5"/>
      <c r="I78" s="5"/>
      <c r="J78" s="4"/>
      <c r="K78" s="40" t="s">
        <v>19</v>
      </c>
      <c r="L78" s="24"/>
    </row>
    <row r="79" spans="1:12">
      <c r="A79" s="24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4"/>
    </row>
    <row r="80" spans="1:12">
      <c r="A80" s="24"/>
      <c r="B80" s="28" t="s">
        <v>72</v>
      </c>
      <c r="C80" s="29"/>
      <c r="D80" s="37"/>
      <c r="E80" s="10"/>
      <c r="F80" s="10"/>
      <c r="G80" s="10"/>
      <c r="H80" s="10"/>
      <c r="I80" s="10"/>
      <c r="J80" s="10"/>
      <c r="K80" s="29"/>
      <c r="L80" s="24"/>
    </row>
    <row r="81" spans="1:12">
      <c r="A81" s="24"/>
      <c r="B81" s="29" t="s">
        <v>73</v>
      </c>
      <c r="C81" s="68"/>
      <c r="D81" s="13">
        <v>2</v>
      </c>
      <c r="E81" s="9"/>
      <c r="F81" s="9"/>
      <c r="G81" s="9"/>
      <c r="H81" s="9"/>
      <c r="I81" s="9"/>
      <c r="J81" s="8"/>
      <c r="K81" s="42" t="s">
        <v>19</v>
      </c>
      <c r="L81" s="24"/>
    </row>
    <row r="82" spans="1:12">
      <c r="A82" s="24"/>
      <c r="B82" s="29" t="s">
        <v>74</v>
      </c>
      <c r="C82" s="40"/>
      <c r="D82" s="12"/>
      <c r="E82" s="7"/>
      <c r="F82" s="7"/>
      <c r="G82" s="7"/>
      <c r="H82" s="7"/>
      <c r="I82" s="7"/>
      <c r="J82" s="6"/>
      <c r="K82" s="38" t="s">
        <v>19</v>
      </c>
      <c r="L82" s="24"/>
    </row>
    <row r="83" spans="1:12">
      <c r="A83" s="24"/>
      <c r="B83" s="29" t="s">
        <v>75</v>
      </c>
      <c r="C83" s="40"/>
      <c r="D83" s="12"/>
      <c r="E83" s="7"/>
      <c r="F83" s="7"/>
      <c r="G83" s="7"/>
      <c r="H83" s="7"/>
      <c r="I83" s="7"/>
      <c r="J83" s="6"/>
      <c r="K83" s="40" t="s">
        <v>19</v>
      </c>
      <c r="L83" s="24"/>
    </row>
    <row r="84" spans="1:12">
      <c r="A84" s="24"/>
      <c r="B84" s="29" t="s">
        <v>76</v>
      </c>
      <c r="C84" s="46"/>
      <c r="D84" s="11"/>
      <c r="E84" s="5"/>
      <c r="F84" s="5"/>
      <c r="G84" s="5"/>
      <c r="H84" s="5"/>
      <c r="I84" s="5"/>
      <c r="J84" s="4"/>
      <c r="K84" s="40" t="s">
        <v>19</v>
      </c>
      <c r="L84" s="24"/>
    </row>
    <row r="85" spans="1:12">
      <c r="A85" s="2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4"/>
    </row>
    <row r="86" spans="1:12">
      <c r="A86" s="24"/>
      <c r="B86" s="28" t="s">
        <v>77</v>
      </c>
      <c r="C86" s="29"/>
      <c r="D86" s="37"/>
      <c r="E86" s="10"/>
      <c r="F86" s="10"/>
      <c r="G86" s="10"/>
      <c r="H86" s="10"/>
      <c r="I86" s="10"/>
      <c r="J86" s="10"/>
      <c r="K86" s="29"/>
      <c r="L86" s="24"/>
    </row>
    <row r="87" spans="1:12">
      <c r="A87" s="24"/>
      <c r="B87" s="50" t="s">
        <v>78</v>
      </c>
      <c r="C87" s="38"/>
      <c r="D87" s="13" t="s">
        <v>19</v>
      </c>
      <c r="E87" s="9"/>
      <c r="F87" s="9"/>
      <c r="G87" s="9"/>
      <c r="H87" s="9"/>
      <c r="I87" s="9"/>
      <c r="J87" s="8"/>
      <c r="K87" s="42" t="s">
        <v>19</v>
      </c>
      <c r="L87" s="24"/>
    </row>
    <row r="88" spans="1:12">
      <c r="A88" s="24"/>
      <c r="B88" s="50" t="s">
        <v>79</v>
      </c>
      <c r="C88" s="38"/>
      <c r="D88" s="12"/>
      <c r="E88" s="7"/>
      <c r="F88" s="7"/>
      <c r="G88" s="7"/>
      <c r="H88" s="7"/>
      <c r="I88" s="7"/>
      <c r="J88" s="6"/>
      <c r="K88" s="40" t="s">
        <v>19</v>
      </c>
      <c r="L88" s="24"/>
    </row>
    <row r="89" spans="1:12">
      <c r="A89" s="24"/>
      <c r="B89" s="50" t="s">
        <v>80</v>
      </c>
      <c r="C89" s="68"/>
      <c r="D89" s="12"/>
      <c r="E89" s="7"/>
      <c r="F89" s="7"/>
      <c r="G89" s="7"/>
      <c r="H89" s="7"/>
      <c r="I89" s="7"/>
      <c r="J89" s="6"/>
      <c r="K89" s="40" t="s">
        <v>19</v>
      </c>
      <c r="L89" s="24"/>
    </row>
    <row r="90" spans="1:12">
      <c r="A90" s="24"/>
      <c r="B90" s="50" t="s">
        <v>81</v>
      </c>
      <c r="C90" s="38"/>
      <c r="D90" s="12"/>
      <c r="E90" s="7"/>
      <c r="F90" s="7"/>
      <c r="G90" s="7"/>
      <c r="H90" s="7"/>
      <c r="I90" s="7"/>
      <c r="J90" s="6"/>
      <c r="K90" s="40" t="s">
        <v>19</v>
      </c>
      <c r="L90" s="24"/>
    </row>
    <row r="91" spans="1:12">
      <c r="A91" s="24"/>
      <c r="B91" s="50" t="s">
        <v>82</v>
      </c>
      <c r="C91" s="40"/>
      <c r="D91" s="11"/>
      <c r="E91" s="5"/>
      <c r="F91" s="5"/>
      <c r="G91" s="5"/>
      <c r="H91" s="5"/>
      <c r="I91" s="5"/>
      <c r="J91" s="4"/>
      <c r="K91" s="40" t="s">
        <v>19</v>
      </c>
      <c r="L91" s="24"/>
    </row>
    <row r="92" spans="1:12">
      <c r="A92" s="2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4"/>
    </row>
    <row r="93" spans="1:12">
      <c r="A93" s="24"/>
      <c r="B93" s="25" t="s">
        <v>83</v>
      </c>
      <c r="C93" s="25" t="s">
        <v>84</v>
      </c>
      <c r="D93" s="25" t="s">
        <v>85</v>
      </c>
      <c r="E93" s="26"/>
      <c r="F93" s="26"/>
      <c r="G93" s="26"/>
      <c r="H93" s="26"/>
      <c r="I93" s="32" t="s">
        <v>86</v>
      </c>
      <c r="J93" s="51" t="s">
        <v>87</v>
      </c>
      <c r="K93" s="26"/>
      <c r="L93" s="27"/>
    </row>
    <row r="94" spans="1:12">
      <c r="A94" s="24"/>
      <c r="B94" s="23" t="str">
        <f>IF(L94=1,"",VLOOKUP(L94,Invoerblad!$I$1:$J$59,2,FALSE))</f>
        <v/>
      </c>
      <c r="C94" s="52"/>
      <c r="D94" s="87"/>
      <c r="E94" s="74"/>
      <c r="F94" s="74"/>
      <c r="G94" s="74"/>
      <c r="H94" s="74"/>
      <c r="I94" s="53"/>
      <c r="J94" s="86"/>
      <c r="K94" s="86"/>
      <c r="L94" s="54">
        <v>1</v>
      </c>
    </row>
    <row r="95" spans="1:12">
      <c r="A95" s="24"/>
      <c r="B95" s="23" t="str">
        <f>IF(L95=1,"",VLOOKUP(L95,Invoerblad!$I$1:$J$59,2,FALSE))</f>
        <v/>
      </c>
      <c r="C95" s="55"/>
      <c r="D95" s="88"/>
      <c r="E95" s="76"/>
      <c r="F95" s="76"/>
      <c r="G95" s="76"/>
      <c r="H95" s="76"/>
      <c r="I95" s="56"/>
      <c r="J95" s="73"/>
      <c r="K95" s="73"/>
      <c r="L95" s="54">
        <v>1</v>
      </c>
    </row>
    <row r="96" spans="1:12">
      <c r="A96" s="24"/>
      <c r="B96" s="23" t="str">
        <f>IF(L96=1,"",VLOOKUP(L96,Invoerblad!$I$1:$J$59,2,FALSE))</f>
        <v/>
      </c>
      <c r="C96" s="57"/>
      <c r="D96" s="1"/>
      <c r="E96" s="72"/>
      <c r="F96" s="72"/>
      <c r="G96" s="72"/>
      <c r="H96" s="72"/>
      <c r="I96" s="58"/>
      <c r="J96" s="73"/>
      <c r="K96" s="73"/>
      <c r="L96" s="54">
        <v>1</v>
      </c>
    </row>
    <row r="97" spans="1:15">
      <c r="A97" s="24"/>
      <c r="B97" s="23" t="str">
        <f>IF(L97=1,"",VLOOKUP(L97,Invoerblad!$I$1:$J$59,2,FALSE))</f>
        <v/>
      </c>
      <c r="C97" s="57"/>
      <c r="D97" s="1"/>
      <c r="E97" s="72"/>
      <c r="F97" s="72"/>
      <c r="G97" s="72"/>
      <c r="H97" s="72"/>
      <c r="I97" s="58"/>
      <c r="J97" s="73"/>
      <c r="K97" s="73"/>
      <c r="L97" s="54">
        <v>1</v>
      </c>
    </row>
    <row r="98" spans="1:15">
      <c r="A98" s="24"/>
      <c r="B98" s="23" t="str">
        <f>IF(L98=1,"",VLOOKUP(L98,Invoerblad!$I$1:$J$59,2,FALSE))</f>
        <v/>
      </c>
      <c r="C98" s="57"/>
      <c r="D98" s="1"/>
      <c r="E98" s="72"/>
      <c r="F98" s="72"/>
      <c r="G98" s="72"/>
      <c r="H98" s="72"/>
      <c r="I98" s="58"/>
      <c r="J98" s="73"/>
      <c r="K98" s="73"/>
      <c r="L98" s="54">
        <v>1</v>
      </c>
    </row>
    <row r="99" spans="1:15">
      <c r="A99" s="24"/>
      <c r="B99" s="28"/>
      <c r="C99" s="59"/>
      <c r="D99" s="59"/>
      <c r="E99" s="59"/>
      <c r="F99" s="59"/>
      <c r="G99" s="59"/>
      <c r="H99" s="59"/>
      <c r="I99" s="59"/>
      <c r="J99" s="59"/>
      <c r="K99" s="59"/>
      <c r="L99" s="24"/>
    </row>
    <row r="100" spans="1:15">
      <c r="A100" s="24"/>
      <c r="B100" s="25"/>
      <c r="C100" s="32" t="s">
        <v>88</v>
      </c>
      <c r="D100" s="49" t="s">
        <v>22</v>
      </c>
      <c r="E100" s="60" t="s">
        <v>22</v>
      </c>
      <c r="F100" s="25" t="s">
        <v>89</v>
      </c>
      <c r="G100" s="25"/>
      <c r="H100" s="25"/>
      <c r="I100" s="49"/>
      <c r="J100" s="25"/>
      <c r="K100" s="25"/>
      <c r="L100" s="24"/>
      <c r="N100" s="17" t="s">
        <v>90</v>
      </c>
      <c r="O100" s="17" t="s">
        <v>91</v>
      </c>
    </row>
    <row r="101" spans="1:15">
      <c r="A101" s="24"/>
      <c r="B101" s="28" t="s">
        <v>25</v>
      </c>
      <c r="C101" s="61">
        <f>IF(O101=0,0,(IF(OR(ISTEXT(C22),ISBLANK(C22)),0,C22)+IF(OR(ISTEXT(C23),ISBLANK(C23)),0,C23)+IF(OR(ISTEXT(C24),ISBLANK(C24)),0,C24)+IF(OR(ISTEXT(C25),ISBLANK(C25)),0,C25))/O101)</f>
        <v>0</v>
      </c>
      <c r="D101" s="62">
        <f>D22</f>
        <v>2</v>
      </c>
      <c r="E101" s="63">
        <f>IF(C101=0,0,D22)</f>
        <v>0</v>
      </c>
      <c r="F101" s="3"/>
      <c r="G101" s="3"/>
      <c r="H101" s="3"/>
      <c r="I101" s="3"/>
      <c r="J101" s="3"/>
      <c r="K101" s="3"/>
      <c r="L101" s="24"/>
      <c r="N101" s="20" t="str">
        <f t="shared" ref="N101:N110" si="0">IF(C101=0,"",C101*E101)</f>
        <v/>
      </c>
      <c r="O101" s="20">
        <f>4-((IF(OR(ISTEXT(C22),ISBLANK(C22)),1,0)+IF(OR(ISTEXT(C23),ISBLANK(C23)),1,0)+IF(OR(ISTEXT(C24),ISBLANK(C24)),1,0)+IF(OR(ISTEXT(C25),ISBLANK(C25)),1,0)))</f>
        <v>0</v>
      </c>
    </row>
    <row r="102" spans="1:15">
      <c r="A102" s="24"/>
      <c r="B102" s="28" t="s">
        <v>30</v>
      </c>
      <c r="C102" s="61">
        <f>IF(O102=0,0,(IF(OR(ISTEXT(C28),ISBLANK(C28)),0,C28)+IF(OR(ISTEXT(C29),ISBLANK(C29)),0,C29)+IF(OR(ISTEXT(C30),ISBLANK(C30)),0,C30)+IF(OR(ISTEXT(C31),ISBLANK(C31)),0,C31)+IF(OR(ISTEXT(C32),ISBLANK(C32)),0,C32)+IF(OR(ISTEXT(C33),ISBLANK(C33)),0,C33))/O102)</f>
        <v>0</v>
      </c>
      <c r="D102" s="62">
        <f>D28</f>
        <v>3</v>
      </c>
      <c r="E102" s="63">
        <f>IF(C102=0,0,D28)</f>
        <v>0</v>
      </c>
      <c r="F102" s="7"/>
      <c r="G102" s="7"/>
      <c r="H102" s="7"/>
      <c r="I102" s="7"/>
      <c r="J102" s="7"/>
      <c r="K102" s="7"/>
      <c r="L102" s="24"/>
      <c r="N102" s="20" t="str">
        <f>IF(C102=0,"",C102*E102)</f>
        <v/>
      </c>
      <c r="O102" s="20">
        <f>6-((IF(OR(ISTEXT(C28),ISBLANK(C28)),1,0)+IF(OR(ISTEXT(C29),ISBLANK(C29)),1,0)+IF(OR(ISTEXT(C30),ISBLANK(C30)),1,0)+IF(OR(ISTEXT(C31),ISBLANK(C31)),1,0))+IF(OR(ISTEXT(C32),ISBLANK(C32)),1,0)+IF(OR(ISTEXT(C33),ISBLANK(C33)),1,0))</f>
        <v>0</v>
      </c>
    </row>
    <row r="103" spans="1:15">
      <c r="A103" s="24"/>
      <c r="B103" s="28" t="s">
        <v>92</v>
      </c>
      <c r="C103" s="61">
        <f>IF(O103=0,0,(IF(OR(ISTEXT(C36),ISBLANK(C36)),0,C36)+IF(OR(ISTEXT(C37),ISBLANK(C37)),0,C37)+IF(OR(ISTEXT(C38),ISBLANK(C38)),0,C38)+IF(OR(ISTEXT(C39),ISBLANK(C39)),0,C39)+IF(OR(ISTEXT(C40),ISBLANK(C40)),0,C40))/O103)</f>
        <v>0</v>
      </c>
      <c r="D103" s="62">
        <f>D36</f>
        <v>3</v>
      </c>
      <c r="E103" s="63">
        <f>IF(C103=0,0,D36)</f>
        <v>0</v>
      </c>
      <c r="F103" s="7"/>
      <c r="G103" s="7"/>
      <c r="H103" s="7"/>
      <c r="I103" s="7"/>
      <c r="J103" s="7"/>
      <c r="K103" s="7"/>
      <c r="L103" s="24"/>
      <c r="N103" s="20" t="str">
        <f t="shared" si="0"/>
        <v/>
      </c>
      <c r="O103" s="20">
        <f>5-((IF(OR(ISTEXT(C36),ISBLANK(C36)),1,0)+IF(OR(ISTEXT(C37),ISBLANK(C37)),1,0)+IF(OR(ISTEXT(C38),ISBLANK(C38)),1,0)+IF(OR(ISTEXT(C39),ISBLANK(C39)),1,0))+IF(OR(ISTEXT(C40),ISBLANK(C40)),1,0))</f>
        <v>0</v>
      </c>
    </row>
    <row r="104" spans="1:15">
      <c r="A104" s="24"/>
      <c r="B104" s="28" t="s">
        <v>93</v>
      </c>
      <c r="C104" s="61">
        <f>IF(O104=0,0,(IF(OR(ISTEXT(C43),ISBLANK(C43)),0,C43)+IF(OR(ISTEXT(C44),ISBLANK(C44)),0,C44)+IF(OR(ISTEXT(C45),ISBLANK(C45)),0,C45)+IF(OR(ISTEXT(C46),ISBLANK(C46)),0,C46)+IF(OR(ISTEXT(C47),ISBLANK(C47)),0,C47))/O104)</f>
        <v>0</v>
      </c>
      <c r="D104" s="62">
        <f>D43</f>
        <v>3</v>
      </c>
      <c r="E104" s="63">
        <f>IF(C104=0,0,D43)</f>
        <v>0</v>
      </c>
      <c r="F104" s="7"/>
      <c r="G104" s="7"/>
      <c r="H104" s="7"/>
      <c r="I104" s="7"/>
      <c r="J104" s="7"/>
      <c r="K104" s="7"/>
      <c r="L104" s="24"/>
      <c r="N104" s="20" t="str">
        <f t="shared" si="0"/>
        <v/>
      </c>
      <c r="O104" s="20">
        <f>5-((IF(OR(ISTEXT(C43),ISBLANK(C43)),1,0)+IF(OR(ISTEXT(C44),ISBLANK(C44)),1,0)+IF(OR(ISTEXT(C45),ISBLANK(C45)),1,0)+IF(OR(ISTEXT(C46),ISBLANK(C46)),1,0))+IF(OR(ISTEXT(C47),ISBLANK(C47)),1,0))</f>
        <v>0</v>
      </c>
    </row>
    <row r="105" spans="1:15">
      <c r="A105" s="24"/>
      <c r="B105" s="28" t="s">
        <v>49</v>
      </c>
      <c r="C105" s="61">
        <f>IF(O105=0,0,(IF(OR(ISTEXT(C50),ISBLANK(C50)),0,C50)+IF(OR(ISTEXT(C51),ISBLANK(C51)),0,C51)+IF(OR(ISTEXT(C52),ISBLANK(C52)),0,C52)+IF(OR(ISTEXT(C53),ISBLANK(C53)),0,C53)+IF(OR(ISTEXT(C54),ISBLANK(C54)),0,C54))/O105)</f>
        <v>0</v>
      </c>
      <c r="D105" s="62">
        <f>D50</f>
        <v>2</v>
      </c>
      <c r="E105" s="63">
        <f>IF(C105=0,0,D50)</f>
        <v>0</v>
      </c>
      <c r="F105" s="7"/>
      <c r="G105" s="7"/>
      <c r="H105" s="7"/>
      <c r="I105" s="7"/>
      <c r="J105" s="7"/>
      <c r="K105" s="7"/>
      <c r="L105" s="24"/>
      <c r="N105" s="20" t="str">
        <f t="shared" si="0"/>
        <v/>
      </c>
      <c r="O105" s="20">
        <f>5-((IF(OR(ISTEXT(C50),ISBLANK(C50)),1,0)+IF(OR(ISTEXT(C51),ISBLANK(C51)),1,0)+IF(OR(ISTEXT(C52),ISBLANK(C52)),1,0)+IF(OR(ISTEXT(C53),ISBLANK(C53)),1,0))+IF(OR(ISTEXT(C54),ISBLANK(C54)),1,0))</f>
        <v>0</v>
      </c>
    </row>
    <row r="106" spans="1:15">
      <c r="A106" s="24"/>
      <c r="B106" s="28" t="s">
        <v>55</v>
      </c>
      <c r="C106" s="61">
        <f>IF(O106=0,0,(IF(OR(ISTEXT(C57),ISBLANK(C57)),0,C57)+IF(OR(ISTEXT(C58),ISBLANK(C58)),0,C58)+IF(OR(ISTEXT(C59),ISBLANK(C59)),0,C59)+IF(OR(ISTEXT(C60),ISBLANK(C60)),0,C60)+IF(OR(ISTEXT(C61),ISBLANK(C61)),0,C61)+IF(OR(ISTEXT(C62),ISBLANK(C62)),0,C62))/O106)</f>
        <v>0</v>
      </c>
      <c r="D106" s="62">
        <f>D57</f>
        <v>2</v>
      </c>
      <c r="E106" s="63">
        <f>IF(C106=0,0,D57)</f>
        <v>0</v>
      </c>
      <c r="F106" s="7"/>
      <c r="G106" s="7"/>
      <c r="H106" s="7"/>
      <c r="I106" s="7"/>
      <c r="J106" s="7"/>
      <c r="K106" s="7"/>
      <c r="L106" s="24"/>
      <c r="N106" s="20" t="str">
        <f t="shared" si="0"/>
        <v/>
      </c>
      <c r="O106" s="20">
        <f>6-((IF(OR(ISTEXT(C57),ISBLANK(C57)),1,0)+IF(OR(ISTEXT(C58),ISBLANK(C58)),1,0)+IF(OR(ISTEXT(C59),ISBLANK(C59)),1,0)+IF(OR(ISTEXT(C60),ISBLANK(C60)),1,0))+IF(OR(ISTEXT(C61),ISBLANK(C61)),1,0)+IF(OR(ISTEXT(C62),ISBLANK(C62)),1,0))</f>
        <v>0</v>
      </c>
    </row>
    <row r="107" spans="1:15">
      <c r="A107" s="24"/>
      <c r="B107" s="28" t="s">
        <v>63</v>
      </c>
      <c r="C107" s="61">
        <f>IF(O107=0,0,(IF(OR(ISTEXT(C70),ISBLANK(C70)),0,C70)+IF(OR(ISTEXT(C71),ISBLANK(C71)),0,C71)+IF(OR(ISTEXT(C72),ISBLANK(C72)),0,C72)+IF(OR(ISTEXT(C73),ISBLANK(C73)),0,C73))/O107)</f>
        <v>0</v>
      </c>
      <c r="D107" s="62">
        <f>D70</f>
        <v>2</v>
      </c>
      <c r="E107" s="63">
        <f>IF(C107=0,0,D70)</f>
        <v>0</v>
      </c>
      <c r="F107" s="7"/>
      <c r="G107" s="7"/>
      <c r="H107" s="7"/>
      <c r="I107" s="7"/>
      <c r="J107" s="7"/>
      <c r="K107" s="7"/>
      <c r="L107" s="24"/>
      <c r="N107" s="20" t="str">
        <f t="shared" si="0"/>
        <v/>
      </c>
      <c r="O107" s="20">
        <f>4-((IF(OR(ISTEXT(C70),ISBLANK(C70)),1,0)+IF(OR(ISTEXT(C71),ISBLANK(C71)),1,0)+IF(OR(ISTEXT(C72),ISBLANK(C72)),1,0)+IF(OR(ISTEXT(C73),ISBLANK(C73)),1,0)))</f>
        <v>0</v>
      </c>
    </row>
    <row r="108" spans="1:15">
      <c r="A108" s="24"/>
      <c r="B108" s="28" t="s">
        <v>68</v>
      </c>
      <c r="C108" s="61">
        <f>IF(O108=0,0,(IF(OR(ISTEXT(C76),ISBLANK(C76)),0,C76)+IF(OR(ISTEXT(C77),ISBLANK(C77)),0,C77)+IF(OR(ISTEXT(C78),ISBLANK(C78)),0,C78))/O108)</f>
        <v>0</v>
      </c>
      <c r="D108" s="62">
        <f>D76</f>
        <v>2</v>
      </c>
      <c r="E108" s="63">
        <f>IF(C108=0,0,D76)</f>
        <v>0</v>
      </c>
      <c r="F108" s="7"/>
      <c r="G108" s="7"/>
      <c r="H108" s="7"/>
      <c r="I108" s="7"/>
      <c r="J108" s="7"/>
      <c r="K108" s="7"/>
      <c r="L108" s="24"/>
      <c r="N108" s="20" t="str">
        <f t="shared" si="0"/>
        <v/>
      </c>
      <c r="O108" s="20">
        <f>3-((IF(OR(ISTEXT(C76),ISBLANK(C76)),1,0)+IF(OR(ISTEXT(C77),ISBLANK(C77)),1,0)+IF(OR(ISTEXT(C78),ISBLANK(C78)),1,0)))</f>
        <v>0</v>
      </c>
    </row>
    <row r="109" spans="1:15">
      <c r="A109" s="24"/>
      <c r="B109" s="28" t="s">
        <v>72</v>
      </c>
      <c r="C109" s="61">
        <f>IF(O109=0,0,(IF(OR(ISTEXT(C81),ISBLANK(C81)),0,C81)+IF(OR(ISTEXT(C82),ISBLANK(C82)),0,C82)+IF(OR(ISTEXT(C83),ISBLANK(C83)),0,C83)+IF(OR(ISTEXT(C84),ISBLANK(C84)),0,C84))/O109)</f>
        <v>0</v>
      </c>
      <c r="D109" s="62">
        <f>D81</f>
        <v>2</v>
      </c>
      <c r="E109" s="63">
        <f>IF(C109=0,0,D81)</f>
        <v>0</v>
      </c>
      <c r="F109" s="7"/>
      <c r="G109" s="7"/>
      <c r="H109" s="7"/>
      <c r="I109" s="7"/>
      <c r="J109" s="7"/>
      <c r="K109" s="7"/>
      <c r="L109" s="24"/>
      <c r="N109" s="20" t="str">
        <f t="shared" si="0"/>
        <v/>
      </c>
      <c r="O109" s="20">
        <f>4-((IF(OR(ISTEXT(C81),ISBLANK(C81)),1,0)+IF(OR(ISTEXT(C82),ISBLANK(C82)),1,0)+IF(OR(ISTEXT(C83),ISBLANK(C83)),1,0)+IF(OR(ISTEXT(C84),ISBLANK(C84)),1,0)))</f>
        <v>0</v>
      </c>
    </row>
    <row r="110" spans="1:15">
      <c r="A110" s="24"/>
      <c r="B110" s="25" t="s">
        <v>94</v>
      </c>
      <c r="C110" s="69">
        <f>IF(O110=0,0,(IF(OR(ISTEXT(C87),ISBLANK(C87)),0,C87)+IF(OR(ISTEXT(C88),ISBLANK(C88)),0,C88)+IF(OR(ISTEXT(C89),ISBLANK(C89)),0,C89)+IF(OR(ISTEXT(C90),ISBLANK(C90)),0,C90)+IF(OR(ISTEXT(C91),ISBLANK(C91)),0,C91))/O110)</f>
        <v>0</v>
      </c>
      <c r="D110" s="64" t="s">
        <v>19</v>
      </c>
      <c r="E110" s="63" t="s">
        <v>19</v>
      </c>
      <c r="F110" s="2"/>
      <c r="G110" s="2"/>
      <c r="H110" s="2"/>
      <c r="I110" s="2"/>
      <c r="J110" s="2"/>
      <c r="K110" s="2"/>
      <c r="L110" s="24"/>
      <c r="N110" s="18" t="str">
        <f t="shared" si="0"/>
        <v/>
      </c>
      <c r="O110" s="18">
        <f>5-((IF(OR(ISTEXT(C87),ISBLANK(C87)),1,0)+IF(OR(ISTEXT(C88),ISBLANK(C88)),1,0)+IF(OR(ISTEXT(C89),ISBLANK(C89)),1,0))+IF(OR(ISTEXT(C90),ISBLANK(C90)),1,0)+IF(OR(ISTEXT(C91),ISBLANK(C91)),1,0))</f>
        <v>0</v>
      </c>
    </row>
    <row r="111" spans="1:15">
      <c r="A111" s="24"/>
      <c r="B111" s="28"/>
      <c r="C111" s="29"/>
      <c r="D111" s="60">
        <f>SUM(E101:E110)</f>
        <v>0</v>
      </c>
      <c r="E111" s="59"/>
      <c r="F111" s="59"/>
      <c r="G111" s="59"/>
      <c r="H111" s="59"/>
      <c r="I111" s="59"/>
      <c r="J111" s="59"/>
      <c r="K111" s="59"/>
      <c r="L111" s="24"/>
      <c r="N111" s="19">
        <f t="shared" ref="N111" si="1">SUM(N101:N109)</f>
        <v>0</v>
      </c>
      <c r="O111" s="19"/>
    </row>
    <row r="112" spans="1:15">
      <c r="A112" s="24"/>
      <c r="B112" s="29"/>
      <c r="C112" s="24"/>
      <c r="D112" s="24"/>
      <c r="E112" s="59"/>
      <c r="F112" s="28" t="s">
        <v>95</v>
      </c>
      <c r="G112" s="59"/>
      <c r="H112" s="59"/>
      <c r="I112" s="59"/>
      <c r="J112" s="59"/>
      <c r="K112" s="59"/>
      <c r="L112" s="24"/>
    </row>
    <row r="113" spans="1:14" ht="15" customHeight="1">
      <c r="A113" s="24"/>
      <c r="B113" s="29"/>
      <c r="C113" s="29"/>
      <c r="D113" s="29"/>
      <c r="E113" s="59"/>
      <c r="F113" s="14" t="str">
        <f>IF(D111=0,"",N111/D111)</f>
        <v/>
      </c>
      <c r="G113" s="14"/>
      <c r="H113" s="59"/>
      <c r="I113" s="59"/>
      <c r="J113" s="59"/>
      <c r="K113" s="59"/>
      <c r="L113" s="24"/>
    </row>
    <row r="114" spans="1:14" ht="15" customHeight="1">
      <c r="A114" s="24"/>
      <c r="B114" s="29"/>
      <c r="C114" s="29"/>
      <c r="D114" s="24"/>
      <c r="E114" s="59"/>
      <c r="F114" s="14"/>
      <c r="G114" s="14"/>
      <c r="H114" s="59"/>
      <c r="I114" s="59"/>
      <c r="J114" s="59"/>
      <c r="K114" s="59"/>
      <c r="L114" s="24"/>
    </row>
    <row r="115" spans="1:14" ht="15" customHeight="1">
      <c r="A115" s="24"/>
      <c r="B115" s="29"/>
      <c r="C115" s="29" t="s">
        <v>96</v>
      </c>
      <c r="D115" s="24"/>
      <c r="E115" s="59"/>
      <c r="F115" s="65"/>
      <c r="G115" s="65"/>
      <c r="H115" s="59"/>
      <c r="I115" s="59"/>
      <c r="J115" s="59"/>
      <c r="K115" s="59"/>
      <c r="L115" s="24"/>
    </row>
    <row r="116" spans="1:14" ht="15" customHeight="1">
      <c r="A116" s="24"/>
      <c r="B116" s="29"/>
      <c r="C116" s="29" t="s">
        <v>97</v>
      </c>
      <c r="D116" s="24"/>
      <c r="E116" s="59"/>
      <c r="F116" s="65"/>
      <c r="G116" s="65"/>
      <c r="H116" s="29" t="s">
        <v>98</v>
      </c>
      <c r="I116" s="59"/>
      <c r="J116" s="59"/>
      <c r="K116" s="59"/>
      <c r="L116" s="24"/>
    </row>
    <row r="117" spans="1:14" ht="15" customHeight="1">
      <c r="A117" s="24"/>
      <c r="B117" s="29"/>
      <c r="C117" s="29"/>
      <c r="D117" s="24"/>
      <c r="E117" s="59"/>
      <c r="F117" s="65"/>
      <c r="G117" s="65"/>
      <c r="H117" s="59"/>
      <c r="I117" s="59"/>
      <c r="J117" s="59"/>
      <c r="K117" s="59"/>
      <c r="L117" s="24"/>
    </row>
    <row r="118" spans="1:14" ht="15" customHeight="1">
      <c r="A118" s="24"/>
      <c r="B118" s="28"/>
      <c r="C118" s="29"/>
      <c r="D118" s="24"/>
      <c r="E118" s="59"/>
      <c r="F118" s="65"/>
      <c r="G118" s="65"/>
      <c r="H118" s="59"/>
      <c r="I118" s="59"/>
      <c r="J118" s="59"/>
      <c r="K118" s="59"/>
      <c r="L118" s="24"/>
      <c r="N118" s="21"/>
    </row>
    <row r="119" spans="1:14">
      <c r="A119" s="66"/>
      <c r="B119" s="28"/>
      <c r="C119" s="67"/>
      <c r="D119" s="67"/>
      <c r="E119" s="28"/>
      <c r="F119" s="28"/>
      <c r="G119" s="59"/>
      <c r="H119" s="67"/>
      <c r="I119" s="67"/>
      <c r="J119" s="59"/>
      <c r="K119" s="59"/>
      <c r="L119" s="24"/>
    </row>
    <row r="120" spans="1:14">
      <c r="A120" s="28" t="s">
        <v>99</v>
      </c>
      <c r="B120" s="28" t="s">
        <v>100</v>
      </c>
      <c r="C120" s="28"/>
      <c r="D120" s="28"/>
      <c r="E120" s="29"/>
      <c r="F120" s="29"/>
      <c r="G120" s="29"/>
      <c r="H120" s="29"/>
      <c r="I120" s="29"/>
      <c r="J120" s="29"/>
      <c r="K120" s="29"/>
      <c r="L120" s="24"/>
    </row>
    <row r="121" spans="1:14">
      <c r="A121" s="24"/>
      <c r="B121" s="28"/>
      <c r="C121" s="28"/>
      <c r="D121" s="28"/>
      <c r="E121" s="29"/>
      <c r="F121" s="29"/>
      <c r="G121" s="29"/>
      <c r="H121" s="29"/>
      <c r="I121" s="28"/>
      <c r="J121" s="28"/>
      <c r="K121" s="28"/>
      <c r="L121" s="24"/>
    </row>
    <row r="122" spans="1:14">
      <c r="A122" s="24"/>
      <c r="B122" s="28"/>
      <c r="C122" s="28"/>
      <c r="D122" s="28"/>
      <c r="E122" s="29"/>
      <c r="F122" s="29"/>
      <c r="G122" s="29"/>
      <c r="H122" s="29"/>
      <c r="I122" s="28"/>
      <c r="J122" s="28"/>
      <c r="K122" s="28"/>
      <c r="L122" s="24"/>
    </row>
    <row r="123" spans="1:14">
      <c r="A123" s="24"/>
      <c r="B123" s="28"/>
      <c r="C123" s="28"/>
      <c r="D123" s="28"/>
      <c r="E123" s="29"/>
      <c r="F123" s="29"/>
      <c r="G123" s="29"/>
      <c r="H123" s="29"/>
      <c r="I123" s="29"/>
      <c r="J123" s="29"/>
      <c r="K123" s="29"/>
      <c r="L123" s="24"/>
    </row>
    <row r="124" spans="1:14">
      <c r="A124" s="24"/>
      <c r="B124" s="28"/>
      <c r="C124" s="28"/>
      <c r="D124" s="28"/>
      <c r="E124" s="29"/>
      <c r="F124" s="29"/>
      <c r="G124" s="29"/>
      <c r="H124" s="29"/>
      <c r="I124" s="29"/>
      <c r="J124" s="29"/>
      <c r="K124" s="29"/>
      <c r="L124" s="24"/>
    </row>
    <row r="125" spans="1:14">
      <c r="A125" s="24"/>
      <c r="B125" s="28"/>
      <c r="C125" s="28"/>
      <c r="D125" s="28"/>
      <c r="E125" s="29"/>
      <c r="F125" s="29"/>
      <c r="G125" s="29"/>
      <c r="H125" s="29"/>
      <c r="I125" s="29"/>
      <c r="J125" s="29"/>
      <c r="K125" s="29"/>
      <c r="L125" s="24"/>
    </row>
    <row r="126" spans="1:14">
      <c r="A126" s="24"/>
      <c r="B126" s="28"/>
      <c r="C126" s="28"/>
      <c r="D126" s="28"/>
      <c r="E126" s="29"/>
      <c r="F126" s="29"/>
      <c r="G126" s="29"/>
      <c r="H126" s="29"/>
      <c r="I126" s="29"/>
      <c r="J126" s="29"/>
      <c r="K126" s="29"/>
      <c r="L126" s="24"/>
    </row>
    <row r="127" spans="1:14">
      <c r="A127" s="24"/>
      <c r="B127" s="28"/>
      <c r="C127" s="28"/>
      <c r="D127" s="28"/>
      <c r="E127" s="29"/>
      <c r="F127" s="29"/>
      <c r="G127" s="29"/>
      <c r="H127" s="29"/>
      <c r="I127" s="29"/>
      <c r="J127" s="29"/>
      <c r="K127" s="29"/>
      <c r="L127" s="24"/>
    </row>
    <row r="128" spans="1:14">
      <c r="A128" s="24"/>
      <c r="B128" s="28"/>
      <c r="C128" s="28"/>
      <c r="D128" s="28"/>
      <c r="E128" s="29"/>
      <c r="F128" s="29"/>
      <c r="G128" s="29"/>
      <c r="H128" s="29"/>
      <c r="I128" s="29"/>
      <c r="J128" s="29"/>
      <c r="K128" s="29"/>
      <c r="L128" s="24"/>
    </row>
    <row r="129" spans="1:12">
      <c r="A129" s="24"/>
      <c r="B129" s="28"/>
      <c r="C129" s="28"/>
      <c r="D129" s="28"/>
      <c r="E129" s="29"/>
      <c r="F129" s="29"/>
      <c r="G129" s="29"/>
      <c r="H129" s="29"/>
      <c r="I129" s="29"/>
      <c r="J129" s="29"/>
      <c r="K129" s="29"/>
      <c r="L129" s="24"/>
    </row>
    <row r="130" spans="1:12">
      <c r="A130" s="24"/>
      <c r="B130" s="28"/>
      <c r="C130" s="28"/>
      <c r="D130" s="28"/>
      <c r="E130" s="29"/>
      <c r="F130" s="29"/>
      <c r="G130" s="29"/>
      <c r="H130" s="29"/>
      <c r="I130" s="29"/>
      <c r="J130" s="29"/>
      <c r="K130" s="29"/>
      <c r="L130" s="24"/>
    </row>
    <row r="131" spans="1:12">
      <c r="A131" s="24"/>
      <c r="B131" s="28" t="s">
        <v>101</v>
      </c>
      <c r="C131" s="28"/>
      <c r="D131" s="28"/>
      <c r="E131" s="29"/>
      <c r="F131" s="29"/>
      <c r="G131" s="29"/>
      <c r="H131" s="29"/>
      <c r="I131" s="29"/>
      <c r="J131" s="29"/>
      <c r="K131" s="29"/>
      <c r="L131" s="24"/>
    </row>
    <row r="132" spans="1:12">
      <c r="A132" s="66" t="s">
        <v>102</v>
      </c>
      <c r="B132" s="28" t="s">
        <v>103</v>
      </c>
      <c r="C132" s="28"/>
      <c r="D132" s="28"/>
      <c r="E132" s="24"/>
      <c r="F132" s="24"/>
      <c r="G132" s="24"/>
      <c r="H132" s="24"/>
      <c r="I132" s="24"/>
      <c r="J132" s="24"/>
      <c r="K132" s="24"/>
      <c r="L132" s="24"/>
    </row>
    <row r="133" spans="1:12">
      <c r="A133" s="28"/>
      <c r="B133" s="28" t="s">
        <v>104</v>
      </c>
      <c r="C133" s="28"/>
      <c r="D133" s="28"/>
      <c r="E133" s="24"/>
      <c r="F133" s="24"/>
      <c r="G133" s="24"/>
      <c r="H133" s="24"/>
      <c r="I133" s="24"/>
      <c r="J133" s="24"/>
      <c r="K133" s="24"/>
      <c r="L133" s="24"/>
    </row>
  </sheetData>
  <sheetProtection sheet="1" objects="1" scenarios="1"/>
  <protectedRanges>
    <protectedRange sqref="E70:K73" name="Bereik18"/>
    <protectedRange sqref="C21:C98" name="Bereik16"/>
    <protectedRange sqref="C8:G11" name="Bereik14"/>
    <protectedRange sqref="C14:K18" name="Bereik12"/>
    <protectedRange sqref="E50:K54" name="Bereik7"/>
    <protectedRange sqref="E57:K62" name="Bereik6"/>
    <protectedRange sqref="E76:K78" name="Bereik5"/>
    <protectedRange sqref="E81:K84" name="Bereik4"/>
    <protectedRange sqref="E89:K91 E87:K88" name="Bereik3"/>
    <protectedRange sqref="D94:K98" name="Bereik2"/>
    <protectedRange sqref="E43:K47" name="Bereik8"/>
    <protectedRange sqref="E36:K40" name="Bereik9"/>
    <protectedRange sqref="E28:K33" name="Bereik10"/>
    <protectedRange sqref="E22:K25" name="Bereik11"/>
    <protectedRange sqref="C3 C5 D6 F6 C8 K5 K7 K9" name="Bereik15"/>
  </protectedRanges>
  <mergeCells count="58">
    <mergeCell ref="C17:J17"/>
    <mergeCell ref="C18:J18"/>
    <mergeCell ref="D97:H97"/>
    <mergeCell ref="J97:K97"/>
    <mergeCell ref="D98:H98"/>
    <mergeCell ref="J98:K98"/>
    <mergeCell ref="D76:D78"/>
    <mergeCell ref="J94:K94"/>
    <mergeCell ref="J95:K95"/>
    <mergeCell ref="E56:J56"/>
    <mergeCell ref="D57:D62"/>
    <mergeCell ref="D43:D47"/>
    <mergeCell ref="D50:D54"/>
    <mergeCell ref="D94:H94"/>
    <mergeCell ref="D95:H95"/>
    <mergeCell ref="E57:J62"/>
    <mergeCell ref="D22:D25"/>
    <mergeCell ref="E22:J25"/>
    <mergeCell ref="E36:J40"/>
    <mergeCell ref="E69:J69"/>
    <mergeCell ref="E28:J33"/>
    <mergeCell ref="D36:D40"/>
    <mergeCell ref="E43:J47"/>
    <mergeCell ref="E50:J54"/>
    <mergeCell ref="E42:J42"/>
    <mergeCell ref="E49:J49"/>
    <mergeCell ref="E35:J35"/>
    <mergeCell ref="E27:J27"/>
    <mergeCell ref="D28:D33"/>
    <mergeCell ref="C14:J14"/>
    <mergeCell ref="C15:J15"/>
    <mergeCell ref="C16:J16"/>
    <mergeCell ref="C11:G11"/>
    <mergeCell ref="B1:L2"/>
    <mergeCell ref="C9:G9"/>
    <mergeCell ref="C10:G10"/>
    <mergeCell ref="C5:G5"/>
    <mergeCell ref="C3:G3"/>
    <mergeCell ref="F6:G6"/>
    <mergeCell ref="C8:G8"/>
    <mergeCell ref="K5:K6"/>
    <mergeCell ref="K7:K8"/>
    <mergeCell ref="K9:K10"/>
    <mergeCell ref="C4:G4"/>
    <mergeCell ref="F113:G114"/>
    <mergeCell ref="D70:D73"/>
    <mergeCell ref="E86:J86"/>
    <mergeCell ref="D87:D91"/>
    <mergeCell ref="E87:J91"/>
    <mergeCell ref="E80:J80"/>
    <mergeCell ref="D81:D84"/>
    <mergeCell ref="E81:J84"/>
    <mergeCell ref="E76:J78"/>
    <mergeCell ref="E70:J73"/>
    <mergeCell ref="F101:K110"/>
    <mergeCell ref="E75:J75"/>
    <mergeCell ref="D96:H96"/>
    <mergeCell ref="J96:K96"/>
  </mergeCells>
  <conditionalFormatting sqref="K60:K62 K53:K54 C53:C54 K43:K45 K38:K40 C38:C40 K76:K77 K81:K84 C81:C84 C76:C77 C60:C62 C43:C45">
    <cfRule type="expression" dxfId="3" priority="4">
      <formula>$C$4="Advies"</formula>
    </cfRule>
  </conditionalFormatting>
  <conditionalFormatting sqref="B38:B40 B43:B45 B53:B54 B60:B62 B76:B77 B81:B84 B80">
    <cfRule type="expression" dxfId="2" priority="3">
      <formula>$C$4="Advies"</formula>
    </cfRule>
  </conditionalFormatting>
  <conditionalFormatting sqref="C36:C37 K36:K37 C43:C44 K43:K44 C45 K45 C52 C54 K52 K54 C60:C62 K60:K62 C81 C84 K81 K84">
    <cfRule type="expression" dxfId="1" priority="2">
      <formula>$C$4="Leveren"</formula>
    </cfRule>
  </conditionalFormatting>
  <conditionalFormatting sqref="B36 B37 B43 B44 B45 B52 B54 B60 B61 B62 B81 B84">
    <cfRule type="expression" dxfId="0" priority="1">
      <formula>$C$4="Leveren"</formula>
    </cfRule>
  </conditionalFormatting>
  <dataValidations count="2">
    <dataValidation type="date" operator="greaterThan" allowBlank="1" showInputMessage="1" showErrorMessage="1" errorTitle="Datum veld" error="Graag datum in vullen (dd-mm-jjjj)" sqref="J94:K98" xr:uid="{00000000-0002-0000-0000-000000000000}">
      <formula1>TODAY()</formula1>
    </dataValidation>
    <dataValidation type="list" allowBlank="1" showInputMessage="1" showErrorMessage="1" errorTitle="Let op" error="Waarde 2,4,6,8,10 of N.v.T. kiezen!" sqref="C22:C25 C28:C33 C36:C40 C43:C47 C50:C54 C57:C62 C70:C73 C76:C78 C81:C84 C87:C91" xr:uid="{00000000-0002-0000-0000-000001000000}">
      <formula1>"'N.v.T.,2,4,6,8,10"</formula1>
    </dataValidation>
  </dataValidations>
  <pageMargins left="0.23622047244094499" right="0.23622047244094499" top="0.39370078740157499" bottom="0.39370078740157499" header="0.31496062992126" footer="0.31496062992126"/>
  <pageSetup paperSize="9" scale="76" fitToHeight="0" orientation="portrait" r:id="rId1"/>
  <headerFooter>
    <oddFooter>&amp;C
&amp;P/&amp;N&amp;R&amp;D</oddFooter>
  </headerFooter>
  <rowBreaks count="1" manualBreakCount="1">
    <brk id="6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4" name="Drop Down 106">
              <controlPr locked="0" defaultSize="0" autoLine="0" autoPict="0" listFillRange="Invoerblad!$C$1:$C$3">
                <anchor moveWithCells="1">
                  <from>
                    <xdr:col>7</xdr:col>
                    <xdr:colOff>752475</xdr:colOff>
                    <xdr:row>93</xdr:row>
                    <xdr:rowOff>9525</xdr:rowOff>
                  </from>
                  <to>
                    <xdr:col>9</xdr:col>
                    <xdr:colOff>9525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" name="Drop Down 107">
              <controlPr locked="0" defaultSize="0" autoLine="0" autoPict="0" listFillRange="Invoerblad!$C$1:$C$3">
                <anchor moveWithCells="1">
                  <from>
                    <xdr:col>7</xdr:col>
                    <xdr:colOff>752475</xdr:colOff>
                    <xdr:row>94</xdr:row>
                    <xdr:rowOff>0</xdr:rowOff>
                  </from>
                  <to>
                    <xdr:col>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Drop Down 109">
              <controlPr locked="0" defaultSize="0" autoLine="0" autoPict="0" listFillRange="Invoerblad!$C$1:$C$3">
                <anchor moveWithCells="1">
                  <from>
                    <xdr:col>7</xdr:col>
                    <xdr:colOff>752475</xdr:colOff>
                    <xdr:row>95</xdr:row>
                    <xdr:rowOff>0</xdr:rowOff>
                  </from>
                  <to>
                    <xdr:col>9</xdr:col>
                    <xdr:colOff>9525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Drop Down 110">
              <controlPr locked="0" defaultSize="0" autoLine="0" autoPict="0" listFillRange="Invoerblad!$C$1:$C$3">
                <anchor moveWithCells="1">
                  <from>
                    <xdr:col>7</xdr:col>
                    <xdr:colOff>752475</xdr:colOff>
                    <xdr:row>96</xdr:row>
                    <xdr:rowOff>0</xdr:rowOff>
                  </from>
                  <to>
                    <xdr:col>9</xdr:col>
                    <xdr:colOff>9525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Drop Down 111">
              <controlPr locked="0" defaultSize="0" autoLine="0" autoPict="0" listFillRange="Invoerblad!$C$1:$C$3">
                <anchor moveWithCells="1">
                  <from>
                    <xdr:col>7</xdr:col>
                    <xdr:colOff>752475</xdr:colOff>
                    <xdr:row>97</xdr:row>
                    <xdr:rowOff>0</xdr:rowOff>
                  </from>
                  <to>
                    <xdr:col>9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Drop Down 112">
              <controlPr locked="0" defaultSize="0" autoLine="0" autoPict="0" linkedCell="$L$94" listFillRange="Invoerblad!$H$1:$H$58">
                <anchor moveWithCells="1">
                  <from>
                    <xdr:col>2</xdr:col>
                    <xdr:colOff>28575</xdr:colOff>
                    <xdr:row>93</xdr:row>
                    <xdr:rowOff>28575</xdr:rowOff>
                  </from>
                  <to>
                    <xdr:col>3</xdr:col>
                    <xdr:colOff>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" name="Drop Down 118">
              <controlPr locked="0" defaultSize="0" autoLine="0" autoPict="0" linkedCell="$L$95" listFillRange="Invoerblad!$H$1:$H$58">
                <anchor moveWithCells="1">
                  <from>
                    <xdr:col>2</xdr:col>
                    <xdr:colOff>28575</xdr:colOff>
                    <xdr:row>94</xdr:row>
                    <xdr:rowOff>0</xdr:rowOff>
                  </from>
                  <to>
                    <xdr:col>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" name="Drop Down 119">
              <controlPr locked="0" defaultSize="0" autoLine="0" autoPict="0" linkedCell="$L$96" listFillRange="Invoerblad!$H$1:$H$58">
                <anchor moveWithCells="1">
                  <from>
                    <xdr:col>2</xdr:col>
                    <xdr:colOff>28575</xdr:colOff>
                    <xdr:row>95</xdr:row>
                    <xdr:rowOff>0</xdr:rowOff>
                  </from>
                  <to>
                    <xdr:col>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" name="Drop Down 120">
              <controlPr locked="0" defaultSize="0" autoLine="0" autoPict="0" linkedCell="$L$97" listFillRange="Invoerblad!$H$1:$H$58">
                <anchor moveWithCells="1">
                  <from>
                    <xdr:col>2</xdr:col>
                    <xdr:colOff>28575</xdr:colOff>
                    <xdr:row>96</xdr:row>
                    <xdr:rowOff>0</xdr:rowOff>
                  </from>
                  <to>
                    <xdr:col>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3" name="Drop Down 121">
              <controlPr locked="0" defaultSize="0" autoLine="0" autoPict="0" linkedCell="$L$98" listFillRange="Invoerblad!$H$1:$H$58">
                <anchor moveWithCells="1">
                  <from>
                    <xdr:col>2</xdr:col>
                    <xdr:colOff>28575</xdr:colOff>
                    <xdr:row>96</xdr:row>
                    <xdr:rowOff>180975</xdr:rowOff>
                  </from>
                  <to>
                    <xdr:col>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Invoerblad!$A$14:$A$17</xm:f>
          </x14:formula1>
          <xm:sqref>C4:G4</xm:sqref>
        </x14:dataValidation>
        <x14:dataValidation type="list" allowBlank="1" showInputMessage="1" showErrorMessage="1" xr:uid="{00000000-0002-0000-0000-000003000000}">
          <x14:formula1>
            <xm:f>Invoerblad!$A$20:$A$22</xm:f>
          </x14:formula1>
          <xm:sqref>K14:K18 K22:K25 K28:K33 K36:K40 K43:K47 K50:K54 K57:K62 K70:K73 K76:K78 K81:K84 K87:K91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0602-1205-4183-9518-85CDFB39DE4A}">
  <dimension ref="A1:J59"/>
  <sheetViews>
    <sheetView topLeftCell="A22" workbookViewId="0">
      <selection activeCell="K59" sqref="K59"/>
    </sheetView>
  </sheetViews>
  <sheetFormatPr defaultRowHeight="15"/>
  <sheetData>
    <row r="1" spans="1:10" ht="14.45">
      <c r="A1" t="s">
        <v>19</v>
      </c>
      <c r="C1" t="s">
        <v>6</v>
      </c>
      <c r="H1" t="s">
        <v>19</v>
      </c>
      <c r="I1" s="15">
        <v>1</v>
      </c>
      <c r="J1" t="s">
        <v>19</v>
      </c>
    </row>
    <row r="2" spans="1:10" ht="14.45">
      <c r="A2">
        <v>1</v>
      </c>
      <c r="C2" t="s">
        <v>10</v>
      </c>
      <c r="H2" s="16" t="s">
        <v>105</v>
      </c>
      <c r="I2" s="15">
        <v>2</v>
      </c>
      <c r="J2" t="s">
        <v>106</v>
      </c>
    </row>
    <row r="3" spans="1:10" ht="14.45">
      <c r="A3">
        <v>2</v>
      </c>
      <c r="C3" t="s">
        <v>19</v>
      </c>
      <c r="H3" t="s">
        <v>107</v>
      </c>
      <c r="I3" s="15">
        <v>3</v>
      </c>
      <c r="J3" t="s">
        <v>108</v>
      </c>
    </row>
    <row r="4" spans="1:10" ht="14.45">
      <c r="A4">
        <v>3</v>
      </c>
      <c r="H4" t="s">
        <v>109</v>
      </c>
      <c r="I4" s="15">
        <v>4</v>
      </c>
      <c r="J4" t="s">
        <v>110</v>
      </c>
    </row>
    <row r="5" spans="1:10" ht="14.45">
      <c r="A5">
        <v>4</v>
      </c>
      <c r="H5" t="s">
        <v>111</v>
      </c>
      <c r="I5" s="15">
        <v>5</v>
      </c>
      <c r="J5" t="s">
        <v>112</v>
      </c>
    </row>
    <row r="6" spans="1:10">
      <c r="A6">
        <v>5</v>
      </c>
      <c r="H6" t="s">
        <v>113</v>
      </c>
      <c r="I6" s="15">
        <v>6</v>
      </c>
      <c r="J6" t="s">
        <v>114</v>
      </c>
    </row>
    <row r="7" spans="1:10" ht="14.45">
      <c r="A7">
        <v>6</v>
      </c>
      <c r="H7" s="16" t="s">
        <v>115</v>
      </c>
      <c r="I7" s="15">
        <v>7</v>
      </c>
      <c r="J7" t="s">
        <v>116</v>
      </c>
    </row>
    <row r="8" spans="1:10" ht="14.45">
      <c r="A8">
        <v>7</v>
      </c>
      <c r="H8" t="s">
        <v>117</v>
      </c>
      <c r="I8" s="15">
        <v>8</v>
      </c>
      <c r="J8" t="s">
        <v>118</v>
      </c>
    </row>
    <row r="9" spans="1:10" ht="14.45">
      <c r="A9">
        <v>8</v>
      </c>
      <c r="H9" t="s">
        <v>119</v>
      </c>
      <c r="I9" s="15">
        <v>9</v>
      </c>
      <c r="J9" t="s">
        <v>120</v>
      </c>
    </row>
    <row r="10" spans="1:10">
      <c r="A10">
        <v>9</v>
      </c>
      <c r="H10" t="s">
        <v>121</v>
      </c>
      <c r="I10" s="15">
        <v>10</v>
      </c>
      <c r="J10" t="s">
        <v>114</v>
      </c>
    </row>
    <row r="11" spans="1:10" ht="14.45">
      <c r="H11" t="s">
        <v>122</v>
      </c>
      <c r="I11" s="15">
        <v>11</v>
      </c>
      <c r="J11" t="s">
        <v>123</v>
      </c>
    </row>
    <row r="12" spans="1:10" ht="14.45">
      <c r="H12" t="s">
        <v>124</v>
      </c>
      <c r="I12" s="15">
        <v>12</v>
      </c>
      <c r="J12" t="s">
        <v>125</v>
      </c>
    </row>
    <row r="13" spans="1:10" ht="14.45">
      <c r="H13" t="s">
        <v>126</v>
      </c>
      <c r="I13" s="15">
        <v>13</v>
      </c>
      <c r="J13" t="s">
        <v>127</v>
      </c>
    </row>
    <row r="14" spans="1:10" ht="14.45">
      <c r="A14" t="s">
        <v>19</v>
      </c>
      <c r="H14" s="16" t="s">
        <v>128</v>
      </c>
      <c r="I14" s="15">
        <v>14</v>
      </c>
      <c r="J14" t="s">
        <v>129</v>
      </c>
    </row>
    <row r="15" spans="1:10" ht="14.45">
      <c r="A15" t="s">
        <v>130</v>
      </c>
      <c r="H15" t="s">
        <v>131</v>
      </c>
      <c r="I15" s="15">
        <v>15</v>
      </c>
      <c r="J15" t="s">
        <v>132</v>
      </c>
    </row>
    <row r="16" spans="1:10" ht="14.45">
      <c r="A16" t="s">
        <v>133</v>
      </c>
      <c r="H16" t="s">
        <v>134</v>
      </c>
      <c r="I16" s="15">
        <v>16</v>
      </c>
      <c r="J16" t="s">
        <v>135</v>
      </c>
    </row>
    <row r="17" spans="1:10" ht="14.45">
      <c r="A17" t="s">
        <v>3</v>
      </c>
      <c r="H17" t="s">
        <v>136</v>
      </c>
      <c r="I17" s="15">
        <v>17</v>
      </c>
      <c r="J17" t="s">
        <v>137</v>
      </c>
    </row>
    <row r="18" spans="1:10" ht="14.45">
      <c r="H18" t="s">
        <v>138</v>
      </c>
      <c r="I18" s="15">
        <v>18</v>
      </c>
      <c r="J18" t="s">
        <v>139</v>
      </c>
    </row>
    <row r="19" spans="1:10">
      <c r="H19" t="s">
        <v>140</v>
      </c>
      <c r="I19" s="15">
        <v>19</v>
      </c>
      <c r="J19" t="s">
        <v>114</v>
      </c>
    </row>
    <row r="20" spans="1:10" ht="14.45">
      <c r="A20" t="s">
        <v>19</v>
      </c>
      <c r="H20" s="16" t="s">
        <v>141</v>
      </c>
      <c r="I20" s="15">
        <v>20</v>
      </c>
      <c r="J20" t="s">
        <v>142</v>
      </c>
    </row>
    <row r="21" spans="1:10" ht="14.45">
      <c r="A21" t="s">
        <v>143</v>
      </c>
      <c r="H21" t="s">
        <v>144</v>
      </c>
      <c r="I21" s="15">
        <v>21</v>
      </c>
      <c r="J21" t="s">
        <v>145</v>
      </c>
    </row>
    <row r="22" spans="1:10" ht="14.45">
      <c r="A22" t="s">
        <v>146</v>
      </c>
      <c r="H22" t="s">
        <v>147</v>
      </c>
      <c r="I22" s="15">
        <v>22</v>
      </c>
      <c r="J22" t="s">
        <v>148</v>
      </c>
    </row>
    <row r="23" spans="1:10" ht="14.45">
      <c r="H23" t="s">
        <v>149</v>
      </c>
      <c r="I23" s="15">
        <v>23</v>
      </c>
      <c r="J23" t="s">
        <v>150</v>
      </c>
    </row>
    <row r="24" spans="1:10" ht="14.45">
      <c r="H24" t="s">
        <v>151</v>
      </c>
      <c r="I24" s="15">
        <v>24</v>
      </c>
      <c r="J24" t="s">
        <v>152</v>
      </c>
    </row>
    <row r="25" spans="1:10" ht="14.45">
      <c r="H25" t="s">
        <v>153</v>
      </c>
      <c r="I25" s="15">
        <v>25</v>
      </c>
      <c r="J25" t="s">
        <v>154</v>
      </c>
    </row>
    <row r="26" spans="1:10" ht="14.45">
      <c r="H26" s="16" t="s">
        <v>155</v>
      </c>
      <c r="I26" s="15">
        <v>26</v>
      </c>
      <c r="J26" t="s">
        <v>156</v>
      </c>
    </row>
    <row r="27" spans="1:10" ht="14.45">
      <c r="H27" t="s">
        <v>157</v>
      </c>
      <c r="I27" s="15">
        <v>27</v>
      </c>
      <c r="J27" t="s">
        <v>158</v>
      </c>
    </row>
    <row r="28" spans="1:10" ht="14.45">
      <c r="H28" t="s">
        <v>159</v>
      </c>
      <c r="I28" s="15">
        <v>28</v>
      </c>
      <c r="J28" t="s">
        <v>160</v>
      </c>
    </row>
    <row r="29" spans="1:10" ht="14.45">
      <c r="H29" t="s">
        <v>161</v>
      </c>
      <c r="I29" s="15">
        <v>29</v>
      </c>
      <c r="J29" t="s">
        <v>162</v>
      </c>
    </row>
    <row r="30" spans="1:10" ht="14.45">
      <c r="H30" t="s">
        <v>163</v>
      </c>
      <c r="I30" s="15">
        <v>30</v>
      </c>
      <c r="J30" t="s">
        <v>164</v>
      </c>
    </row>
    <row r="31" spans="1:10" ht="14.45">
      <c r="H31" t="s">
        <v>165</v>
      </c>
      <c r="I31" s="15">
        <v>31</v>
      </c>
      <c r="J31" t="s">
        <v>166</v>
      </c>
    </row>
    <row r="32" spans="1:10">
      <c r="H32" s="16" t="s">
        <v>167</v>
      </c>
      <c r="I32" s="15">
        <v>32</v>
      </c>
      <c r="J32" t="s">
        <v>168</v>
      </c>
    </row>
    <row r="33" spans="8:10" ht="14.45">
      <c r="H33" t="s">
        <v>169</v>
      </c>
      <c r="I33" s="15">
        <v>33</v>
      </c>
      <c r="J33" t="s">
        <v>170</v>
      </c>
    </row>
    <row r="34" spans="8:10" ht="14.45">
      <c r="H34" t="s">
        <v>171</v>
      </c>
      <c r="I34" s="15">
        <v>34</v>
      </c>
      <c r="J34" t="s">
        <v>172</v>
      </c>
    </row>
    <row r="35" spans="8:10" ht="14.45">
      <c r="H35" t="s">
        <v>173</v>
      </c>
      <c r="I35" s="15">
        <v>35</v>
      </c>
      <c r="J35" t="s">
        <v>174</v>
      </c>
    </row>
    <row r="36" spans="8:10" ht="14.45">
      <c r="H36" t="s">
        <v>175</v>
      </c>
      <c r="I36" s="15">
        <v>36</v>
      </c>
      <c r="J36" t="s">
        <v>176</v>
      </c>
    </row>
    <row r="37" spans="8:10" ht="14.45">
      <c r="H37" t="s">
        <v>177</v>
      </c>
      <c r="I37" s="15">
        <v>37</v>
      </c>
      <c r="J37" t="s">
        <v>178</v>
      </c>
    </row>
    <row r="38" spans="8:10" ht="14.45">
      <c r="H38" t="s">
        <v>179</v>
      </c>
      <c r="I38" s="15">
        <v>38</v>
      </c>
      <c r="J38" t="s">
        <v>180</v>
      </c>
    </row>
    <row r="39" spans="8:10" ht="14.45">
      <c r="H39" s="16" t="s">
        <v>181</v>
      </c>
      <c r="I39" s="15">
        <v>39</v>
      </c>
      <c r="J39" t="s">
        <v>182</v>
      </c>
    </row>
    <row r="40" spans="8:10" ht="14.45">
      <c r="H40" t="s">
        <v>183</v>
      </c>
      <c r="I40" s="15">
        <v>40</v>
      </c>
      <c r="J40" t="s">
        <v>184</v>
      </c>
    </row>
    <row r="41" spans="8:10" ht="14.45">
      <c r="H41" t="s">
        <v>185</v>
      </c>
      <c r="I41" s="15">
        <v>41</v>
      </c>
      <c r="J41" t="s">
        <v>186</v>
      </c>
    </row>
    <row r="42" spans="8:10" ht="14.45">
      <c r="H42" t="s">
        <v>187</v>
      </c>
      <c r="I42" s="15">
        <v>42</v>
      </c>
      <c r="J42" t="s">
        <v>188</v>
      </c>
    </row>
    <row r="43" spans="8:10" ht="14.45">
      <c r="H43" t="s">
        <v>189</v>
      </c>
      <c r="I43" s="15">
        <v>43</v>
      </c>
      <c r="J43" t="s">
        <v>190</v>
      </c>
    </row>
    <row r="44" spans="8:10" ht="14.45">
      <c r="H44" s="16" t="s">
        <v>191</v>
      </c>
      <c r="I44" s="15">
        <v>44</v>
      </c>
      <c r="J44" t="s">
        <v>192</v>
      </c>
    </row>
    <row r="45" spans="8:10" ht="14.45">
      <c r="H45" t="s">
        <v>193</v>
      </c>
      <c r="I45" s="15">
        <v>45</v>
      </c>
      <c r="J45" t="s">
        <v>194</v>
      </c>
    </row>
    <row r="46" spans="8:10" ht="14.45">
      <c r="H46" t="s">
        <v>195</v>
      </c>
      <c r="I46" s="15">
        <v>46</v>
      </c>
      <c r="J46" t="s">
        <v>196</v>
      </c>
    </row>
    <row r="47" spans="8:10" ht="14.45">
      <c r="H47" t="s">
        <v>197</v>
      </c>
      <c r="I47" s="15">
        <v>47</v>
      </c>
      <c r="J47" t="s">
        <v>198</v>
      </c>
    </row>
    <row r="48" spans="8:10" ht="14.45">
      <c r="H48" s="16" t="s">
        <v>199</v>
      </c>
      <c r="I48" s="15">
        <v>48</v>
      </c>
      <c r="J48" t="s">
        <v>200</v>
      </c>
    </row>
    <row r="49" spans="8:10" ht="14.45">
      <c r="H49" t="s">
        <v>201</v>
      </c>
      <c r="I49" s="15">
        <v>49</v>
      </c>
      <c r="J49" t="s">
        <v>202</v>
      </c>
    </row>
    <row r="50" spans="8:10" ht="14.45">
      <c r="H50" t="s">
        <v>203</v>
      </c>
      <c r="I50" s="15">
        <v>50</v>
      </c>
      <c r="J50" t="s">
        <v>204</v>
      </c>
    </row>
    <row r="51" spans="8:10" ht="14.45">
      <c r="H51" t="s">
        <v>205</v>
      </c>
      <c r="I51" s="15">
        <v>51</v>
      </c>
      <c r="J51" t="s">
        <v>206</v>
      </c>
    </row>
    <row r="52" spans="8:10" ht="14.45">
      <c r="H52" t="s">
        <v>207</v>
      </c>
      <c r="I52" s="15">
        <v>52</v>
      </c>
      <c r="J52" t="s">
        <v>208</v>
      </c>
    </row>
    <row r="53" spans="8:10" ht="14.45">
      <c r="H53" s="16" t="s">
        <v>209</v>
      </c>
      <c r="I53" s="15">
        <v>53</v>
      </c>
      <c r="J53" t="s">
        <v>210</v>
      </c>
    </row>
    <row r="54" spans="8:10" ht="14.45">
      <c r="H54" t="s">
        <v>211</v>
      </c>
      <c r="I54" s="15">
        <v>54</v>
      </c>
      <c r="J54" t="s">
        <v>212</v>
      </c>
    </row>
    <row r="55" spans="8:10" ht="14.45">
      <c r="H55" t="s">
        <v>213</v>
      </c>
      <c r="I55" s="15">
        <v>55</v>
      </c>
      <c r="J55" t="s">
        <v>214</v>
      </c>
    </row>
    <row r="56" spans="8:10">
      <c r="H56" t="s">
        <v>215</v>
      </c>
      <c r="I56" s="15">
        <v>56</v>
      </c>
      <c r="J56" t="s">
        <v>216</v>
      </c>
    </row>
    <row r="57" spans="8:10">
      <c r="H57" t="s">
        <v>217</v>
      </c>
      <c r="I57" s="15">
        <v>57</v>
      </c>
      <c r="J57" t="s">
        <v>182</v>
      </c>
    </row>
    <row r="58" spans="8:10">
      <c r="H58" t="s">
        <v>218</v>
      </c>
      <c r="I58" s="15">
        <v>58</v>
      </c>
      <c r="J58" t="s">
        <v>219</v>
      </c>
    </row>
    <row r="59" spans="8:10" ht="14.45">
      <c r="I59" s="1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1364-8424-4D1F-9AE2-0343BBC1E090}">
  <dimension ref="A1"/>
  <sheetViews>
    <sheetView workbookViewId="0"/>
  </sheetViews>
  <sheetFormatPr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7970960DEAE45B6E37218F28910BA" ma:contentTypeVersion="3" ma:contentTypeDescription="Een nieuw document maken." ma:contentTypeScope="" ma:versionID="69edb045b7a934188ae4c1528c00e3a8">
  <xsd:schema xmlns:xsd="http://www.w3.org/2001/XMLSchema" xmlns:xs="http://www.w3.org/2001/XMLSchema" xmlns:p="http://schemas.microsoft.com/office/2006/metadata/properties" xmlns:ns2="54eecff6-ed25-4c66-acbf-198a15fac6d7" targetNamespace="http://schemas.microsoft.com/office/2006/metadata/properties" ma:root="true" ma:fieldsID="b48a74c3d3e221f241ee62142aa61395" ns2:_="">
    <xsd:import namespace="54eecff6-ed25-4c66-acbf-198a15fac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ecff6-ed25-4c66-acbf-198a15fac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7100CC-B402-4309-AAB8-D2180B782C6C}"/>
</file>

<file path=customXml/itemProps2.xml><?xml version="1.0" encoding="utf-8"?>
<ds:datastoreItem xmlns:ds="http://schemas.openxmlformats.org/officeDocument/2006/customXml" ds:itemID="{D12CAD9A-116B-471A-A4B5-C3AEC11D5087}"/>
</file>

<file path=customXml/itemProps3.xml><?xml version="1.0" encoding="utf-8"?>
<ds:datastoreItem xmlns:ds="http://schemas.openxmlformats.org/officeDocument/2006/customXml" ds:itemID="{61B9D8A8-E32F-4904-A300-2C430431F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Bovend'eerdt</dc:creator>
  <cp:keywords/>
  <dc:description/>
  <cp:lastModifiedBy>Zegers, O.F.M. (Olger)</cp:lastModifiedBy>
  <cp:revision/>
  <dcterms:created xsi:type="dcterms:W3CDTF">2014-11-11T12:01:00Z</dcterms:created>
  <dcterms:modified xsi:type="dcterms:W3CDTF">2026-05-30T18:55:36Z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0x0101002377970960DEAE45B6E37218F28910BA</vt:lpwstr>
  </property>
</Properties>
</file>