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fileSharing readOnlyRecommended="1"/>
  <workbookPr/>
  <mc:AlternateContent xmlns:mc="http://schemas.openxmlformats.org/markup-compatibility/2006">
    <mc:Choice Requires="x15">
      <x15ac:absPath xmlns:x15ac="http://schemas.microsoft.com/office/spreadsheetml/2010/11/ac" url="https://vfmfe.sharepoint.com/Gedeelde documenten/Klanten/Stichting Atalenta/03 Projecten/Aanbesteding schoonmaak 2026/2. Documenten/"/>
    </mc:Choice>
  </mc:AlternateContent>
  <xr:revisionPtr revIDLastSave="218" documentId="8_{F1CAF118-85D4-4F3D-AAA6-81454C22260E}" xr6:coauthVersionLast="47" xr6:coauthVersionMax="47" xr10:uidLastSave="{0C4BF048-8628-4D44-85C7-EEE7578362FB}"/>
  <bookViews>
    <workbookView xWindow="-120" yWindow="-120" windowWidth="29040" windowHeight="15720" xr2:uid="{00000000-000D-0000-FFFF-FFFF00000000}"/>
  </bookViews>
  <sheets>
    <sheet name="Invulinstructie" sheetId="1" r:id="rId1"/>
    <sheet name="1B. Inschrijfstaat perceel 2" sheetId="12" r:id="rId2"/>
    <sheet name="2B. Regulier en periodiek 2" sheetId="30" r:id="rId3"/>
    <sheet name="3B. Glasbewassing perceel 2" sheetId="13" r:id="rId4"/>
    <sheet name="4B. Roosters perceel 2" sheetId="15" r:id="rId5"/>
    <sheet name="4E. Vloeren perceel 2" sheetId="29" r:id="rId6"/>
    <sheet name="5B. Undermanagement perceel 2" sheetId="14" r:id="rId7"/>
    <sheet name="6B. Dieptereingiging perceel 2" sheetId="32" r:id="rId8"/>
    <sheet name="7. Extra werkzaamheden" sheetId="9" r:id="rId9"/>
    <sheet name="8. Uurtarieven" sheetId="10" r:id="rId10"/>
  </sheets>
  <definedNames>
    <definedName name="_xlnm._FilterDatabase" localSheetId="2" hidden="1">'2B. Regulier en periodiek 2'!$A$4:$T$331</definedName>
    <definedName name="_xlnm.Print_Area" localSheetId="8">'7. Extra werkzaamheden'!$A$1:$E$45</definedName>
    <definedName name="_xlnm.Print_Area" localSheetId="9">'8. Uurtarieven'!$A$1:$P$31</definedName>
    <definedName name="_xlnm.Print_Area" localSheetId="0">Invulinstructie!$A$1:$J$40</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30" l="1"/>
  <c r="C32" i="13"/>
  <c r="C31" i="13"/>
  <c r="C26" i="29" l="1"/>
  <c r="C18" i="29"/>
  <c r="C27" i="13" l="1"/>
  <c r="C23" i="13"/>
  <c r="C19" i="13"/>
  <c r="C15" i="13"/>
  <c r="I5" i="14" l="1"/>
  <c r="I6" i="14"/>
  <c r="I7" i="14"/>
  <c r="I4" i="14"/>
  <c r="H5" i="14"/>
  <c r="H6" i="14"/>
  <c r="H7" i="14"/>
  <c r="H4" i="14"/>
  <c r="I8" i="14"/>
  <c r="E8" i="14"/>
  <c r="D8" i="14"/>
  <c r="F8" i="14"/>
  <c r="C7" i="13"/>
  <c r="C11" i="13"/>
</calcChain>
</file>

<file path=xl/sharedStrings.xml><?xml version="1.0" encoding="utf-8"?>
<sst xmlns="http://schemas.openxmlformats.org/spreadsheetml/2006/main" count="3027" uniqueCount="669">
  <si>
    <t>Invulinstructie Prijzenblad</t>
  </si>
  <si>
    <t>Onderdeel</t>
  </si>
  <si>
    <t>Prijs excl. BTW</t>
  </si>
  <si>
    <t>Prijs incl. BTW</t>
  </si>
  <si>
    <t>Totaalprijs per jaar</t>
  </si>
  <si>
    <t>Reguliere en periodieke schoonmaak</t>
  </si>
  <si>
    <t>Totaal aantal uren per jaar</t>
  </si>
  <si>
    <t>Uren productie</t>
  </si>
  <si>
    <t>Uren toezicht</t>
  </si>
  <si>
    <t>Datum:</t>
  </si>
  <si>
    <t>Handtekening rechtsgeldig vertegenwoordiger:</t>
  </si>
  <si>
    <t>Naam:</t>
  </si>
  <si>
    <t>Functie:</t>
  </si>
  <si>
    <t>Organisatie:</t>
  </si>
  <si>
    <t>Totaal m2:</t>
  </si>
  <si>
    <t>Locatie</t>
  </si>
  <si>
    <t>Etage</t>
  </si>
  <si>
    <t>Ruimtenr.</t>
  </si>
  <si>
    <t>Ruimteomschrijving</t>
  </si>
  <si>
    <t>Ruimte categorie</t>
  </si>
  <si>
    <t>Totaal m2</t>
  </si>
  <si>
    <t>Vloerafwerking</t>
  </si>
  <si>
    <t>Kwaliteitseis</t>
  </si>
  <si>
    <t>Kengetal  uren per m² per jaar</t>
  </si>
  <si>
    <t>Kosten productie</t>
  </si>
  <si>
    <t>Kosten toezicht</t>
  </si>
  <si>
    <t>Soort glas</t>
  </si>
  <si>
    <t xml:space="preserve">Aantal m2 </t>
  </si>
  <si>
    <t>Frequentie per jaar</t>
  </si>
  <si>
    <t>Prijs per m² ex. BTW</t>
  </si>
  <si>
    <t>Prijs per beurt ex. BTW</t>
  </si>
  <si>
    <t>Totaal per jaar ex. BTW</t>
  </si>
  <si>
    <t>Totaal</t>
  </si>
  <si>
    <t>Extra werkzaamheden ter indicatie</t>
  </si>
  <si>
    <t>Frequentie</t>
  </si>
  <si>
    <t>Hier dienen de tarieven exclusief BTW te worden ingevuld. Deze vormen geen onderdeel van de beoordeling, maar worden wel getoetst op marktconformiteit.</t>
  </si>
  <si>
    <t>Vloeronderhoud (incl. middelen en materialen)</t>
  </si>
  <si>
    <t>Handeling (exclusief uit- en inruimen)</t>
  </si>
  <si>
    <t>1 t/m 50 m²</t>
  </si>
  <si>
    <t>51 t/m 500 m²</t>
  </si>
  <si>
    <t>&gt; 500 m²</t>
  </si>
  <si>
    <t>Linoleum/marmoleum</t>
  </si>
  <si>
    <t>Schoonloopmat</t>
  </si>
  <si>
    <t>Sproei-extraheren ter plekke</t>
  </si>
  <si>
    <t>Tapijt</t>
  </si>
  <si>
    <t>Sproei-extraheren</t>
  </si>
  <si>
    <t>Tegels/DHGT</t>
  </si>
  <si>
    <t>Schrobzuigen</t>
  </si>
  <si>
    <t>Parket</t>
  </si>
  <si>
    <t>Reinigen vloer en voorzien van nieuwe boenwaslaag</t>
  </si>
  <si>
    <t>Extra onderhoud (incl. middelen en materialen)</t>
  </si>
  <si>
    <t>51 t/m 100 m²</t>
  </si>
  <si>
    <t>&gt; 100 m²</t>
  </si>
  <si>
    <t>Buitenterrein (o.a. fietsenstalling, speelplein, etc.)</t>
  </si>
  <si>
    <t>Verwijderen van zwerfvuil en asbakken legen</t>
  </si>
  <si>
    <t>Vegen</t>
  </si>
  <si>
    <t>Kauwgum verwijderen, licht vervuild</t>
  </si>
  <si>
    <t>Kauwgum verwijderen, gemiddeld vervuild</t>
  </si>
  <si>
    <t>Kauwgum verwijderen, zwaar vervuild</t>
  </si>
  <si>
    <t>Dieptereiniging sanitair, exclusief demonteren</t>
  </si>
  <si>
    <t>Conform PvE</t>
  </si>
  <si>
    <t>Opleveringsschoonmaak glas</t>
  </si>
  <si>
    <t>Inclusief verwijderen van stickers etc.</t>
  </si>
  <si>
    <t>Opleveringsschoonmaak keuken</t>
  </si>
  <si>
    <t>Inclusief verwijderen cementsluier van wanden en harde vloeren</t>
  </si>
  <si>
    <t>Opleveringsschoonmaak overige ruimten (b.v. kantoren, vergaderruimten, etc.)</t>
  </si>
  <si>
    <t>Exclusief aanbrengen beschermlaag op vloerbedekking</t>
  </si>
  <si>
    <t>Opleveringsschoonmaak sanitair</t>
  </si>
  <si>
    <t>Opleveringsschoonmaak verkeersruimten</t>
  </si>
  <si>
    <t>Pantry</t>
  </si>
  <si>
    <t xml:space="preserve">Reinigen vaste elementen (b.v. kastjes, aanrechtblad, wasbak, kranen, wanden en vloeren, excl. automaat) van een pantry en binnenzijde kastjes  </t>
  </si>
  <si>
    <t>Dakbedekking (plat)</t>
  </si>
  <si>
    <t>Blad verwijderen</t>
  </si>
  <si>
    <t>Gevelbeplating</t>
  </si>
  <si>
    <t>Hogedruk reinigen</t>
  </si>
  <si>
    <t>Lamellen horizontaal</t>
  </si>
  <si>
    <t>Ultrasonische reiniging</t>
  </si>
  <si>
    <t>Lamellen verticaal</t>
  </si>
  <si>
    <t>Gordijnen (incl. afhalen &amp; ophangen)</t>
  </si>
  <si>
    <t>Afhalen, logistiek, reinigen en ophangen</t>
  </si>
  <si>
    <t>Handeling</t>
  </si>
  <si>
    <t>1 t/m  5 stuks</t>
  </si>
  <si>
    <t>6 t/m 15 stuks</t>
  </si>
  <si>
    <t>&gt; 15 stuks</t>
  </si>
  <si>
    <t>ICT apparatuur op werkplek reinigen</t>
  </si>
  <si>
    <t>Beeldscherm, telefoon, toetsenbord (in- en uitwendig) en muis stof- en vlekvrij maken. Prijs per werkplek.</t>
  </si>
  <si>
    <t>Koelkast</t>
  </si>
  <si>
    <t>In- en extern stof- en vlekvrij maken</t>
  </si>
  <si>
    <t>Luchtroosters</t>
  </si>
  <si>
    <t>Uitwendig stof- en vlekvrij maken</t>
  </si>
  <si>
    <t>Stoelen</t>
  </si>
  <si>
    <t xml:space="preserve">Stoffering reinigen d.m.v. sproei extractie </t>
  </si>
  <si>
    <t>Toetsenbord (in- en uitwendig) + muis</t>
  </si>
  <si>
    <t>Stof- en vlekvrij maken</t>
  </si>
  <si>
    <t>Betonnen steunpilaren</t>
  </si>
  <si>
    <t>Stof en vlekvrij maken</t>
  </si>
  <si>
    <t>Specifiek extra onderhoud</t>
  </si>
  <si>
    <t>Uurtarief</t>
  </si>
  <si>
    <t>Servicewerkzaamheden</t>
  </si>
  <si>
    <t>Verrichten van hand- en spandiensten zoals in- en uitruimen ruimten* (exclusief overwerktoeslagen)</t>
  </si>
  <si>
    <t>Vast tarief per keer</t>
  </si>
  <si>
    <t>Calamiteiten</t>
  </si>
  <si>
    <t>Indien van toepassing een voorrijtarief</t>
  </si>
  <si>
    <t xml:space="preserve">Handeling </t>
  </si>
  <si>
    <t>Stallingshal</t>
  </si>
  <si>
    <t>Werkplaats</t>
  </si>
  <si>
    <t>Magazijn</t>
  </si>
  <si>
    <t>Functie</t>
  </si>
  <si>
    <t>Algemeen schoonmaakonderhoud</t>
  </si>
  <si>
    <t>Loongroep</t>
  </si>
  <si>
    <t>loongroep 1, jeugd 19 jaar</t>
  </si>
  <si>
    <t>loongroep 1</t>
  </si>
  <si>
    <t>%</t>
  </si>
  <si>
    <t>€</t>
  </si>
  <si>
    <t>Basis (CAO) uurloon</t>
  </si>
  <si>
    <t>Toeslag</t>
  </si>
  <si>
    <t>Bruto uurloon</t>
  </si>
  <si>
    <t>Vakantiedagen</t>
  </si>
  <si>
    <t>Wettig verzuim/feestdagen</t>
  </si>
  <si>
    <t>Kosten ziektedagen</t>
  </si>
  <si>
    <t>Vakantiegeld toeslag</t>
  </si>
  <si>
    <t>Eindejaarsuitkering</t>
  </si>
  <si>
    <t>Subtotaal voor sociale lasten</t>
  </si>
  <si>
    <t>Opslagen voor sociale lasten, incl. WW</t>
  </si>
  <si>
    <t>Pensioenfonds</t>
  </si>
  <si>
    <t>Overige sociale verplichtingen</t>
  </si>
  <si>
    <t>Totale directe loonkosten</t>
  </si>
  <si>
    <t xml:space="preserve">Kosten materiaal, machines, kleding, etc. </t>
  </si>
  <si>
    <t>Reis- en transportkosten</t>
  </si>
  <si>
    <t>Subtotaal voor winst en overhead</t>
  </si>
  <si>
    <t>Indirect toezicht, managementkosten</t>
  </si>
  <si>
    <t>Overhead, risico en winst</t>
  </si>
  <si>
    <t>Totaal regulier uurtarief incl. toeslagen</t>
  </si>
  <si>
    <t>Nacht</t>
  </si>
  <si>
    <t>Weekend</t>
  </si>
  <si>
    <t>Feestdagen</t>
  </si>
  <si>
    <t xml:space="preserve">Extra onderhoud werkplaatsen </t>
  </si>
  <si>
    <r>
      <t>51 t/m 100 m</t>
    </r>
    <r>
      <rPr>
        <vertAlign val="superscript"/>
        <sz val="10"/>
        <color theme="0"/>
        <rFont val="Pt sans"/>
        <family val="2"/>
        <scheme val="minor"/>
      </rPr>
      <t>2</t>
    </r>
  </si>
  <si>
    <r>
      <t>&gt; 100 m</t>
    </r>
    <r>
      <rPr>
        <vertAlign val="superscript"/>
        <sz val="10"/>
        <color theme="0"/>
        <rFont val="Pt sans"/>
        <family val="2"/>
        <scheme val="minor"/>
      </rPr>
      <t>2</t>
    </r>
  </si>
  <si>
    <t>Algemeen schoonmaakonderhoud I</t>
  </si>
  <si>
    <t>Algemeen schoonmaakonderhoud II</t>
  </si>
  <si>
    <t>(Ambulant) Objectleider alg. schoonmaakonderhoud I</t>
  </si>
  <si>
    <t>(Ambulant) Objectleider alg. schoonmaakonderhoud II en III</t>
  </si>
  <si>
    <t>Loongroep 2</t>
  </si>
  <si>
    <t>Loongroep 3</t>
  </si>
  <si>
    <t>Loongroep 4</t>
  </si>
  <si>
    <t>Loongroep 5</t>
  </si>
  <si>
    <t>Loongroep 6</t>
  </si>
  <si>
    <t>Meewerkend voorman/- vrouw alg. schoonmaakonderhoud I</t>
  </si>
  <si>
    <t>Meewerkend voorman/- vrouw alg. schoonmaakonderhoud II</t>
  </si>
  <si>
    <t>Regulier tarief</t>
  </si>
  <si>
    <t>sprayen</t>
  </si>
  <si>
    <t>2 laags strippen/conserveren</t>
  </si>
  <si>
    <t>Hier dienen de tarieven exclusief BTW te worden ingevuld. Deze vormen geen onderdeel van de beoordeling, maar worden wel getoetst op marktconformiteit. Opdrachtgever behoudt zich het recht voor om extra werkzaamheden bij derden te beleggen.</t>
  </si>
  <si>
    <t>Overig binnenglas (enkelzijdig)</t>
  </si>
  <si>
    <t>St. Jan</t>
  </si>
  <si>
    <t>Begane Grond, nieuw</t>
  </si>
  <si>
    <t>A0.01</t>
  </si>
  <si>
    <t>groepsruimte</t>
  </si>
  <si>
    <t>A0.02</t>
  </si>
  <si>
    <t>werkruimte</t>
  </si>
  <si>
    <t>A0.03</t>
  </si>
  <si>
    <t>A0.04</t>
  </si>
  <si>
    <t>A0.05</t>
  </si>
  <si>
    <t>kantoor</t>
  </si>
  <si>
    <t>A0.06</t>
  </si>
  <si>
    <t>A0.07</t>
  </si>
  <si>
    <t>A0.08</t>
  </si>
  <si>
    <t>B0.01</t>
  </si>
  <si>
    <t>toilet</t>
  </si>
  <si>
    <t>B0.02</t>
  </si>
  <si>
    <t>B0.03</t>
  </si>
  <si>
    <t>B0.04</t>
  </si>
  <si>
    <t>B0.05</t>
  </si>
  <si>
    <t>berging</t>
  </si>
  <si>
    <t>B0.06</t>
  </si>
  <si>
    <t>concierge</t>
  </si>
  <si>
    <t>opgenomen in ruimte C0.04</t>
  </si>
  <si>
    <t>C0.01</t>
  </si>
  <si>
    <t>entree</t>
  </si>
  <si>
    <t>C0.02</t>
  </si>
  <si>
    <t>C0.03</t>
  </si>
  <si>
    <t>verkeersruimte</t>
  </si>
  <si>
    <t>C0.04</t>
  </si>
  <si>
    <t>Begane Grond,bestaand</t>
  </si>
  <si>
    <t>D0.01</t>
  </si>
  <si>
    <t>hal</t>
  </si>
  <si>
    <t>D0.02</t>
  </si>
  <si>
    <t>gymzaal</t>
  </si>
  <si>
    <t>Sportvloer</t>
  </si>
  <si>
    <t>D0.03</t>
  </si>
  <si>
    <t>toestellenberging</t>
  </si>
  <si>
    <t>D0.04</t>
  </si>
  <si>
    <t>vergaderruimte</t>
  </si>
  <si>
    <t>D0.05</t>
  </si>
  <si>
    <t xml:space="preserve">MIVA toilet </t>
  </si>
  <si>
    <t>D0.10</t>
  </si>
  <si>
    <t>Keuken</t>
  </si>
  <si>
    <t>MK1</t>
  </si>
  <si>
    <t>MK2</t>
  </si>
  <si>
    <t>Kleedruimte incl toilet</t>
  </si>
  <si>
    <t>Wasruimte</t>
  </si>
  <si>
    <t>Werkkast</t>
  </si>
  <si>
    <t>Berging</t>
  </si>
  <si>
    <t>CV-ruimte</t>
  </si>
  <si>
    <t>1e verdieping, nieuw</t>
  </si>
  <si>
    <t>A1.01</t>
  </si>
  <si>
    <t>A1.02</t>
  </si>
  <si>
    <t>A1.03</t>
  </si>
  <si>
    <t>B1.01</t>
  </si>
  <si>
    <t>B1.02</t>
  </si>
  <si>
    <t>technische ruimte</t>
  </si>
  <si>
    <t>C1.01</t>
  </si>
  <si>
    <t>Begane Grond</t>
  </si>
  <si>
    <t>A.0.01</t>
  </si>
  <si>
    <t>A.0.02</t>
  </si>
  <si>
    <t>Directieruimte</t>
  </si>
  <si>
    <t>A.0.03</t>
  </si>
  <si>
    <t>Concierge/administratie</t>
  </si>
  <si>
    <t>A.0.04</t>
  </si>
  <si>
    <t>Spreekkamer</t>
  </si>
  <si>
    <t>A.0.05</t>
  </si>
  <si>
    <t>A.0.06</t>
  </si>
  <si>
    <t>Werkplekken groep 5 t/m 8</t>
  </si>
  <si>
    <t>PVC</t>
  </si>
  <si>
    <t>A.0.07</t>
  </si>
  <si>
    <t>Instructie groep 5 t/m 8</t>
  </si>
  <si>
    <t>A.0.08</t>
  </si>
  <si>
    <t>Ontmoetingsruimte</t>
  </si>
  <si>
    <t>A.0.09</t>
  </si>
  <si>
    <t>Podium</t>
  </si>
  <si>
    <t>A.0.10</t>
  </si>
  <si>
    <t>Peuterspeelzaal</t>
  </si>
  <si>
    <t>A.0.11</t>
  </si>
  <si>
    <t>Groep 1-2</t>
  </si>
  <si>
    <t>A.0.12</t>
  </si>
  <si>
    <t>Groep 3-4</t>
  </si>
  <si>
    <t>A.0.13</t>
  </si>
  <si>
    <t>A.0.14</t>
  </si>
  <si>
    <t>Groep 5 t/m 8</t>
  </si>
  <si>
    <t>A.0.15</t>
  </si>
  <si>
    <t>Instructie groot</t>
  </si>
  <si>
    <t>B.0.01</t>
  </si>
  <si>
    <t>Buitenberging</t>
  </si>
  <si>
    <t>B.0.02</t>
  </si>
  <si>
    <t>in meters B.0.01</t>
  </si>
  <si>
    <t>B.0.03</t>
  </si>
  <si>
    <t>Kast</t>
  </si>
  <si>
    <t>B.0.04</t>
  </si>
  <si>
    <t>Miva/pers. Toilet</t>
  </si>
  <si>
    <t>B.0.05</t>
  </si>
  <si>
    <t>B.0.06</t>
  </si>
  <si>
    <t>M.K.</t>
  </si>
  <si>
    <t>B.0.07</t>
  </si>
  <si>
    <t>Server</t>
  </si>
  <si>
    <t>B.0.08</t>
  </si>
  <si>
    <t>B.0.09</t>
  </si>
  <si>
    <t>Toiletten</t>
  </si>
  <si>
    <t>B.0.10</t>
  </si>
  <si>
    <t>B.0.11</t>
  </si>
  <si>
    <t>B.0.13</t>
  </si>
  <si>
    <t>B.0.14</t>
  </si>
  <si>
    <t>B.0.15</t>
  </si>
  <si>
    <t>B.0.16</t>
  </si>
  <si>
    <t>B.0.17</t>
  </si>
  <si>
    <t>B.0.18</t>
  </si>
  <si>
    <t>C.0.01</t>
  </si>
  <si>
    <t>Entree</t>
  </si>
  <si>
    <t>C.0.02</t>
  </si>
  <si>
    <t>Gang</t>
  </si>
  <si>
    <t>C.0.03</t>
  </si>
  <si>
    <t>C.0.04</t>
  </si>
  <si>
    <t>C.0.05</t>
  </si>
  <si>
    <t>Hal</t>
  </si>
  <si>
    <t>C.0.06</t>
  </si>
  <si>
    <t>Lift</t>
  </si>
  <si>
    <t>1e verdieping</t>
  </si>
  <si>
    <t>A.1.01</t>
  </si>
  <si>
    <t>B.1.01</t>
  </si>
  <si>
    <t>Technische ruimte</t>
  </si>
  <si>
    <t>B.1.02</t>
  </si>
  <si>
    <t>Toilet</t>
  </si>
  <si>
    <t>B.1.03</t>
  </si>
  <si>
    <t>C.1.01</t>
  </si>
  <si>
    <t>C.1.02</t>
  </si>
  <si>
    <t>Directie</t>
  </si>
  <si>
    <t>Teamkamer</t>
  </si>
  <si>
    <t>Leslokalen</t>
  </si>
  <si>
    <t>peuterspeelzaal</t>
  </si>
  <si>
    <t>Bureaukamers</t>
  </si>
  <si>
    <t>A0.10</t>
  </si>
  <si>
    <t>A0.11</t>
  </si>
  <si>
    <t>teamkamer</t>
  </si>
  <si>
    <t>A0.12</t>
  </si>
  <si>
    <t>A0.13</t>
  </si>
  <si>
    <t>buitenberging</t>
  </si>
  <si>
    <t>B0.07</t>
  </si>
  <si>
    <t>werkkast</t>
  </si>
  <si>
    <t>B0.08</t>
  </si>
  <si>
    <t>B0.09</t>
  </si>
  <si>
    <t>B0.10</t>
  </si>
  <si>
    <t>B0.11</t>
  </si>
  <si>
    <t>B0.12</t>
  </si>
  <si>
    <t>B0.13</t>
  </si>
  <si>
    <t>mivatoilet</t>
  </si>
  <si>
    <t>gang</t>
  </si>
  <si>
    <t>C0.05</t>
  </si>
  <si>
    <t>klaslokaal</t>
  </si>
  <si>
    <t>spreekkamer</t>
  </si>
  <si>
    <t>toiletten</t>
  </si>
  <si>
    <t>Coating</t>
  </si>
  <si>
    <t>B.09</t>
  </si>
  <si>
    <t>B.12</t>
  </si>
  <si>
    <t>B.13</t>
  </si>
  <si>
    <t>cv-ruimte</t>
  </si>
  <si>
    <t>lokaal</t>
  </si>
  <si>
    <t>0.10</t>
  </si>
  <si>
    <t>0.11</t>
  </si>
  <si>
    <t>0.12</t>
  </si>
  <si>
    <t>0.13</t>
  </si>
  <si>
    <t>0.14</t>
  </si>
  <si>
    <t>speellokaal</t>
  </si>
  <si>
    <t>0.15</t>
  </si>
  <si>
    <t>0.16</t>
  </si>
  <si>
    <t>0.17</t>
  </si>
  <si>
    <t>0.18</t>
  </si>
  <si>
    <t>0.19</t>
  </si>
  <si>
    <t>0.20</t>
  </si>
  <si>
    <t>0.21</t>
  </si>
  <si>
    <t>lift</t>
  </si>
  <si>
    <t>0.22</t>
  </si>
  <si>
    <t>0.23</t>
  </si>
  <si>
    <t>0.24</t>
  </si>
  <si>
    <t>0.25</t>
  </si>
  <si>
    <t>0.26</t>
  </si>
  <si>
    <t>0.28</t>
  </si>
  <si>
    <t>0.29</t>
  </si>
  <si>
    <t>0.30</t>
  </si>
  <si>
    <t>0.31</t>
  </si>
  <si>
    <t>0.32</t>
  </si>
  <si>
    <t>0.33</t>
  </si>
  <si>
    <t>0.34</t>
  </si>
  <si>
    <t>0.35</t>
  </si>
  <si>
    <t>0.36</t>
  </si>
  <si>
    <t>nvt</t>
  </si>
  <si>
    <t>1.10</t>
  </si>
  <si>
    <t>1.12</t>
  </si>
  <si>
    <t>1.13</t>
  </si>
  <si>
    <t>1.14</t>
  </si>
  <si>
    <t>1.15</t>
  </si>
  <si>
    <t>1.16</t>
  </si>
  <si>
    <t>1.17</t>
  </si>
  <si>
    <t>1.18</t>
  </si>
  <si>
    <t>1.19</t>
  </si>
  <si>
    <t>1.21</t>
  </si>
  <si>
    <t>1.23</t>
  </si>
  <si>
    <t>1.24</t>
  </si>
  <si>
    <t>1.26</t>
  </si>
  <si>
    <t>1.27</t>
  </si>
  <si>
    <t>1.28</t>
  </si>
  <si>
    <t>1.29</t>
  </si>
  <si>
    <t>1.30</t>
  </si>
  <si>
    <t>0.1</t>
  </si>
  <si>
    <t>0.3</t>
  </si>
  <si>
    <t>0.4</t>
  </si>
  <si>
    <t>0.5</t>
  </si>
  <si>
    <t>0.6</t>
  </si>
  <si>
    <t>0.7</t>
  </si>
  <si>
    <t>0.8</t>
  </si>
  <si>
    <t>0.9</t>
  </si>
  <si>
    <t>Speellokaal</t>
  </si>
  <si>
    <t>Leslokaal</t>
  </si>
  <si>
    <t>aula</t>
  </si>
  <si>
    <t>Onbekend</t>
  </si>
  <si>
    <t>repro</t>
  </si>
  <si>
    <t>leermiddelenberging</t>
  </si>
  <si>
    <t>Personeelsruimte</t>
  </si>
  <si>
    <t>Hoofdentree</t>
  </si>
  <si>
    <t>Aula</t>
  </si>
  <si>
    <t>1.01</t>
  </si>
  <si>
    <t>1.02</t>
  </si>
  <si>
    <t>1.04</t>
  </si>
  <si>
    <t>1.05</t>
  </si>
  <si>
    <t>1.06</t>
  </si>
  <si>
    <t>1.07</t>
  </si>
  <si>
    <t>1.08</t>
  </si>
  <si>
    <t>1.09</t>
  </si>
  <si>
    <t>1.31</t>
  </si>
  <si>
    <t>1.32</t>
  </si>
  <si>
    <t>1.33</t>
  </si>
  <si>
    <t>1.34</t>
  </si>
  <si>
    <t>1.35</t>
  </si>
  <si>
    <t>1.36</t>
  </si>
  <si>
    <t>1.37</t>
  </si>
  <si>
    <t>1.38</t>
  </si>
  <si>
    <t>1.39</t>
  </si>
  <si>
    <t>1.40</t>
  </si>
  <si>
    <t>1.41</t>
  </si>
  <si>
    <t>Trappenhuis</t>
  </si>
  <si>
    <t>A0.14</t>
  </si>
  <si>
    <t>A0.15</t>
  </si>
  <si>
    <t>directiekamer</t>
  </si>
  <si>
    <t>kleuters</t>
  </si>
  <si>
    <t>leslokaal</t>
  </si>
  <si>
    <t>De Boogurt</t>
  </si>
  <si>
    <t>B.0.1</t>
  </si>
  <si>
    <t>B.0.2.1</t>
  </si>
  <si>
    <t>Groepsruimte onderbouw</t>
  </si>
  <si>
    <t>B.0.2.2</t>
  </si>
  <si>
    <t>B.0.2.3</t>
  </si>
  <si>
    <t>B.0.2.4</t>
  </si>
  <si>
    <t>Gietvloer</t>
  </si>
  <si>
    <t>B.0.3</t>
  </si>
  <si>
    <t>B.0.4</t>
  </si>
  <si>
    <t>B.0.5</t>
  </si>
  <si>
    <t>Entree leerlingen</t>
  </si>
  <si>
    <t>RT / IB</t>
  </si>
  <si>
    <t>B.0.7</t>
  </si>
  <si>
    <t>Concierge / administratie</t>
  </si>
  <si>
    <t>B.0.8</t>
  </si>
  <si>
    <t>P.0.1</t>
  </si>
  <si>
    <t>P.0.2 berging</t>
  </si>
  <si>
    <t>Toiletten kinderen</t>
  </si>
  <si>
    <t>P.0.6</t>
  </si>
  <si>
    <t>P.0.7</t>
  </si>
  <si>
    <t>P.0.7b</t>
  </si>
  <si>
    <t>B.1.1</t>
  </si>
  <si>
    <t>B.1.2</t>
  </si>
  <si>
    <t>Groepsruimte midden / bovenbouw</t>
  </si>
  <si>
    <t>B.1.2 Berging</t>
  </si>
  <si>
    <t>B.1.3</t>
  </si>
  <si>
    <t>B.1.4.1</t>
  </si>
  <si>
    <t>B.1.4.2</t>
  </si>
  <si>
    <t>B.1.4.3</t>
  </si>
  <si>
    <t>B.1.5</t>
  </si>
  <si>
    <t>Personeelsruimte / vergaderruimte</t>
  </si>
  <si>
    <t>B.1.6</t>
  </si>
  <si>
    <t>B.1.7</t>
  </si>
  <si>
    <t>B.1.8.1</t>
  </si>
  <si>
    <t>B.1.8.2</t>
  </si>
  <si>
    <t>B.1.8.3</t>
  </si>
  <si>
    <t>B.1.8.4</t>
  </si>
  <si>
    <t>B.1.8 werkplekken</t>
  </si>
  <si>
    <t>Werkplekken</t>
  </si>
  <si>
    <t>B.1.9</t>
  </si>
  <si>
    <t>Toiletten jongens</t>
  </si>
  <si>
    <t>B.1.10</t>
  </si>
  <si>
    <t>Toiletten meisjes</t>
  </si>
  <si>
    <t>B.1.11</t>
  </si>
  <si>
    <t>Toiletten leraren</t>
  </si>
  <si>
    <t>B.1.12</t>
  </si>
  <si>
    <t>B.1.13</t>
  </si>
  <si>
    <t>E-installaties</t>
  </si>
  <si>
    <t>B.1.14</t>
  </si>
  <si>
    <t>W-installaties</t>
  </si>
  <si>
    <t>Schatkist</t>
  </si>
  <si>
    <t>computerlokaal</t>
  </si>
  <si>
    <t>cv</t>
  </si>
  <si>
    <t>buitenberging (vervallen)</t>
  </si>
  <si>
    <t>werkplekken</t>
  </si>
  <si>
    <t>0.2a</t>
  </si>
  <si>
    <t>aula podium</t>
  </si>
  <si>
    <t>0.2b</t>
  </si>
  <si>
    <t>verschoonruimte</t>
  </si>
  <si>
    <t>studieruimte</t>
  </si>
  <si>
    <t>Subtotaal De Boogurt</t>
  </si>
  <si>
    <t>St. Joan</t>
  </si>
  <si>
    <t>Subtotaal St. Joan</t>
  </si>
  <si>
    <t>NIO</t>
  </si>
  <si>
    <t>Sanitaire ruimten</t>
  </si>
  <si>
    <t>AQL 4%</t>
  </si>
  <si>
    <t>Verkeersruimten</t>
  </si>
  <si>
    <t>AQL 7%</t>
  </si>
  <si>
    <t>Openbare werkruimte</t>
  </si>
  <si>
    <t>Overige ruimten</t>
  </si>
  <si>
    <t>De Talententoren</t>
  </si>
  <si>
    <t>Subtotaal St. Jan</t>
  </si>
  <si>
    <t>Binnen gevelglas (enkelzijdig)</t>
  </si>
  <si>
    <t>Buiten gevelglas (enkelzijdig)</t>
  </si>
  <si>
    <t>Subtotaal alle locaties</t>
  </si>
  <si>
    <t>Aantal</t>
  </si>
  <si>
    <t>Medewerker</t>
  </si>
  <si>
    <t>Kosten per jaar incl. BTW</t>
  </si>
  <si>
    <t>Uren per jaar benodigd voor aansturing e.d.</t>
  </si>
  <si>
    <t>Perceel</t>
  </si>
  <si>
    <t>Personeels ruimte</t>
  </si>
  <si>
    <t>Kinderopvang</t>
  </si>
  <si>
    <t>B.0.2 A</t>
  </si>
  <si>
    <t>B.0.2 B</t>
  </si>
  <si>
    <t>B.0.3 A</t>
  </si>
  <si>
    <t>?</t>
  </si>
  <si>
    <t>Omschrijving</t>
  </si>
  <si>
    <t>Prijs per stuk inclusief BTW</t>
  </si>
  <si>
    <t xml:space="preserve">Prijs per stuk exclusief BTW </t>
  </si>
  <si>
    <t xml:space="preserve">Totaal </t>
  </si>
  <si>
    <t>Uren per week</t>
  </si>
  <si>
    <t>Aantal FTE</t>
  </si>
  <si>
    <t>Vervanging medewerkers undermanament</t>
  </si>
  <si>
    <t>Algemene schoonmaak medewerker</t>
  </si>
  <si>
    <t>Conform programma</t>
  </si>
  <si>
    <t>Kosten per jaar exclusief BTW</t>
  </si>
  <si>
    <r>
      <t>Inschrijver dient ten behoeve van deze aanbesteding het volledige Prijzenblad in te vullen. Inschrijver dient uitsluitend gebruik te maken van dit model. Inschrijver mag geen wijzigingen aanbrengen in het model, zoals het toevoegen/verwijderen van regels.</t>
    </r>
    <r>
      <rPr>
        <u/>
        <sz val="10"/>
        <color rgb="FF586574"/>
        <rFont val="Pt sans"/>
        <family val="2"/>
        <scheme val="minor"/>
      </rPr>
      <t xml:space="preserve"> </t>
    </r>
    <r>
      <rPr>
        <b/>
        <sz val="10"/>
        <color rgb="FF586574"/>
        <rFont val="Pt sans"/>
        <family val="2"/>
        <scheme val="minor"/>
      </rPr>
      <t>Er zijn geen formules of koppelingen toegevoegd in het Prijzenblad. Inschrijver is zelf verantwoordelijk voor een juiste koppeling van cellen en het aanbrengen van formules.</t>
    </r>
    <r>
      <rPr>
        <sz val="10"/>
        <color rgb="FF586574"/>
        <rFont val="Pt sans"/>
        <family val="2"/>
        <scheme val="minor"/>
      </rPr>
      <t xml:space="preserve">
</t>
    </r>
  </si>
  <si>
    <t xml:space="preserve">Prijs per beurt exclusief BTW </t>
  </si>
  <si>
    <t>Prijs per beurt inclusief BTW</t>
  </si>
  <si>
    <t>Totaal per jaar inclusief btw</t>
  </si>
  <si>
    <t>Totaal per jaar exclusief BTW</t>
  </si>
  <si>
    <t>Totaal per jaar inclusief BTW</t>
  </si>
  <si>
    <t>Totaal 2B. Reguliere en periodieke schoonmaak</t>
  </si>
  <si>
    <t>Totaal 3B. Glasbewassing</t>
  </si>
  <si>
    <t>Totaal 5B. Undermanagement</t>
  </si>
  <si>
    <t xml:space="preserve">Locaties </t>
  </si>
  <si>
    <t>Bijzonderheden</t>
  </si>
  <si>
    <t>Totaal 6B. Dieptereiniging sanitair</t>
  </si>
  <si>
    <t>In tarief ook de kosten voor de middelen en materialen t.b.v de medewerker opnemen</t>
  </si>
  <si>
    <t>Kleuterlokaal</t>
  </si>
  <si>
    <t>kleuterlokaal</t>
  </si>
  <si>
    <t>Koffiekamer personeel</t>
  </si>
  <si>
    <t>B.0.1A</t>
  </si>
  <si>
    <t>B.011</t>
  </si>
  <si>
    <t>P.0.3A</t>
  </si>
  <si>
    <t>A0.0.1</t>
  </si>
  <si>
    <t>A0.0.2</t>
  </si>
  <si>
    <t>A0.0.3</t>
  </si>
  <si>
    <t>A0.0.4</t>
  </si>
  <si>
    <t>A0.0.5</t>
  </si>
  <si>
    <t>A0.0.6</t>
  </si>
  <si>
    <t>A0.0.7</t>
  </si>
  <si>
    <t>A0.0.8</t>
  </si>
  <si>
    <t>A0.0.9</t>
  </si>
  <si>
    <t>C0.06</t>
  </si>
  <si>
    <t>C0.07</t>
  </si>
  <si>
    <t>Medegebruik (optioneel)</t>
  </si>
  <si>
    <t>Undermanagement</t>
  </si>
  <si>
    <t>bibliotheek</t>
  </si>
  <si>
    <t>1.11A</t>
  </si>
  <si>
    <t>1.11B</t>
  </si>
  <si>
    <t>1.28A</t>
  </si>
  <si>
    <t>Periodiek vloeronderhoud conform PVE (apart prijzen, opnemen in totaalstaat en onderdeel van de beoordeling)</t>
  </si>
  <si>
    <t>Ruimten</t>
  </si>
  <si>
    <t>M2 vloer</t>
  </si>
  <si>
    <t>Prijs per beurt</t>
  </si>
  <si>
    <t>m2 vloer</t>
  </si>
  <si>
    <t>Prijs per jaar incl. btw</t>
  </si>
  <si>
    <t>Prijs per jaar excl. btw</t>
  </si>
  <si>
    <t>Kosten totaal per jaar inclusief BTW</t>
  </si>
  <si>
    <t>Kosten totaal per jaar exclusief BTW</t>
  </si>
  <si>
    <t>7. Verrekentarieven extra werkzaamheden</t>
  </si>
  <si>
    <t xml:space="preserve">8. Uurtarieven </t>
  </si>
  <si>
    <r>
      <rPr>
        <b/>
        <sz val="11"/>
        <color rgb="FF586574"/>
        <rFont val="Pt sans"/>
        <family val="2"/>
        <scheme val="major"/>
      </rPr>
      <t>Onderdeel 7: Extra werkzaamheden (deze worden niet beoordeeld)</t>
    </r>
    <r>
      <rPr>
        <sz val="11"/>
        <rFont val="Pt sans"/>
        <family val="2"/>
        <scheme val="minor"/>
      </rPr>
      <t xml:space="preserve">
</t>
    </r>
    <r>
      <rPr>
        <sz val="10"/>
        <color rgb="FF586574"/>
        <rFont val="Pt sans"/>
        <family val="2"/>
        <scheme val="minor"/>
      </rPr>
      <t>In dit tabblad staan de verrekentarieven benoemd voor de extra werkzaamheden. Deze verrekentarieven worden niet meegenomen in de beoordeling, maar zijn wel bindend tijdens de looptijd van de Overeenkomst. Bij indiening van de inschrijving zal Opdrachtgever de ingediende verrekentarieven beoordelen op marktconformiteit. Opdrachtgever behoudt zich het recht voor om extra werkzaamheden bij derden te beleggen.</t>
    </r>
  </si>
  <si>
    <t>Gezamenlijk</t>
  </si>
  <si>
    <t>Linoleum</t>
  </si>
  <si>
    <t>Tegels</t>
  </si>
  <si>
    <t>Koffiekamer/pantry</t>
  </si>
  <si>
    <t>Beton</t>
  </si>
  <si>
    <t>1B. Inschrijfstaat perceel 2 Cranendonck &amp; Heeze-Leende</t>
  </si>
  <si>
    <t>Cranendonck &amp; Heeze-Leende</t>
  </si>
  <si>
    <t xml:space="preserve">And’re wijze </t>
  </si>
  <si>
    <t>1.11C</t>
  </si>
  <si>
    <t>1.30A</t>
  </si>
  <si>
    <t>1.30B</t>
  </si>
  <si>
    <t xml:space="preserve">P.0.2 </t>
  </si>
  <si>
    <t>P.0.5A</t>
  </si>
  <si>
    <t>P.0.5B</t>
  </si>
  <si>
    <t>peutergroep</t>
  </si>
  <si>
    <t>P.0.5C</t>
  </si>
  <si>
    <t>Sanitair</t>
  </si>
  <si>
    <t>VERVALLEN</t>
  </si>
  <si>
    <t>Mindervalidetoilet</t>
  </si>
  <si>
    <t>berging (niet meer in gebruik)</t>
  </si>
  <si>
    <t>Verlengde van leslokaal</t>
  </si>
  <si>
    <t>Personeelstoilet</t>
  </si>
  <si>
    <t>Perceel 2</t>
  </si>
  <si>
    <t>Reproruimte</t>
  </si>
  <si>
    <t>3b. Glasbewassing perceel 2 Cranendonck &amp; Heeze-leende</t>
  </si>
  <si>
    <t>Subtotaal And're Wijze</t>
  </si>
  <si>
    <t>And're Wijze</t>
  </si>
  <si>
    <t>Talententoren</t>
  </si>
  <si>
    <t>Subtotaal Talententoren</t>
  </si>
  <si>
    <t>6A. Dieptereiniging perceel 2 Cranendonck &amp; Heeze-leende</t>
  </si>
  <si>
    <t>5B. Undermanagement perceel 2 Cranendonck &amp; Heeze-leende</t>
  </si>
  <si>
    <t>4D. Periodiek vloeronderhoud ter beoordeling perceel 2 Cranendonck &amp; Heeze-leende</t>
  </si>
  <si>
    <t>4B. Verrekentarieven ter beoordeling perceel 2 Cranendonck &amp; Heeze-leende</t>
  </si>
  <si>
    <t>2B. Reguliere en periodieke schoonmaak perceel 2 Cranendonck &amp; Heeze-leende</t>
  </si>
  <si>
    <t>And're wijze</t>
  </si>
  <si>
    <t>De schatkist</t>
  </si>
  <si>
    <t>Triangel</t>
  </si>
  <si>
    <t>Sanitaire ruimte</t>
  </si>
  <si>
    <t>Subtotaal Triangel</t>
  </si>
  <si>
    <t>Subtotaal schatkist</t>
  </si>
  <si>
    <t>Machinaal schrobben</t>
  </si>
  <si>
    <t>Conserveren</t>
  </si>
  <si>
    <t xml:space="preserve">Tapijt reinigen </t>
  </si>
  <si>
    <t>3x per jaar alle plafondroosters reinigen</t>
  </si>
  <si>
    <t>De Triangel</t>
  </si>
  <si>
    <t>01a</t>
  </si>
  <si>
    <t>Werkkast naast entree 01</t>
  </si>
  <si>
    <t>Marmoleum</t>
  </si>
  <si>
    <t>03</t>
  </si>
  <si>
    <t>04</t>
  </si>
  <si>
    <t>05</t>
  </si>
  <si>
    <t>06</t>
  </si>
  <si>
    <t>Trapkast</t>
  </si>
  <si>
    <t>08</t>
  </si>
  <si>
    <t>Lerarenkamer</t>
  </si>
  <si>
    <t>09</t>
  </si>
  <si>
    <t>10</t>
  </si>
  <si>
    <t>Kunststof gietvloer</t>
  </si>
  <si>
    <t>11</t>
  </si>
  <si>
    <t>Miva toilet en douche</t>
  </si>
  <si>
    <t>12</t>
  </si>
  <si>
    <t>Adjunct directeur</t>
  </si>
  <si>
    <t>13</t>
  </si>
  <si>
    <t>14</t>
  </si>
  <si>
    <t>I.B.</t>
  </si>
  <si>
    <t>15</t>
  </si>
  <si>
    <t>16</t>
  </si>
  <si>
    <t>17</t>
  </si>
  <si>
    <t>Overloop handvaardigheid</t>
  </si>
  <si>
    <t>18</t>
  </si>
  <si>
    <t>Concierge "vuil werk"</t>
  </si>
  <si>
    <t>19</t>
  </si>
  <si>
    <t>Handvaardigheidlokaal</t>
  </si>
  <si>
    <t>Zolder verd.</t>
  </si>
  <si>
    <t>20</t>
  </si>
  <si>
    <t>Zolder</t>
  </si>
  <si>
    <t>Betonvloer</t>
  </si>
  <si>
    <t>21</t>
  </si>
  <si>
    <t>Technische ruimte 5 stuks</t>
  </si>
  <si>
    <t>22</t>
  </si>
  <si>
    <t>Toiletten 4 stuks</t>
  </si>
  <si>
    <t>23</t>
  </si>
  <si>
    <t>Gang 4 stuks</t>
  </si>
  <si>
    <t>24</t>
  </si>
  <si>
    <t>Klaslokaal 4 stuks</t>
  </si>
  <si>
    <t>25</t>
  </si>
  <si>
    <t>Extra werkplek 4 stuks</t>
  </si>
  <si>
    <t>26</t>
  </si>
  <si>
    <t>27</t>
  </si>
  <si>
    <t>28</t>
  </si>
  <si>
    <t>29</t>
  </si>
  <si>
    <t>30</t>
  </si>
  <si>
    <t>31</t>
  </si>
  <si>
    <t>32</t>
  </si>
  <si>
    <t>33</t>
  </si>
  <si>
    <t>34</t>
  </si>
  <si>
    <t>35</t>
  </si>
  <si>
    <t>Overblijflokaal</t>
  </si>
  <si>
    <t>80</t>
  </si>
  <si>
    <t>81</t>
  </si>
  <si>
    <t>82</t>
  </si>
  <si>
    <t>83</t>
  </si>
  <si>
    <t>Gymzaal 1</t>
  </si>
  <si>
    <t>84</t>
  </si>
  <si>
    <t>Gymzaal 2</t>
  </si>
  <si>
    <t>85</t>
  </si>
  <si>
    <t>86</t>
  </si>
  <si>
    <t xml:space="preserve">Concierge </t>
  </si>
  <si>
    <t>87</t>
  </si>
  <si>
    <t>Schoonloop matten</t>
  </si>
  <si>
    <t>Plafond- en luchtroosters</t>
  </si>
  <si>
    <r>
      <rPr>
        <b/>
        <sz val="11"/>
        <color rgb="FF586574"/>
        <rFont val="Pt sans"/>
        <family val="2"/>
        <scheme val="major"/>
      </rPr>
      <t>Onderdeel 4b en 4e: Roosters en periodiek vloeronderhoud ter beoordeling</t>
    </r>
    <r>
      <rPr>
        <sz val="11"/>
        <rFont val="Pt sans"/>
        <family val="2"/>
        <scheme val="minor"/>
      </rPr>
      <t xml:space="preserve">
</t>
    </r>
    <r>
      <rPr>
        <sz val="10"/>
        <color rgb="FF586574"/>
        <rFont val="Pt sans"/>
        <family val="2"/>
        <scheme val="minor"/>
      </rPr>
      <t>In dit tabblad worden het periodiek stofvrij maken van plafond- en luchtroosters en het periodiek vloeronderhoud opgenomen; deze onderdelen worden meegenomen in de beoordeling. De genoemde aantallen voor afname vormen een indicatie. Opdrachtnemer kan aan deze aantallen en frequenties geen rechten ontlenen. Uitvoering van de genoemde werkzaamheden zal plaatsvinden in overleg na ingang van de Overeenkomst.</t>
    </r>
  </si>
  <si>
    <t>Totaal 4B. Roosters</t>
  </si>
  <si>
    <t>Totaal 4E. Voeronderhoud periodiek</t>
  </si>
  <si>
    <r>
      <rPr>
        <b/>
        <sz val="11"/>
        <color rgb="FF586574"/>
        <rFont val="Pt sans"/>
        <family val="2"/>
        <scheme val="major"/>
      </rPr>
      <t>Onderdeel 2b: Regulier en periodiek</t>
    </r>
    <r>
      <rPr>
        <sz val="11"/>
        <rFont val="Pt sans"/>
        <family val="2"/>
        <scheme val="minor"/>
      </rPr>
      <t xml:space="preserve">
</t>
    </r>
    <r>
      <rPr>
        <sz val="10"/>
        <color rgb="FF586574"/>
        <rFont val="Pt sans"/>
        <family val="2"/>
        <scheme val="minor"/>
      </rPr>
      <t xml:space="preserve">In dit tabblad worden de kosten voor het regulier en periodiek schoonmaakwerk opgegeven voor perceel 2, rekening houdend met de eisen zoals opgegeven in de aanbestedingsdocumentatie. Opdrachtnemer dient per ruimte de ureninzet en de kosten per jaar te specificeren. </t>
    </r>
  </si>
  <si>
    <r>
      <rPr>
        <b/>
        <sz val="11"/>
        <color rgb="FF586574"/>
        <rFont val="Pt sans"/>
        <family val="2"/>
        <scheme val="major"/>
      </rPr>
      <t>Onderdeel 3b: Glasbewassing</t>
    </r>
    <r>
      <rPr>
        <sz val="11"/>
        <rFont val="Pt sans"/>
        <family val="2"/>
        <scheme val="minor"/>
      </rPr>
      <t xml:space="preserve">
</t>
    </r>
    <r>
      <rPr>
        <sz val="10"/>
        <color rgb="FF586574"/>
        <rFont val="Pt sans"/>
        <family val="2"/>
        <scheme val="minor"/>
      </rPr>
      <t xml:space="preserve">In dit tabblad worden de kosten ten behoeve van de glasbewassing opgegeven voor perceel 2, rekening houdend met de eisen zoals opgegeven in de aanbestedingsdocumentatie. Opdrachtnemer dient per soort glas en per locatie de kosten per beurt en per jaar te specificeren. </t>
    </r>
  </si>
  <si>
    <r>
      <rPr>
        <b/>
        <sz val="11"/>
        <color rgb="FF586574"/>
        <rFont val="Pt sans"/>
        <family val="2"/>
        <scheme val="major"/>
      </rPr>
      <t>Onderdeel 5b: Undermanagement</t>
    </r>
    <r>
      <rPr>
        <sz val="11"/>
        <rFont val="Pt sans"/>
        <family val="2"/>
        <scheme val="minor"/>
      </rPr>
      <t xml:space="preserve">
</t>
    </r>
    <r>
      <rPr>
        <sz val="10"/>
        <color rgb="FF586574"/>
        <rFont val="Pt sans"/>
        <family val="2"/>
        <scheme val="minor"/>
      </rPr>
      <t xml:space="preserve">In dit tabblad worden de kosten voor managementfee opgegeven voor perceel 2, rekening houdend met de eisen zoals opgegeven in de aanbestedingsdocumentatie. </t>
    </r>
  </si>
  <si>
    <r>
      <rPr>
        <b/>
        <sz val="11"/>
        <color rgb="FF586574"/>
        <rFont val="Pt sans"/>
        <family val="2"/>
        <scheme val="major"/>
      </rPr>
      <t>Onderdeel 6b: Dieptereiniging sanitair</t>
    </r>
    <r>
      <rPr>
        <sz val="11"/>
        <rFont val="Pt sans"/>
        <family val="2"/>
        <scheme val="minor"/>
      </rPr>
      <t xml:space="preserve">
</t>
    </r>
    <r>
      <rPr>
        <sz val="10"/>
        <color rgb="FF586574"/>
        <rFont val="Pt sans"/>
        <family val="2"/>
        <scheme val="minor"/>
      </rPr>
      <t xml:space="preserve">In dit tabblad worden de kosten voor dieptereiniging opgegeven voor perceel 2, rekening houdend met de omschrijving in de aanbestedingsdocumentatie. </t>
    </r>
  </si>
  <si>
    <r>
      <rPr>
        <b/>
        <sz val="11"/>
        <color rgb="FF586574"/>
        <rFont val="Pt sans"/>
        <family val="2"/>
        <scheme val="major"/>
      </rPr>
      <t>Onderdeel 8: Uurtarieven (deze worden niet beoordeeld)</t>
    </r>
    <r>
      <rPr>
        <sz val="11"/>
        <rFont val="Pt sans"/>
        <family val="2"/>
        <scheme val="minor"/>
      </rPr>
      <t xml:space="preserve">
</t>
    </r>
    <r>
      <rPr>
        <sz val="10"/>
        <color rgb="FF586574"/>
        <rFont val="Pt sans"/>
        <family val="2"/>
        <scheme val="minor"/>
      </rPr>
      <t>Opdrachtnemer dient de opbouw van de uurtarieven inzichtelijk te maken in dit tabblad. Deze uurtarieven vormen de basis voor de berekening van de kosten voor het reguliere en periodieke schoonmaakwerk (tabblad 2b). De uurtarieven worden niet als apart onderdeel meegenomen in de beoordeling, maar worden wel beoordeeld door Opdrachtgever op marktconformiteit. Tevens zijn de uurtarieven bindend en worden deze gebruikt voor indexering gedurende de looptijd van de Overeenkomst.</t>
    </r>
  </si>
  <si>
    <r>
      <rPr>
        <b/>
        <sz val="11"/>
        <color rgb="FF586574"/>
        <rFont val="Pt sans"/>
        <family val="2"/>
        <scheme val="major"/>
      </rPr>
      <t>Onderdeel 1: Inschrijfstaat 1B</t>
    </r>
    <r>
      <rPr>
        <b/>
        <sz val="10"/>
        <color rgb="FF586574"/>
        <rFont val="Pt sans"/>
        <family val="2"/>
        <scheme val="major"/>
      </rPr>
      <t xml:space="preserve">
</t>
    </r>
    <r>
      <rPr>
        <sz val="10"/>
        <color rgb="FF586574"/>
        <rFont val="Pt sans"/>
        <family val="2"/>
        <scheme val="major"/>
      </rPr>
      <t xml:space="preserve">In dit tabblad worden de totaalprijzen van de aanneemsom voor reguliere en periodieke schoonmaak (tabblad 2b), de glasbewassing (tabblad 3b), Rooster en periodiek Vloeronderhoud (tabblad 4b en 4e) en Undermanagement (tabblad 5b) en dieptereiniging sanitair (6b) opgegeven. Dit overzicht wordt beoordeeld conform hetgeen beschreven is in de Aanbestedingsleidraad. 
</t>
    </r>
    <r>
      <rPr>
        <u/>
        <sz val="10"/>
        <color rgb="FF586574"/>
        <rFont val="Pt sans"/>
        <family val="2"/>
        <scheme val="major"/>
      </rPr>
      <t xml:space="preserve">Tevens dient Inschrijver in dit tabblad het totaal aantal uren productie en totaal aantal uren toezicht per jaar op te geven, ten behoeve van de reguliere en periodieke schoonmaak. </t>
    </r>
    <r>
      <rPr>
        <sz val="10"/>
        <color rgb="FF586574"/>
        <rFont val="Pt sans"/>
        <family val="2"/>
        <scheme val="major"/>
      </rPr>
      <t xml:space="preserve">
</t>
    </r>
    <r>
      <rPr>
        <b/>
        <sz val="10"/>
        <color rgb="FF586574"/>
        <rFont val="Pt sans"/>
        <family val="2"/>
        <scheme val="major"/>
      </rPr>
      <t>De Inschrijfstaat dient rechtsgeldig ondertekend te worden door een daartoe bevoegd persoon en dient te worden bijgevoegd bij de inschrijving.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</si>
</sst>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quot;€&quot;\ * #,##0.00_ ;_ &quot;€&quot;\ * \-#,##0.00_ ;_ &quot;€&quot;\ * &quot;-&quot;??_ ;_ @_ "/>
    <numFmt numFmtId="43" formatCode="_ * #,##0.00_ ;_ * \-#,##0.00_ ;_ * &quot;-&quot;??_ ;_ @_ "/>
    <numFmt numFmtId="164" formatCode="_-* #,##0.00_-;_-* #,##0.00\-;_-* &quot;-&quot;??_-;_-@_-"/>
    <numFmt numFmtId="165" formatCode="&quot;€&quot;\ #,##0.00"/>
    <numFmt numFmtId="166" formatCode="_ [$€-2]\ * #,##0.00_ ;_ [$€-2]\ * \-#,##0.00_ ;_ [$€-2]\ * &quot;-&quot;??_ ;_ @_ "/>
    <numFmt numFmtId="167" formatCode="_-* #,##0_-;_-* #,##0\-;_-* &quot;-&quot;??_-;_-@_-"/>
    <numFmt numFmtId="168" formatCode="0.000%"/>
    <numFmt numFmtId="169" formatCode="_-&quot;€&quot;\ * #,##0.00_-;_-&quot;€&quot;\ * #,##0.00\-;_-&quot;€&quot;\ * &quot;-&quot;??_-;_-@_-"/>
    <numFmt numFmtId="170" formatCode="0.0"/>
    <numFmt numFmtId="171" formatCode="#,##0.0000"/>
  </numFmts>
  <fonts count="53" x14ac:knownFonts="1">
    <font>
      <sz val="11"/>
      <color theme="1"/>
      <name val="Pt sans"/>
      <family val="2"/>
      <scheme val="minor"/>
    </font>
    <font>
      <sz val="11"/>
      <color theme="1"/>
      <name val="Pt sans"/>
      <family val="2"/>
      <scheme val="minor"/>
    </font>
    <font>
      <b/>
      <sz val="11"/>
      <color theme="1"/>
      <name val="Pt sans"/>
      <family val="2"/>
      <scheme val="minor"/>
    </font>
    <font>
      <sz val="10"/>
      <name val="Arial"/>
      <family val="2"/>
    </font>
    <font>
      <sz val="11"/>
      <name val="Pt sans"/>
      <family val="2"/>
      <scheme val="minor"/>
    </font>
    <font>
      <b/>
      <sz val="11"/>
      <name val="Pt sans"/>
      <family val="2"/>
      <scheme val="minor"/>
    </font>
    <font>
      <b/>
      <sz val="11"/>
      <color indexed="10"/>
      <name val="Pt sans"/>
      <family val="2"/>
      <scheme val="minor"/>
    </font>
    <font>
      <sz val="10"/>
      <name val="Pt sans"/>
      <family val="2"/>
      <scheme val="minor"/>
    </font>
    <font>
      <sz val="11"/>
      <color theme="3"/>
      <name val="Pt sans"/>
      <family val="2"/>
      <scheme val="minor"/>
    </font>
    <font>
      <sz val="10"/>
      <name val="MS Sans Serif"/>
      <family val="2"/>
    </font>
    <font>
      <sz val="10"/>
      <color theme="1"/>
      <name val="Arial"/>
      <family val="2"/>
    </font>
    <font>
      <sz val="11"/>
      <name val="Arial"/>
      <family val="2"/>
    </font>
    <font>
      <sz val="10"/>
      <color indexed="8"/>
      <name val="MS Sans Serif"/>
      <family val="2"/>
    </font>
    <font>
      <sz val="11"/>
      <name val="Calibri"/>
      <family val="2"/>
    </font>
    <font>
      <b/>
      <sz val="11"/>
      <name val="Arial"/>
      <family val="2"/>
    </font>
    <font>
      <sz val="10"/>
      <color theme="0"/>
      <name val="Pt sans"/>
      <family val="2"/>
      <scheme val="minor"/>
    </font>
    <font>
      <sz val="10"/>
      <color rgb="FF586574"/>
      <name val="Pt sans"/>
      <family val="2"/>
      <scheme val="minor"/>
    </font>
    <font>
      <b/>
      <sz val="10"/>
      <name val="Pt sans"/>
      <family val="2"/>
      <scheme val="minor"/>
    </font>
    <font>
      <sz val="10"/>
      <color rgb="FFFF0000"/>
      <name val="Pt sans"/>
      <family val="2"/>
      <scheme val="minor"/>
    </font>
    <font>
      <sz val="10"/>
      <color rgb="FF586574"/>
      <name val="Pt sans"/>
      <family val="2"/>
      <scheme val="minor"/>
    </font>
    <font>
      <sz val="10"/>
      <color theme="1"/>
      <name val="Pt sans"/>
      <family val="2"/>
      <scheme val="minor"/>
    </font>
    <font>
      <b/>
      <sz val="10"/>
      <color theme="1"/>
      <name val="Pt sans"/>
      <family val="2"/>
      <scheme val="minor"/>
    </font>
    <font>
      <b/>
      <sz val="10"/>
      <color rgb="FF586574"/>
      <name val="Pt sans"/>
      <family val="2"/>
      <scheme val="minor"/>
    </font>
    <font>
      <sz val="10"/>
      <color rgb="FF586574"/>
      <name val="Pt sans"/>
      <family val="2"/>
      <scheme val="major"/>
    </font>
    <font>
      <b/>
      <sz val="10"/>
      <name val="Pt sans"/>
      <family val="2"/>
      <scheme val="major"/>
    </font>
    <font>
      <b/>
      <sz val="10"/>
      <color rgb="FF586574"/>
      <name val="Pt sans"/>
      <family val="2"/>
      <scheme val="major"/>
    </font>
    <font>
      <sz val="10"/>
      <name val="Pt sans"/>
      <family val="2"/>
      <scheme val="major"/>
    </font>
    <font>
      <b/>
      <sz val="10"/>
      <color rgb="FF586574"/>
      <name val="Pt sans"/>
      <family val="2"/>
      <scheme val="minor"/>
    </font>
    <font>
      <b/>
      <i/>
      <sz val="10"/>
      <color indexed="62"/>
      <name val="Pt sans"/>
      <family val="2"/>
      <scheme val="minor"/>
    </font>
    <font>
      <b/>
      <i/>
      <sz val="10"/>
      <color indexed="18"/>
      <name val="Pt sans"/>
      <family val="2"/>
      <scheme val="minor"/>
    </font>
    <font>
      <sz val="10"/>
      <color indexed="9"/>
      <name val="Pt sans"/>
      <family val="2"/>
      <scheme val="minor"/>
    </font>
    <font>
      <sz val="10"/>
      <color indexed="18"/>
      <name val="Pt sans"/>
      <family val="2"/>
      <scheme val="minor"/>
    </font>
    <font>
      <b/>
      <sz val="11"/>
      <color rgb="FF586574"/>
      <name val="Pt sans"/>
      <family val="2"/>
      <scheme val="major"/>
    </font>
    <font>
      <b/>
      <sz val="11"/>
      <color rgb="FF586574"/>
      <name val="Pt sans"/>
      <family val="2"/>
      <scheme val="minor"/>
    </font>
    <font>
      <b/>
      <sz val="11"/>
      <color theme="0"/>
      <name val="Pt sans"/>
      <family val="2"/>
      <scheme val="minor"/>
    </font>
    <font>
      <b/>
      <sz val="12"/>
      <color rgb="FFF28A05"/>
      <name val="Open Sans"/>
      <family val="2"/>
    </font>
    <font>
      <vertAlign val="superscript"/>
      <sz val="10"/>
      <color theme="0"/>
      <name val="Pt sans"/>
      <family val="2"/>
      <scheme val="minor"/>
    </font>
    <font>
      <sz val="10"/>
      <color theme="0"/>
      <name val="Pt sans"/>
      <family val="2"/>
      <scheme val="major"/>
    </font>
    <font>
      <sz val="10"/>
      <color theme="1"/>
      <name val="Pt sans"/>
      <family val="2"/>
      <scheme val="major"/>
    </font>
    <font>
      <sz val="10"/>
      <color rgb="FF00B050"/>
      <name val="Pt sans"/>
      <family val="2"/>
      <scheme val="major"/>
    </font>
    <font>
      <sz val="11"/>
      <color rgb="FF00B050"/>
      <name val="Pt sans"/>
      <family val="2"/>
      <scheme val="minor"/>
    </font>
    <font>
      <sz val="10"/>
      <color theme="1" tint="-0.249977111117893"/>
      <name val="Pt sans"/>
      <family val="2"/>
      <scheme val="minor"/>
    </font>
    <font>
      <b/>
      <sz val="10"/>
      <color theme="1" tint="-0.249977111117893"/>
      <name val="Pt sans"/>
      <family val="2"/>
      <scheme val="minor"/>
    </font>
    <font>
      <sz val="11"/>
      <color theme="7" tint="-0.249977111117893"/>
      <name val="Pt sans"/>
      <family val="2"/>
      <scheme val="minor"/>
    </font>
    <font>
      <u/>
      <sz val="10"/>
      <color rgb="FF586574"/>
      <name val="Pt sans"/>
      <family val="2"/>
      <scheme val="minor"/>
    </font>
    <font>
      <u/>
      <sz val="10"/>
      <color rgb="FF586574"/>
      <name val="Pt sans"/>
      <family val="2"/>
      <scheme val="major"/>
    </font>
    <font>
      <sz val="11"/>
      <color rgb="FF0070C0"/>
      <name val="Pt sans"/>
      <family val="2"/>
      <scheme val="minor"/>
    </font>
    <font>
      <sz val="11"/>
      <color theme="0"/>
      <name val="Pt sans"/>
      <family val="2"/>
      <scheme val="minor"/>
    </font>
    <font>
      <b/>
      <sz val="10"/>
      <color rgb="FF0070C0"/>
      <name val="Pt sans"/>
      <family val="2"/>
      <scheme val="minor"/>
    </font>
    <font>
      <b/>
      <sz val="11"/>
      <color rgb="FF0070C0"/>
      <name val="Pt sans"/>
      <family val="2"/>
      <scheme val="minor"/>
    </font>
    <font>
      <sz val="10"/>
      <color theme="7" tint="-0.249977111117893"/>
      <name val="Pt sans"/>
      <family val="2"/>
      <scheme val="minor"/>
    </font>
    <font>
      <sz val="10"/>
      <color rgb="FFFF0000"/>
      <name val="Pt sans"/>
      <family val="2"/>
      <scheme val="major"/>
    </font>
    <font>
      <sz val="11"/>
      <color rgb="FFFF0000"/>
      <name val="Pt sans"/>
      <family val="2"/>
      <scheme val="minor"/>
    </font>
  </fonts>
  <fills count="16">
    <fill>
      <patternFill patternType="none"/>
    </fill>
    <fill>
      <patternFill patternType="gray125"/>
    </fill>
    <fill>
      <patternFill patternType="solid">
        <fgColor theme="0"/>
        <bgColor indexed="64"/>
      </patternFill>
    </fill>
    <fill>
      <patternFill patternType="solid">
        <fgColor indexed="9"/>
        <bgColor indexed="29"/>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indexed="9"/>
        <bgColor indexed="64"/>
      </patternFill>
    </fill>
    <fill>
      <patternFill patternType="solid">
        <fgColor theme="0" tint="-0.14996795556505021"/>
        <bgColor indexed="64"/>
      </patternFill>
    </fill>
    <fill>
      <patternFill patternType="solid">
        <fgColor theme="0" tint="-0.249977111117893"/>
        <bgColor indexed="22"/>
      </patternFill>
    </fill>
    <fill>
      <patternFill patternType="solid">
        <fgColor indexed="22"/>
        <bgColor indexed="22"/>
      </patternFill>
    </fill>
    <fill>
      <patternFill patternType="solid">
        <fgColor indexed="22"/>
        <bgColor indexed="64"/>
      </patternFill>
    </fill>
    <fill>
      <patternFill patternType="solid">
        <fgColor rgb="FF586574"/>
        <bgColor indexed="64"/>
      </patternFill>
    </fill>
    <fill>
      <patternFill patternType="solid">
        <fgColor theme="0"/>
        <bgColor indexed="29"/>
      </patternFill>
    </fill>
    <fill>
      <patternFill patternType="solid">
        <fgColor theme="0" tint="-0.499984740745262"/>
        <bgColor indexed="64"/>
      </patternFill>
    </fill>
    <fill>
      <patternFill patternType="solid">
        <fgColor rgb="FFFFFFFF"/>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rgb="FF586574"/>
      </left>
      <right style="thin">
        <color rgb="FF586574"/>
      </right>
      <top style="thin">
        <color rgb="FF586574"/>
      </top>
      <bottom style="thin">
        <color rgb="FF586574"/>
      </bottom>
      <diagonal/>
    </border>
    <border>
      <left style="thin">
        <color rgb="FF586574"/>
      </left>
      <right/>
      <top/>
      <bottom/>
      <diagonal/>
    </border>
    <border>
      <left/>
      <right style="thin">
        <color rgb="FF586574"/>
      </right>
      <top/>
      <bottom/>
      <diagonal/>
    </border>
    <border>
      <left style="thin">
        <color rgb="FF586574"/>
      </left>
      <right/>
      <top/>
      <bottom style="thin">
        <color rgb="FF586574"/>
      </bottom>
      <diagonal/>
    </border>
    <border>
      <left/>
      <right/>
      <top/>
      <bottom style="thin">
        <color rgb="FF586574"/>
      </bottom>
      <diagonal/>
    </border>
    <border>
      <left/>
      <right style="thin">
        <color rgb="FF586574"/>
      </right>
      <top/>
      <bottom style="thin">
        <color rgb="FF586574"/>
      </bottom>
      <diagonal/>
    </border>
    <border>
      <left style="thin">
        <color rgb="FF586574"/>
      </left>
      <right/>
      <top style="thin">
        <color rgb="FF586574"/>
      </top>
      <bottom style="thin">
        <color rgb="FF586574"/>
      </bottom>
      <diagonal/>
    </border>
    <border>
      <left/>
      <right/>
      <top style="thin">
        <color rgb="FF586574"/>
      </top>
      <bottom style="thin">
        <color rgb="FF586574"/>
      </bottom>
      <diagonal/>
    </border>
    <border>
      <left/>
      <right style="thin">
        <color rgb="FF586574"/>
      </right>
      <top style="thin">
        <color rgb="FF586574"/>
      </top>
      <bottom style="thin">
        <color rgb="FF586574"/>
      </bottom>
      <diagonal/>
    </border>
    <border>
      <left style="medium">
        <color rgb="FF586574"/>
      </left>
      <right style="thin">
        <color rgb="FF586574"/>
      </right>
      <top style="medium">
        <color rgb="FF586574"/>
      </top>
      <bottom style="medium">
        <color rgb="FF586574"/>
      </bottom>
      <diagonal/>
    </border>
    <border>
      <left style="thin">
        <color rgb="FF586574"/>
      </left>
      <right style="thin">
        <color rgb="FF586574"/>
      </right>
      <top style="medium">
        <color rgb="FF586574"/>
      </top>
      <bottom style="medium">
        <color rgb="FF586574"/>
      </bottom>
      <diagonal/>
    </border>
    <border>
      <left style="thin">
        <color rgb="FF586574"/>
      </left>
      <right style="medium">
        <color rgb="FF586574"/>
      </right>
      <top style="medium">
        <color rgb="FF586574"/>
      </top>
      <bottom style="medium">
        <color rgb="FF586574"/>
      </bottom>
      <diagonal/>
    </border>
    <border>
      <left style="medium">
        <color rgb="FF586574"/>
      </left>
      <right/>
      <top style="medium">
        <color rgb="FF586574"/>
      </top>
      <bottom/>
      <diagonal/>
    </border>
    <border>
      <left/>
      <right style="medium">
        <color rgb="FF586574"/>
      </right>
      <top style="medium">
        <color rgb="FF586574"/>
      </top>
      <bottom/>
      <diagonal/>
    </border>
    <border>
      <left style="medium">
        <color rgb="FF586574"/>
      </left>
      <right style="thin">
        <color rgb="FF586574"/>
      </right>
      <top style="medium">
        <color rgb="FF586574"/>
      </top>
      <bottom style="thin">
        <color rgb="FF586574"/>
      </bottom>
      <diagonal/>
    </border>
    <border>
      <left style="thin">
        <color rgb="FF586574"/>
      </left>
      <right style="thin">
        <color rgb="FF586574"/>
      </right>
      <top style="medium">
        <color rgb="FF586574"/>
      </top>
      <bottom style="thin">
        <color rgb="FF586574"/>
      </bottom>
      <diagonal/>
    </border>
    <border>
      <left style="thin">
        <color rgb="FF586574"/>
      </left>
      <right style="medium">
        <color rgb="FF586574"/>
      </right>
      <top style="medium">
        <color rgb="FF586574"/>
      </top>
      <bottom style="thin">
        <color rgb="FF586574"/>
      </bottom>
      <diagonal/>
    </border>
    <border>
      <left style="medium">
        <color rgb="FF586574"/>
      </left>
      <right style="thin">
        <color rgb="FF586574"/>
      </right>
      <top style="thin">
        <color rgb="FF586574"/>
      </top>
      <bottom style="thin">
        <color rgb="FF586574"/>
      </bottom>
      <diagonal/>
    </border>
    <border>
      <left style="thin">
        <color rgb="FF586574"/>
      </left>
      <right style="medium">
        <color rgb="FF586574"/>
      </right>
      <top style="thin">
        <color rgb="FF586574"/>
      </top>
      <bottom style="thin">
        <color rgb="FF586574"/>
      </bottom>
      <diagonal/>
    </border>
    <border diagonalUp="1">
      <left style="thin">
        <color rgb="FF586574"/>
      </left>
      <right style="thin">
        <color rgb="FF586574"/>
      </right>
      <top style="thin">
        <color rgb="FF586574"/>
      </top>
      <bottom style="thin">
        <color rgb="FF586574"/>
      </bottom>
      <diagonal style="thin">
        <color auto="1"/>
      </diagonal>
    </border>
    <border>
      <left style="medium">
        <color rgb="FF586574"/>
      </left>
      <right/>
      <top/>
      <bottom/>
      <diagonal/>
    </border>
    <border>
      <left/>
      <right style="medium">
        <color rgb="FF586574"/>
      </right>
      <top/>
      <bottom/>
      <diagonal/>
    </border>
    <border>
      <left style="medium">
        <color rgb="FF586574"/>
      </left>
      <right/>
      <top/>
      <bottom style="medium">
        <color rgb="FF586574"/>
      </bottom>
      <diagonal/>
    </border>
    <border>
      <left style="medium">
        <color rgb="FF586574"/>
      </left>
      <right style="medium">
        <color rgb="FF586574"/>
      </right>
      <top style="double">
        <color rgb="FF586574"/>
      </top>
      <bottom style="medium">
        <color rgb="FF586574"/>
      </bottom>
      <diagonal/>
    </border>
    <border>
      <left/>
      <right/>
      <top style="double">
        <color rgb="FF586574"/>
      </top>
      <bottom style="double">
        <color rgb="FF586574"/>
      </bottom>
      <diagonal/>
    </border>
    <border>
      <left style="medium">
        <color rgb="FF586574"/>
      </left>
      <right/>
      <top style="double">
        <color indexed="64"/>
      </top>
      <bottom style="double">
        <color indexed="64"/>
      </bottom>
      <diagonal/>
    </border>
    <border>
      <left style="medium">
        <color rgb="FF586574"/>
      </left>
      <right style="thin">
        <color rgb="FF586574"/>
      </right>
      <top/>
      <bottom style="double">
        <color rgb="FF586574"/>
      </bottom>
      <diagonal/>
    </border>
    <border>
      <left style="medium">
        <color rgb="FF586574"/>
      </left>
      <right style="thin">
        <color rgb="FF586574"/>
      </right>
      <top/>
      <bottom/>
      <diagonal/>
    </border>
    <border>
      <left style="medium">
        <color rgb="FF586574"/>
      </left>
      <right style="hair">
        <color rgb="FF586574"/>
      </right>
      <top style="hair">
        <color indexed="64"/>
      </top>
      <bottom style="hair">
        <color rgb="FF586574"/>
      </bottom>
      <diagonal/>
    </border>
    <border>
      <left style="hair">
        <color rgb="FF586574"/>
      </left>
      <right style="medium">
        <color rgb="FF586574"/>
      </right>
      <top style="hair">
        <color indexed="64"/>
      </top>
      <bottom style="hair">
        <color rgb="FF586574"/>
      </bottom>
      <diagonal/>
    </border>
    <border>
      <left style="medium">
        <color rgb="FF586574"/>
      </left>
      <right style="hair">
        <color rgb="FF586574"/>
      </right>
      <top style="hair">
        <color rgb="FF586574"/>
      </top>
      <bottom style="hair">
        <color rgb="FF586574"/>
      </bottom>
      <diagonal/>
    </border>
    <border>
      <left style="hair">
        <color rgb="FF586574"/>
      </left>
      <right style="medium">
        <color rgb="FF586574"/>
      </right>
      <top style="hair">
        <color rgb="FF586574"/>
      </top>
      <bottom style="hair">
        <color rgb="FF586574"/>
      </bottom>
      <diagonal/>
    </border>
    <border>
      <left style="medium">
        <color rgb="FF586574"/>
      </left>
      <right style="hair">
        <color rgb="FF586574"/>
      </right>
      <top style="hair">
        <color rgb="FF586574"/>
      </top>
      <bottom style="double">
        <color rgb="FF586574"/>
      </bottom>
      <diagonal/>
    </border>
    <border>
      <left style="hair">
        <color rgb="FF586574"/>
      </left>
      <right style="medium">
        <color rgb="FF586574"/>
      </right>
      <top style="hair">
        <color rgb="FF586574"/>
      </top>
      <bottom style="double">
        <color rgb="FF586574"/>
      </bottom>
      <diagonal/>
    </border>
    <border>
      <left/>
      <right style="medium">
        <color rgb="FF586574"/>
      </right>
      <top style="medium">
        <color rgb="FF586574"/>
      </top>
      <bottom style="hair">
        <color rgb="FF586574"/>
      </bottom>
      <diagonal/>
    </border>
    <border>
      <left/>
      <right style="medium">
        <color rgb="FF586574"/>
      </right>
      <top style="hair">
        <color rgb="FF586574"/>
      </top>
      <bottom style="hair">
        <color rgb="FF586574"/>
      </bottom>
      <diagonal/>
    </border>
    <border>
      <left/>
      <right style="medium">
        <color rgb="FF586574"/>
      </right>
      <top style="hair">
        <color rgb="FF586574"/>
      </top>
      <bottom style="double">
        <color rgb="FF586574"/>
      </bottom>
      <diagonal/>
    </border>
    <border>
      <left/>
      <right style="medium">
        <color rgb="FF586574"/>
      </right>
      <top/>
      <bottom style="medium">
        <color rgb="FF586574"/>
      </bottom>
      <diagonal/>
    </border>
    <border>
      <left style="thin">
        <color rgb="FF586574"/>
      </left>
      <right style="thin">
        <color rgb="FF586574"/>
      </right>
      <top style="thin">
        <color rgb="FF586574"/>
      </top>
      <bottom/>
      <diagonal/>
    </border>
    <border>
      <left style="medium">
        <color rgb="FF586574"/>
      </left>
      <right style="thin">
        <color rgb="FF586574"/>
      </right>
      <top/>
      <bottom style="thin">
        <color rgb="FF586574"/>
      </bottom>
      <diagonal/>
    </border>
    <border>
      <left style="thin">
        <color rgb="FF586574"/>
      </left>
      <right style="thin">
        <color rgb="FF586574"/>
      </right>
      <top/>
      <bottom style="thin">
        <color rgb="FF586574"/>
      </bottom>
      <diagonal/>
    </border>
    <border>
      <left style="thin">
        <color rgb="FF586574"/>
      </left>
      <right style="medium">
        <color rgb="FF586574"/>
      </right>
      <top/>
      <bottom style="thin">
        <color rgb="FF586574"/>
      </bottom>
      <diagonal/>
    </border>
    <border>
      <left/>
      <right style="thin">
        <color rgb="FF586574"/>
      </right>
      <top style="medium">
        <color rgb="FF586574"/>
      </top>
      <bottom style="thin">
        <color rgb="FF586574"/>
      </bottom>
      <diagonal/>
    </border>
    <border>
      <left style="thin">
        <color rgb="FF586574"/>
      </left>
      <right style="thin">
        <color rgb="FF586574"/>
      </right>
      <top/>
      <bottom/>
      <diagonal/>
    </border>
    <border>
      <left style="thin">
        <color auto="1"/>
      </left>
      <right style="thin">
        <color rgb="FF586574"/>
      </right>
      <top style="hair">
        <color auto="1"/>
      </top>
      <bottom style="hair">
        <color auto="1"/>
      </bottom>
      <diagonal/>
    </border>
    <border>
      <left style="thin">
        <color auto="1"/>
      </left>
      <right style="thin">
        <color rgb="FF586574"/>
      </right>
      <top/>
      <bottom/>
      <diagonal/>
    </border>
    <border>
      <left style="thin">
        <color theme="9" tint="-0.499984740745262"/>
      </left>
      <right style="thin">
        <color theme="9" tint="-0.499984740745262"/>
      </right>
      <top style="thin">
        <color theme="9" tint="-0.499984740745262"/>
      </top>
      <bottom style="thin">
        <color theme="9" tint="-0.499984740745262"/>
      </bottom>
      <diagonal/>
    </border>
    <border>
      <left style="medium">
        <color indexed="64"/>
      </left>
      <right style="thin">
        <color rgb="FF586574"/>
      </right>
      <top/>
      <bottom style="medium">
        <color indexed="64"/>
      </bottom>
      <diagonal/>
    </border>
    <border>
      <left style="thin">
        <color rgb="FF586574"/>
      </left>
      <right style="thin">
        <color rgb="FF586574"/>
      </right>
      <top/>
      <bottom style="medium">
        <color indexed="64"/>
      </bottom>
      <diagonal/>
    </border>
    <border>
      <left style="thin">
        <color rgb="FF586574"/>
      </left>
      <right style="medium">
        <color indexed="64"/>
      </right>
      <top/>
      <bottom style="medium">
        <color indexed="64"/>
      </bottom>
      <diagonal/>
    </border>
  </borders>
  <cellStyleXfs count="15">
    <xf numFmtId="0" fontId="0" fillId="0" borderId="0"/>
    <xf numFmtId="44" fontId="1" fillId="0" borderId="0" applyFont="0" applyFill="0" applyBorder="0" applyAlignment="0" applyProtection="0"/>
    <xf numFmtId="0" fontId="3" fillId="0" borderId="0" applyFill="0"/>
    <xf numFmtId="0" fontId="3" fillId="0" borderId="0"/>
    <xf numFmtId="0" fontId="1" fillId="0" borderId="0"/>
    <xf numFmtId="0" fontId="9" fillId="0" borderId="0"/>
    <xf numFmtId="0" fontId="3" fillId="0" borderId="0"/>
    <xf numFmtId="0" fontId="3" fillId="0" borderId="0" applyBorder="0" applyProtection="0"/>
    <xf numFmtId="164" fontId="9" fillId="0" borderId="0" applyFont="0" applyFill="0" applyBorder="0" applyAlignment="0" applyProtection="0"/>
    <xf numFmtId="0" fontId="10" fillId="0" borderId="0"/>
    <xf numFmtId="0" fontId="12" fillId="0" borderId="0"/>
    <xf numFmtId="0" fontId="3" fillId="0" borderId="0"/>
    <xf numFmtId="164" fontId="3" fillId="0" borderId="0" applyFont="0" applyFill="0" applyBorder="0" applyAlignment="0" applyProtection="0"/>
    <xf numFmtId="0" fontId="3" fillId="0" borderId="0"/>
    <xf numFmtId="43" fontId="1" fillId="0" borderId="0" applyFont="0" applyFill="0" applyBorder="0" applyAlignment="0" applyProtection="0"/>
  </cellStyleXfs>
  <cellXfs count="296">
    <xf numFmtId="0" fontId="0" fillId="0" borderId="0" xfId="0"/>
    <xf numFmtId="0" fontId="4" fillId="0" borderId="0" xfId="3" applyFont="1"/>
    <xf numFmtId="0" fontId="6" fillId="0" borderId="0" xfId="3" applyFont="1"/>
    <xf numFmtId="0" fontId="7" fillId="0" borderId="0" xfId="3" applyFont="1"/>
    <xf numFmtId="0" fontId="1" fillId="0" borderId="0" xfId="4"/>
    <xf numFmtId="0" fontId="1" fillId="2" borderId="0" xfId="0" applyFont="1" applyFill="1" applyAlignment="1">
      <alignment horizontal="left"/>
    </xf>
    <xf numFmtId="0" fontId="8" fillId="2" borderId="0" xfId="0" applyFont="1" applyFill="1" applyAlignment="1">
      <alignment vertical="center"/>
    </xf>
    <xf numFmtId="0" fontId="1" fillId="2" borderId="0" xfId="0" applyFont="1" applyFill="1"/>
    <xf numFmtId="44" fontId="8" fillId="2" borderId="0" xfId="0" applyNumberFormat="1" applyFont="1" applyFill="1" applyAlignment="1">
      <alignment vertical="center"/>
    </xf>
    <xf numFmtId="44" fontId="1" fillId="2" borderId="0" xfId="0" applyNumberFormat="1" applyFont="1" applyFill="1"/>
    <xf numFmtId="0" fontId="4" fillId="2" borderId="0" xfId="6" applyFont="1" applyFill="1" applyAlignment="1">
      <alignment horizontal="left" vertical="top"/>
    </xf>
    <xf numFmtId="0" fontId="5" fillId="3" borderId="0" xfId="7" applyFont="1" applyFill="1" applyAlignment="1">
      <alignment vertical="center"/>
    </xf>
    <xf numFmtId="0" fontId="2" fillId="0" borderId="0" xfId="0" applyFont="1" applyAlignment="1">
      <alignment horizontal="left" vertical="top"/>
    </xf>
    <xf numFmtId="0" fontId="11" fillId="0" borderId="0" xfId="3" applyFont="1"/>
    <xf numFmtId="4" fontId="11" fillId="0" borderId="0" xfId="3" applyNumberFormat="1" applyFont="1"/>
    <xf numFmtId="44" fontId="11" fillId="0" borderId="0" xfId="3" applyNumberFormat="1" applyFont="1"/>
    <xf numFmtId="0" fontId="13" fillId="0" borderId="0" xfId="3" applyFont="1" applyAlignment="1">
      <alignment horizontal="left"/>
    </xf>
    <xf numFmtId="3" fontId="13" fillId="0" borderId="0" xfId="3" applyNumberFormat="1" applyFont="1" applyAlignment="1">
      <alignment horizontal="left"/>
    </xf>
    <xf numFmtId="4" fontId="13" fillId="0" borderId="0" xfId="3" applyNumberFormat="1" applyFont="1" applyAlignment="1">
      <alignment horizontal="left"/>
    </xf>
    <xf numFmtId="0" fontId="14" fillId="0" borderId="0" xfId="3" applyFont="1"/>
    <xf numFmtId="0" fontId="16" fillId="0" borderId="2" xfId="4" applyFont="1" applyBorder="1" applyAlignment="1">
      <alignment horizontal="left"/>
    </xf>
    <xf numFmtId="0" fontId="16" fillId="2" borderId="2" xfId="4" applyFont="1" applyFill="1" applyBorder="1" applyAlignment="1">
      <alignment horizontal="left" vertical="top" wrapText="1"/>
    </xf>
    <xf numFmtId="44" fontId="16" fillId="2" borderId="2" xfId="1" applyFont="1" applyFill="1" applyBorder="1"/>
    <xf numFmtId="0" fontId="16" fillId="0" borderId="2" xfId="4" applyFont="1" applyBorder="1" applyAlignment="1">
      <alignment horizontal="left" vertical="top" wrapText="1"/>
    </xf>
    <xf numFmtId="44" fontId="16" fillId="0" borderId="2" xfId="1" applyFont="1" applyBorder="1"/>
    <xf numFmtId="0" fontId="22" fillId="0" borderId="11" xfId="4" applyFont="1" applyBorder="1" applyAlignment="1">
      <alignment horizontal="left"/>
    </xf>
    <xf numFmtId="44" fontId="22" fillId="0" borderId="12" xfId="1" applyFont="1" applyBorder="1"/>
    <xf numFmtId="44" fontId="22" fillId="0" borderId="13" xfId="1" applyFont="1" applyBorder="1"/>
    <xf numFmtId="0" fontId="22" fillId="2" borderId="1" xfId="0" applyFont="1" applyFill="1" applyBorder="1"/>
    <xf numFmtId="0" fontId="23" fillId="4" borderId="2" xfId="7" quotePrefix="1" applyFont="1" applyFill="1" applyBorder="1" applyAlignment="1">
      <alignment horizontal="center"/>
    </xf>
    <xf numFmtId="44" fontId="23" fillId="0" borderId="2" xfId="7" quotePrefix="1" applyNumberFormat="1" applyFont="1" applyBorder="1" applyAlignment="1">
      <alignment horizontal="center"/>
    </xf>
    <xf numFmtId="0" fontId="24" fillId="5" borderId="2" xfId="7" applyFont="1" applyFill="1" applyBorder="1"/>
    <xf numFmtId="4" fontId="25" fillId="5" borderId="2" xfId="3" applyNumberFormat="1" applyFont="1" applyFill="1" applyBorder="1" applyAlignment="1">
      <alignment horizontal="right"/>
    </xf>
    <xf numFmtId="0" fontId="25" fillId="5" borderId="2" xfId="7" quotePrefix="1" applyFont="1" applyFill="1" applyBorder="1" applyAlignment="1">
      <alignment horizontal="center"/>
    </xf>
    <xf numFmtId="44" fontId="25" fillId="5" borderId="2" xfId="7" quotePrefix="1" applyNumberFormat="1" applyFont="1" applyFill="1" applyBorder="1" applyAlignment="1">
      <alignment horizontal="center"/>
    </xf>
    <xf numFmtId="0" fontId="26" fillId="5" borderId="2" xfId="7" applyFont="1" applyFill="1" applyBorder="1"/>
    <xf numFmtId="0" fontId="23" fillId="5" borderId="2" xfId="7" quotePrefix="1" applyFont="1" applyFill="1" applyBorder="1" applyAlignment="1">
      <alignment horizontal="center"/>
    </xf>
    <xf numFmtId="0" fontId="11" fillId="2" borderId="0" xfId="3" applyFont="1" applyFill="1"/>
    <xf numFmtId="4" fontId="11" fillId="2" borderId="0" xfId="3" applyNumberFormat="1" applyFont="1" applyFill="1"/>
    <xf numFmtId="44" fontId="11" fillId="2" borderId="0" xfId="3" applyNumberFormat="1" applyFont="1" applyFill="1"/>
    <xf numFmtId="0" fontId="4" fillId="2" borderId="0" xfId="3" applyFont="1" applyFill="1"/>
    <xf numFmtId="0" fontId="7" fillId="2" borderId="0" xfId="3" applyFont="1" applyFill="1"/>
    <xf numFmtId="0" fontId="5" fillId="2" borderId="0" xfId="3" applyFont="1" applyFill="1"/>
    <xf numFmtId="0" fontId="1" fillId="2" borderId="0" xfId="4" applyFill="1" applyAlignment="1">
      <alignment horizontal="left"/>
    </xf>
    <xf numFmtId="0" fontId="1" fillId="2" borderId="0" xfId="4" applyFill="1"/>
    <xf numFmtId="0" fontId="20" fillId="0" borderId="0" xfId="0" applyFont="1" applyAlignment="1">
      <alignment horizontal="left"/>
    </xf>
    <xf numFmtId="0" fontId="20" fillId="0" borderId="0" xfId="0" applyFont="1"/>
    <xf numFmtId="0" fontId="7" fillId="2" borderId="0" xfId="0" applyFont="1" applyFill="1" applyAlignment="1">
      <alignment horizontal="left" vertical="center" wrapText="1"/>
    </xf>
    <xf numFmtId="0" fontId="7" fillId="2" borderId="0" xfId="7" applyFont="1" applyFill="1" applyAlignment="1">
      <alignment vertical="top"/>
    </xf>
    <xf numFmtId="0" fontId="20" fillId="2" borderId="0" xfId="0" applyFont="1" applyFill="1"/>
    <xf numFmtId="0" fontId="7" fillId="2" borderId="0" xfId="0" applyFont="1" applyFill="1"/>
    <xf numFmtId="0" fontId="18" fillId="2" borderId="0" xfId="0" applyFont="1" applyFill="1" applyAlignment="1">
      <alignment horizontal="center" vertical="top"/>
    </xf>
    <xf numFmtId="0" fontId="7" fillId="2" borderId="0" xfId="0" applyFont="1" applyFill="1" applyAlignment="1">
      <alignment vertical="top"/>
    </xf>
    <xf numFmtId="0" fontId="7" fillId="2" borderId="0" xfId="0" applyFont="1" applyFill="1" applyAlignment="1">
      <alignment vertical="center" wrapText="1"/>
    </xf>
    <xf numFmtId="0" fontId="17" fillId="2" borderId="0" xfId="0" applyFont="1" applyFill="1" applyAlignment="1">
      <alignment vertical="top"/>
    </xf>
    <xf numFmtId="167" fontId="7" fillId="2" borderId="0" xfId="0" applyNumberFormat="1" applyFont="1" applyFill="1" applyAlignment="1">
      <alignment vertical="top"/>
    </xf>
    <xf numFmtId="0" fontId="16" fillId="0" borderId="0" xfId="3" applyFont="1" applyAlignment="1">
      <alignment horizontal="left" vertical="top"/>
    </xf>
    <xf numFmtId="0" fontId="16" fillId="4" borderId="2" xfId="11" applyFont="1" applyFill="1" applyBorder="1" applyAlignment="1">
      <alignment vertical="top" wrapText="1"/>
    </xf>
    <xf numFmtId="0" fontId="16" fillId="4" borderId="2" xfId="11" applyFont="1" applyFill="1" applyBorder="1" applyAlignment="1">
      <alignment horizontal="left" vertical="top" wrapText="1"/>
    </xf>
    <xf numFmtId="166" fontId="16" fillId="0" borderId="2" xfId="11" applyNumberFormat="1" applyFont="1" applyBorder="1" applyAlignment="1">
      <alignment vertical="top"/>
    </xf>
    <xf numFmtId="0" fontId="16" fillId="4" borderId="2" xfId="3" applyFont="1" applyFill="1" applyBorder="1" applyAlignment="1">
      <alignment horizontal="left" vertical="top"/>
    </xf>
    <xf numFmtId="0" fontId="16" fillId="4" borderId="2" xfId="3" applyFont="1" applyFill="1" applyBorder="1" applyAlignment="1">
      <alignment vertical="top"/>
    </xf>
    <xf numFmtId="0" fontId="16" fillId="2" borderId="0" xfId="3" applyFont="1" applyFill="1" applyAlignment="1">
      <alignment horizontal="left" vertical="top"/>
    </xf>
    <xf numFmtId="0" fontId="21" fillId="2" borderId="0" xfId="0" applyFont="1" applyFill="1"/>
    <xf numFmtId="0" fontId="20" fillId="2" borderId="0" xfId="0" applyFont="1" applyFill="1" applyAlignment="1">
      <alignment horizontal="left"/>
    </xf>
    <xf numFmtId="2" fontId="16" fillId="12" borderId="21" xfId="11" applyNumberFormat="1" applyFont="1" applyFill="1" applyBorder="1" applyAlignment="1">
      <alignment horizontal="center" vertical="top" wrapText="1"/>
    </xf>
    <xf numFmtId="165" fontId="16" fillId="12" borderId="2" xfId="11" applyNumberFormat="1" applyFont="1" applyFill="1" applyBorder="1" applyAlignment="1">
      <alignment vertical="top"/>
    </xf>
    <xf numFmtId="0" fontId="30" fillId="7" borderId="0" xfId="3" applyFont="1" applyFill="1"/>
    <xf numFmtId="0" fontId="17" fillId="0" borderId="0" xfId="3" applyFont="1"/>
    <xf numFmtId="0" fontId="17" fillId="0" borderId="0" xfId="3" applyFont="1" applyAlignment="1">
      <alignment wrapText="1"/>
    </xf>
    <xf numFmtId="0" fontId="17" fillId="10" borderId="0" xfId="3" applyFont="1" applyFill="1"/>
    <xf numFmtId="0" fontId="7" fillId="2" borderId="0" xfId="3" applyFont="1" applyFill="1" applyAlignment="1">
      <alignment horizontal="left" vertical="top"/>
    </xf>
    <xf numFmtId="0" fontId="30" fillId="2" borderId="0" xfId="3" applyFont="1" applyFill="1" applyAlignment="1">
      <alignment vertical="top"/>
    </xf>
    <xf numFmtId="0" fontId="28" fillId="13" borderId="0" xfId="7" applyFont="1" applyFill="1" applyAlignment="1">
      <alignment vertical="center"/>
    </xf>
    <xf numFmtId="0" fontId="29" fillId="13" borderId="0" xfId="7" applyFont="1" applyFill="1"/>
    <xf numFmtId="0" fontId="31" fillId="2" borderId="0" xfId="3" applyFont="1" applyFill="1"/>
    <xf numFmtId="0" fontId="17" fillId="2" borderId="0" xfId="3" applyFont="1" applyFill="1"/>
    <xf numFmtId="0" fontId="7" fillId="2" borderId="0" xfId="3" applyFont="1" applyFill="1" applyAlignment="1">
      <alignment vertical="top"/>
    </xf>
    <xf numFmtId="0" fontId="17" fillId="11" borderId="26" xfId="3" applyFont="1" applyFill="1" applyBorder="1" applyAlignment="1">
      <alignment horizontal="right"/>
    </xf>
    <xf numFmtId="0" fontId="17" fillId="2" borderId="0" xfId="3" applyFont="1" applyFill="1" applyAlignment="1">
      <alignment wrapText="1"/>
    </xf>
    <xf numFmtId="168" fontId="31" fillId="2" borderId="0" xfId="3" applyNumberFormat="1" applyFont="1" applyFill="1" applyAlignment="1">
      <alignment horizontal="center"/>
    </xf>
    <xf numFmtId="0" fontId="16" fillId="7" borderId="22" xfId="3" applyFont="1" applyFill="1" applyBorder="1"/>
    <xf numFmtId="0" fontId="16" fillId="7" borderId="0" xfId="3" applyFont="1" applyFill="1"/>
    <xf numFmtId="0" fontId="16" fillId="0" borderId="22" xfId="3" applyFont="1" applyBorder="1"/>
    <xf numFmtId="0" fontId="16" fillId="0" borderId="0" xfId="3" applyFont="1"/>
    <xf numFmtId="0" fontId="22" fillId="9" borderId="22" xfId="3" applyFont="1" applyFill="1" applyBorder="1"/>
    <xf numFmtId="0" fontId="22" fillId="9" borderId="0" xfId="3" applyFont="1" applyFill="1" applyAlignment="1">
      <alignment horizontal="right"/>
    </xf>
    <xf numFmtId="0" fontId="22" fillId="9" borderId="22" xfId="3" applyFont="1" applyFill="1" applyBorder="1" applyAlignment="1">
      <alignment horizontal="left"/>
    </xf>
    <xf numFmtId="0" fontId="16" fillId="0" borderId="22" xfId="3" applyFont="1" applyBorder="1" applyAlignment="1">
      <alignment horizontal="left"/>
    </xf>
    <xf numFmtId="0" fontId="16" fillId="2" borderId="22" xfId="3" applyFont="1" applyFill="1" applyBorder="1"/>
    <xf numFmtId="0" fontId="22" fillId="10" borderId="22" xfId="3" applyFont="1" applyFill="1" applyBorder="1"/>
    <xf numFmtId="0" fontId="22" fillId="10" borderId="0" xfId="3" applyFont="1" applyFill="1" applyAlignment="1">
      <alignment horizontal="right"/>
    </xf>
    <xf numFmtId="9" fontId="16" fillId="2" borderId="22" xfId="3" applyNumberFormat="1" applyFont="1" applyFill="1" applyBorder="1" applyAlignment="1">
      <alignment horizontal="left" vertical="top"/>
    </xf>
    <xf numFmtId="164" fontId="16" fillId="8" borderId="23" xfId="12" applyFont="1" applyFill="1" applyBorder="1" applyAlignment="1">
      <alignment horizontal="center"/>
    </xf>
    <xf numFmtId="4" fontId="16" fillId="8" borderId="23" xfId="3" applyNumberFormat="1" applyFont="1" applyFill="1" applyBorder="1" applyAlignment="1">
      <alignment horizontal="center"/>
    </xf>
    <xf numFmtId="10" fontId="16" fillId="0" borderId="30" xfId="3" applyNumberFormat="1" applyFont="1" applyBorder="1"/>
    <xf numFmtId="169" fontId="16" fillId="4" borderId="31" xfId="3" applyNumberFormat="1" applyFont="1" applyFill="1" applyBorder="1"/>
    <xf numFmtId="10" fontId="16" fillId="4" borderId="32" xfId="3" applyNumberFormat="1" applyFont="1" applyFill="1" applyBorder="1"/>
    <xf numFmtId="169" fontId="16" fillId="0" borderId="33" xfId="3" applyNumberFormat="1" applyFont="1" applyBorder="1"/>
    <xf numFmtId="0" fontId="22" fillId="9" borderId="32" xfId="3" applyFont="1" applyFill="1" applyBorder="1"/>
    <xf numFmtId="169" fontId="22" fillId="9" borderId="33" xfId="3" applyNumberFormat="1" applyFont="1" applyFill="1" applyBorder="1"/>
    <xf numFmtId="169" fontId="16" fillId="7" borderId="33" xfId="3" applyNumberFormat="1" applyFont="1" applyFill="1" applyBorder="1"/>
    <xf numFmtId="0" fontId="22" fillId="10" borderId="32" xfId="3" applyFont="1" applyFill="1" applyBorder="1"/>
    <xf numFmtId="169" fontId="22" fillId="10" borderId="33" xfId="3" applyNumberFormat="1" applyFont="1" applyFill="1" applyBorder="1"/>
    <xf numFmtId="10" fontId="16" fillId="4" borderId="34" xfId="3" applyNumberFormat="1" applyFont="1" applyFill="1" applyBorder="1"/>
    <xf numFmtId="169" fontId="16" fillId="7" borderId="35" xfId="3" applyNumberFormat="1" applyFont="1" applyFill="1" applyBorder="1"/>
    <xf numFmtId="0" fontId="22" fillId="11" borderId="25" xfId="3" applyFont="1" applyFill="1" applyBorder="1"/>
    <xf numFmtId="169" fontId="22" fillId="11" borderId="25" xfId="3" applyNumberFormat="1" applyFont="1" applyFill="1" applyBorder="1"/>
    <xf numFmtId="0" fontId="22" fillId="11" borderId="22" xfId="3" applyFont="1" applyFill="1" applyBorder="1"/>
    <xf numFmtId="0" fontId="22" fillId="10" borderId="36" xfId="3" applyFont="1" applyFill="1" applyBorder="1"/>
    <xf numFmtId="10" fontId="16" fillId="4" borderId="29" xfId="3" applyNumberFormat="1" applyFont="1" applyFill="1" applyBorder="1"/>
    <xf numFmtId="169" fontId="16" fillId="7" borderId="37" xfId="3" applyNumberFormat="1" applyFont="1" applyFill="1" applyBorder="1"/>
    <xf numFmtId="10" fontId="16" fillId="4" borderId="28" xfId="3" applyNumberFormat="1" applyFont="1" applyFill="1" applyBorder="1"/>
    <xf numFmtId="169" fontId="16" fillId="7" borderId="38" xfId="3" applyNumberFormat="1" applyFont="1" applyFill="1" applyBorder="1"/>
    <xf numFmtId="0" fontId="1" fillId="0" borderId="0" xfId="0" applyFont="1"/>
    <xf numFmtId="0" fontId="33" fillId="4" borderId="2" xfId="3" applyFont="1" applyFill="1" applyBorder="1" applyAlignment="1">
      <alignment vertical="center" wrapText="1"/>
    </xf>
    <xf numFmtId="0" fontId="33" fillId="4" borderId="2" xfId="3" applyFont="1" applyFill="1" applyBorder="1" applyAlignment="1">
      <alignment vertical="top" wrapText="1"/>
    </xf>
    <xf numFmtId="0" fontId="15" fillId="14" borderId="14" xfId="0" applyFont="1" applyFill="1" applyBorder="1" applyAlignment="1">
      <alignment vertical="center"/>
    </xf>
    <xf numFmtId="0" fontId="15" fillId="14" borderId="15" xfId="0" applyFont="1" applyFill="1" applyBorder="1" applyAlignment="1">
      <alignment vertical="center"/>
    </xf>
    <xf numFmtId="0" fontId="15" fillId="14" borderId="22" xfId="0" applyFont="1" applyFill="1" applyBorder="1" applyAlignment="1">
      <alignment vertical="center"/>
    </xf>
    <xf numFmtId="0" fontId="15" fillId="14" borderId="23" xfId="0" applyFont="1" applyFill="1" applyBorder="1" applyAlignment="1">
      <alignment vertical="center"/>
    </xf>
    <xf numFmtId="0" fontId="35" fillId="2" borderId="0" xfId="3" applyFont="1" applyFill="1"/>
    <xf numFmtId="0" fontId="35" fillId="2" borderId="0" xfId="3" applyFont="1" applyFill="1" applyAlignment="1">
      <alignment horizontal="left" vertical="top"/>
    </xf>
    <xf numFmtId="0" fontId="35" fillId="2" borderId="0" xfId="3" applyFont="1" applyFill="1" applyAlignment="1">
      <alignment horizontal="left"/>
    </xf>
    <xf numFmtId="168" fontId="16" fillId="8" borderId="22" xfId="3" applyNumberFormat="1" applyFont="1" applyFill="1" applyBorder="1" applyAlignment="1">
      <alignment horizontal="center"/>
    </xf>
    <xf numFmtId="0" fontId="15" fillId="14" borderId="2" xfId="0" applyFont="1" applyFill="1" applyBorder="1" applyAlignment="1">
      <alignment vertical="center"/>
    </xf>
    <xf numFmtId="0" fontId="15" fillId="14" borderId="2" xfId="0" applyFont="1" applyFill="1" applyBorder="1" applyAlignment="1">
      <alignment vertical="center" wrapText="1"/>
    </xf>
    <xf numFmtId="49" fontId="37" fillId="14" borderId="2" xfId="3" applyNumberFormat="1" applyFont="1" applyFill="1" applyBorder="1" applyAlignment="1">
      <alignment horizontal="left" vertical="top" wrapText="1"/>
    </xf>
    <xf numFmtId="4" fontId="37" fillId="14" borderId="2" xfId="3" applyNumberFormat="1" applyFont="1" applyFill="1" applyBorder="1" applyAlignment="1">
      <alignment horizontal="left" vertical="top" wrapText="1"/>
    </xf>
    <xf numFmtId="0" fontId="37" fillId="14" borderId="2" xfId="10" applyFont="1" applyFill="1" applyBorder="1" applyAlignment="1">
      <alignment horizontal="left" vertical="top" wrapText="1"/>
    </xf>
    <xf numFmtId="0" fontId="37" fillId="14" borderId="2" xfId="7" applyFont="1" applyFill="1" applyBorder="1" applyAlignment="1">
      <alignment horizontal="left" vertical="top"/>
    </xf>
    <xf numFmtId="44" fontId="37" fillId="14" borderId="2" xfId="3" applyNumberFormat="1" applyFont="1" applyFill="1" applyBorder="1" applyAlignment="1">
      <alignment horizontal="left" vertical="top" wrapText="1"/>
    </xf>
    <xf numFmtId="0" fontId="15" fillId="14" borderId="2" xfId="3" applyFont="1" applyFill="1" applyBorder="1" applyAlignment="1">
      <alignment vertical="top"/>
    </xf>
    <xf numFmtId="0" fontId="15" fillId="14" borderId="2" xfId="3" applyFont="1" applyFill="1" applyBorder="1" applyAlignment="1">
      <alignment vertical="center" wrapText="1"/>
    </xf>
    <xf numFmtId="0" fontId="27" fillId="11" borderId="27" xfId="3" applyFont="1" applyFill="1" applyBorder="1"/>
    <xf numFmtId="4" fontId="38" fillId="4" borderId="2" xfId="3" applyNumberFormat="1" applyFont="1" applyFill="1" applyBorder="1" applyAlignment="1">
      <alignment horizontal="right"/>
    </xf>
    <xf numFmtId="0" fontId="38" fillId="4" borderId="2" xfId="7" applyFont="1" applyFill="1" applyBorder="1"/>
    <xf numFmtId="0" fontId="25" fillId="5" borderId="2" xfId="7" applyFont="1" applyFill="1" applyBorder="1" applyAlignment="1">
      <alignment horizontal="left" vertical="center"/>
    </xf>
    <xf numFmtId="0" fontId="15" fillId="14" borderId="40" xfId="0" applyFont="1" applyFill="1" applyBorder="1" applyAlignment="1">
      <alignment horizontal="left" vertical="top"/>
    </xf>
    <xf numFmtId="0" fontId="15" fillId="14" borderId="40" xfId="0" applyFont="1" applyFill="1" applyBorder="1" applyAlignment="1">
      <alignment horizontal="left" vertical="top" wrapText="1"/>
    </xf>
    <xf numFmtId="0" fontId="26" fillId="5" borderId="0" xfId="7" applyFont="1" applyFill="1"/>
    <xf numFmtId="4" fontId="25" fillId="5" borderId="0" xfId="3" applyNumberFormat="1" applyFont="1" applyFill="1" applyAlignment="1">
      <alignment horizontal="right"/>
    </xf>
    <xf numFmtId="0" fontId="23" fillId="5" borderId="0" xfId="7" quotePrefix="1" applyFont="1" applyFill="1" applyAlignment="1">
      <alignment horizontal="center"/>
    </xf>
    <xf numFmtId="44" fontId="25" fillId="5" borderId="0" xfId="7" quotePrefix="1" applyNumberFormat="1" applyFont="1" applyFill="1" applyAlignment="1">
      <alignment horizontal="center"/>
    </xf>
    <xf numFmtId="0" fontId="15" fillId="14" borderId="40" xfId="0" applyFont="1" applyFill="1" applyBorder="1" applyAlignment="1">
      <alignment horizontal="center" vertical="top"/>
    </xf>
    <xf numFmtId="0" fontId="16" fillId="2" borderId="41" xfId="0" applyFont="1" applyFill="1" applyBorder="1" applyAlignment="1">
      <alignment horizontal="left" vertical="top"/>
    </xf>
    <xf numFmtId="0" fontId="18" fillId="2" borderId="7" xfId="0" applyFont="1" applyFill="1" applyBorder="1" applyAlignment="1">
      <alignment horizontal="left" vertical="top"/>
    </xf>
    <xf numFmtId="0" fontId="15" fillId="14" borderId="19" xfId="0" applyFont="1" applyFill="1" applyBorder="1"/>
    <xf numFmtId="0" fontId="15" fillId="14" borderId="2" xfId="0" applyFont="1" applyFill="1" applyBorder="1" applyAlignment="1">
      <alignment horizontal="left"/>
    </xf>
    <xf numFmtId="44" fontId="15" fillId="14" borderId="2" xfId="1" applyFont="1" applyFill="1" applyBorder="1"/>
    <xf numFmtId="44" fontId="15" fillId="14" borderId="20" xfId="1" applyFont="1" applyFill="1" applyBorder="1"/>
    <xf numFmtId="0" fontId="41" fillId="2" borderId="7" xfId="0" applyFont="1" applyFill="1" applyBorder="1" applyAlignment="1">
      <alignment horizontal="left" vertical="top"/>
    </xf>
    <xf numFmtId="0" fontId="41" fillId="2" borderId="41" xfId="0" applyFont="1" applyFill="1" applyBorder="1" applyAlignment="1">
      <alignment horizontal="left" vertical="top"/>
    </xf>
    <xf numFmtId="0" fontId="41" fillId="2" borderId="42" xfId="0" applyFont="1" applyFill="1" applyBorder="1" applyAlignment="1">
      <alignment horizontal="left" vertical="top"/>
    </xf>
    <xf numFmtId="44" fontId="25" fillId="5" borderId="2" xfId="3" applyNumberFormat="1" applyFont="1" applyFill="1" applyBorder="1" applyAlignment="1">
      <alignment horizontal="right"/>
    </xf>
    <xf numFmtId="44" fontId="23" fillId="2" borderId="2" xfId="7" quotePrefix="1" applyNumberFormat="1" applyFont="1" applyFill="1" applyBorder="1" applyAlignment="1">
      <alignment horizontal="center"/>
    </xf>
    <xf numFmtId="2" fontId="16" fillId="12" borderId="2" xfId="11" applyNumberFormat="1" applyFont="1" applyFill="1" applyBorder="1" applyAlignment="1">
      <alignment horizontal="center" vertical="top" wrapText="1"/>
    </xf>
    <xf numFmtId="0" fontId="16" fillId="6" borderId="16" xfId="0" applyFont="1" applyFill="1" applyBorder="1" applyAlignment="1">
      <alignment horizontal="left" vertical="top"/>
    </xf>
    <xf numFmtId="0" fontId="16" fillId="6" borderId="44" xfId="0" applyFont="1" applyFill="1" applyBorder="1" applyAlignment="1">
      <alignment horizontal="left" vertical="top"/>
    </xf>
    <xf numFmtId="0" fontId="16" fillId="6" borderId="17" xfId="0" applyFont="1" applyFill="1" applyBorder="1" applyAlignment="1">
      <alignment horizontal="left" vertical="top"/>
    </xf>
    <xf numFmtId="0" fontId="16" fillId="6" borderId="2" xfId="0" applyFont="1" applyFill="1" applyBorder="1" applyAlignment="1">
      <alignment horizontal="left" vertical="top" wrapText="1"/>
    </xf>
    <xf numFmtId="0" fontId="16" fillId="6" borderId="5" xfId="0" applyFont="1" applyFill="1" applyBorder="1" applyAlignment="1">
      <alignment horizontal="left" vertical="top" wrapText="1"/>
    </xf>
    <xf numFmtId="0" fontId="16" fillId="6" borderId="18" xfId="0" applyFont="1" applyFill="1" applyBorder="1" applyAlignment="1">
      <alignment horizontal="left" vertical="top" wrapText="1"/>
    </xf>
    <xf numFmtId="44" fontId="15" fillId="14" borderId="8" xfId="1" applyFont="1" applyFill="1" applyBorder="1"/>
    <xf numFmtId="0" fontId="4" fillId="0" borderId="0" xfId="0" applyFont="1" applyAlignment="1">
      <alignment vertical="center"/>
    </xf>
    <xf numFmtId="0" fontId="16" fillId="0" borderId="4" xfId="4" applyFont="1" applyBorder="1" applyAlignment="1">
      <alignment horizontal="left" vertical="top" wrapText="1"/>
    </xf>
    <xf numFmtId="44" fontId="16" fillId="0" borderId="45" xfId="1" applyFont="1" applyBorder="1"/>
    <xf numFmtId="44" fontId="16" fillId="0" borderId="3" xfId="1" applyFont="1" applyBorder="1"/>
    <xf numFmtId="0" fontId="46" fillId="0" borderId="0" xfId="0" applyFont="1"/>
    <xf numFmtId="0" fontId="40" fillId="2" borderId="0" xfId="0" applyFont="1" applyFill="1" applyAlignment="1">
      <alignment horizontal="center" vertical="center"/>
    </xf>
    <xf numFmtId="0" fontId="8" fillId="2" borderId="0" xfId="0" applyFont="1" applyFill="1" applyAlignment="1">
      <alignment horizontal="left" vertical="center"/>
    </xf>
    <xf numFmtId="0" fontId="22" fillId="2" borderId="1" xfId="0" applyFont="1" applyFill="1" applyBorder="1" applyAlignment="1">
      <alignment horizontal="left"/>
    </xf>
    <xf numFmtId="44" fontId="15" fillId="14" borderId="40" xfId="0" applyNumberFormat="1" applyFont="1" applyFill="1" applyBorder="1" applyAlignment="1">
      <alignment horizontal="left" vertical="top" wrapText="1"/>
    </xf>
    <xf numFmtId="0" fontId="0" fillId="0" borderId="0" xfId="0" applyAlignment="1">
      <alignment horizontal="center"/>
    </xf>
    <xf numFmtId="0" fontId="0" fillId="2" borderId="0" xfId="0" applyFill="1"/>
    <xf numFmtId="0" fontId="41" fillId="0" borderId="0" xfId="0" applyFont="1"/>
    <xf numFmtId="4" fontId="8" fillId="2" borderId="0" xfId="0" applyNumberFormat="1" applyFont="1" applyFill="1" applyAlignment="1">
      <alignment horizontal="center" vertical="center" wrapText="1"/>
    </xf>
    <xf numFmtId="4" fontId="22" fillId="2" borderId="1" xfId="5" applyNumberFormat="1" applyFont="1" applyFill="1" applyBorder="1" applyAlignment="1">
      <alignment horizontal="center" vertical="center" wrapText="1"/>
    </xf>
    <xf numFmtId="4" fontId="1" fillId="2" borderId="0" xfId="0" applyNumberFormat="1" applyFont="1" applyFill="1" applyAlignment="1">
      <alignment horizontal="center" wrapText="1"/>
    </xf>
    <xf numFmtId="0" fontId="48" fillId="0" borderId="0" xfId="0" applyFont="1"/>
    <xf numFmtId="0" fontId="48" fillId="0" borderId="0" xfId="0" applyFont="1" applyAlignment="1">
      <alignment horizontal="left"/>
    </xf>
    <xf numFmtId="0" fontId="49" fillId="0" borderId="0" xfId="0" applyFont="1"/>
    <xf numFmtId="0" fontId="50" fillId="0" borderId="46" xfId="0" applyFont="1" applyBorder="1"/>
    <xf numFmtId="0" fontId="15" fillId="14" borderId="47" xfId="0" applyFont="1" applyFill="1" applyBorder="1"/>
    <xf numFmtId="0" fontId="47" fillId="14" borderId="0" xfId="0" applyFont="1" applyFill="1"/>
    <xf numFmtId="44" fontId="50" fillId="0" borderId="46" xfId="1" applyFont="1" applyBorder="1"/>
    <xf numFmtId="44" fontId="47" fillId="14" borderId="0" xfId="1" applyFont="1" applyFill="1"/>
    <xf numFmtId="0" fontId="15" fillId="14" borderId="48" xfId="0" applyFont="1" applyFill="1" applyBorder="1" applyAlignment="1">
      <alignment horizontal="center" vertical="top"/>
    </xf>
    <xf numFmtId="0" fontId="41" fillId="0" borderId="48" xfId="0" applyFont="1" applyBorder="1"/>
    <xf numFmtId="0" fontId="41" fillId="0" borderId="48" xfId="0" applyFont="1" applyBorder="1" applyAlignment="1">
      <alignment horizontal="center"/>
    </xf>
    <xf numFmtId="0" fontId="15" fillId="14" borderId="48" xfId="0" applyFont="1" applyFill="1" applyBorder="1" applyAlignment="1">
      <alignment vertical="top"/>
    </xf>
    <xf numFmtId="0" fontId="15" fillId="14" borderId="48" xfId="0" applyFont="1" applyFill="1" applyBorder="1" applyAlignment="1">
      <alignment horizontal="left" vertical="top"/>
    </xf>
    <xf numFmtId="0" fontId="15" fillId="14" borderId="48" xfId="0" applyFont="1" applyFill="1" applyBorder="1" applyAlignment="1">
      <alignment horizontal="left" vertical="top" wrapText="1"/>
    </xf>
    <xf numFmtId="0" fontId="15" fillId="14" borderId="46" xfId="0" applyFont="1" applyFill="1" applyBorder="1"/>
    <xf numFmtId="44" fontId="15" fillId="14" borderId="0" xfId="1" applyFont="1" applyFill="1"/>
    <xf numFmtId="0" fontId="47" fillId="14" borderId="0" xfId="0" applyFont="1" applyFill="1" applyAlignment="1">
      <alignment horizontal="center"/>
    </xf>
    <xf numFmtId="0" fontId="25" fillId="5" borderId="49" xfId="7" applyFont="1" applyFill="1" applyBorder="1" applyAlignment="1">
      <alignment vertical="center"/>
    </xf>
    <xf numFmtId="0" fontId="25" fillId="5" borderId="50" xfId="7" applyFont="1" applyFill="1" applyBorder="1" applyAlignment="1">
      <alignment vertical="center"/>
    </xf>
    <xf numFmtId="2" fontId="25" fillId="5" borderId="50" xfId="7" quotePrefix="1" applyNumberFormat="1" applyFont="1" applyFill="1" applyBorder="1" applyAlignment="1">
      <alignment horizontal="center"/>
    </xf>
    <xf numFmtId="2" fontId="25" fillId="5" borderId="50" xfId="7" applyNumberFormat="1" applyFont="1" applyFill="1" applyBorder="1" applyAlignment="1">
      <alignment horizontal="center" vertical="center"/>
    </xf>
    <xf numFmtId="44" fontId="25" fillId="5" borderId="50" xfId="7" quotePrefix="1" applyNumberFormat="1" applyFont="1" applyFill="1" applyBorder="1"/>
    <xf numFmtId="44" fontId="25" fillId="5" borderId="51" xfId="7" quotePrefix="1" applyNumberFormat="1" applyFont="1" applyFill="1" applyBorder="1" applyAlignment="1">
      <alignment horizontal="center"/>
    </xf>
    <xf numFmtId="0" fontId="43" fillId="0" borderId="1" xfId="0" applyFont="1" applyBorder="1"/>
    <xf numFmtId="0" fontId="20" fillId="0" borderId="1" xfId="0" applyFont="1" applyBorder="1" applyAlignment="1">
      <alignment horizontal="center"/>
    </xf>
    <xf numFmtId="0" fontId="43" fillId="0" borderId="1" xfId="0" applyFont="1" applyBorder="1" applyAlignment="1">
      <alignment horizontal="left"/>
    </xf>
    <xf numFmtId="4" fontId="0" fillId="0" borderId="1" xfId="0" applyNumberFormat="1" applyBorder="1" applyAlignment="1">
      <alignment horizontal="center"/>
    </xf>
    <xf numFmtId="171" fontId="0" fillId="0" borderId="1" xfId="0" applyNumberFormat="1" applyBorder="1" applyAlignment="1">
      <alignment horizontal="center"/>
    </xf>
    <xf numFmtId="2" fontId="20" fillId="0" borderId="1" xfId="1" applyNumberFormat="1" applyFont="1" applyBorder="1" applyAlignment="1">
      <alignment horizontal="center"/>
    </xf>
    <xf numFmtId="44" fontId="20" fillId="0" borderId="1" xfId="1" applyFont="1" applyBorder="1"/>
    <xf numFmtId="0" fontId="37" fillId="14" borderId="40" xfId="0" applyFont="1" applyFill="1" applyBorder="1" applyAlignment="1">
      <alignment horizontal="left" vertical="top"/>
    </xf>
    <xf numFmtId="4" fontId="37" fillId="14" borderId="40" xfId="0" applyNumberFormat="1" applyFont="1" applyFill="1" applyBorder="1" applyAlignment="1">
      <alignment horizontal="left" vertical="top"/>
    </xf>
    <xf numFmtId="44" fontId="51" fillId="0" borderId="2" xfId="1" applyFont="1" applyFill="1" applyBorder="1" applyAlignment="1"/>
    <xf numFmtId="44" fontId="51" fillId="0" borderId="1" xfId="1" applyFont="1" applyFill="1" applyBorder="1" applyAlignment="1"/>
    <xf numFmtId="44" fontId="51" fillId="0" borderId="40" xfId="1" applyFont="1" applyFill="1" applyBorder="1" applyAlignment="1"/>
    <xf numFmtId="44" fontId="51" fillId="0" borderId="42" xfId="1" applyFont="1" applyFill="1" applyBorder="1" applyAlignment="1"/>
    <xf numFmtId="0" fontId="51" fillId="0" borderId="2" xfId="0" applyFont="1" applyBorder="1"/>
    <xf numFmtId="2" fontId="38" fillId="4" borderId="2" xfId="7" applyNumberFormat="1" applyFont="1" applyFill="1" applyBorder="1"/>
    <xf numFmtId="2" fontId="41" fillId="0" borderId="48" xfId="0" applyNumberFormat="1" applyFont="1" applyBorder="1"/>
    <xf numFmtId="2" fontId="50" fillId="0" borderId="46" xfId="0" applyNumberFormat="1" applyFont="1" applyBorder="1"/>
    <xf numFmtId="0" fontId="52" fillId="2" borderId="0" xfId="0" applyFont="1" applyFill="1" applyAlignment="1">
      <alignment horizontal="center" vertical="center"/>
    </xf>
    <xf numFmtId="0" fontId="52" fillId="2" borderId="0" xfId="0" applyFont="1" applyFill="1" applyAlignment="1">
      <alignment horizontal="center"/>
    </xf>
    <xf numFmtId="0" fontId="52" fillId="14" borderId="0" xfId="0" applyFont="1" applyFill="1"/>
    <xf numFmtId="0" fontId="38" fillId="0" borderId="40" xfId="0" applyFont="1" applyBorder="1" applyAlignment="1">
      <alignment horizontal="left" vertical="top"/>
    </xf>
    <xf numFmtId="0" fontId="38" fillId="0" borderId="2" xfId="0" applyFont="1" applyBorder="1"/>
    <xf numFmtId="0" fontId="38" fillId="0" borderId="1" xfId="0" applyFont="1" applyBorder="1"/>
    <xf numFmtId="2" fontId="38" fillId="0" borderId="2" xfId="0" applyNumberFormat="1" applyFont="1" applyBorder="1" applyAlignment="1">
      <alignment horizontal="left"/>
    </xf>
    <xf numFmtId="0" fontId="38" fillId="0" borderId="1" xfId="0" applyFont="1" applyBorder="1" applyAlignment="1">
      <alignment horizontal="left"/>
    </xf>
    <xf numFmtId="4" fontId="20" fillId="0" borderId="1" xfId="0" applyNumberFormat="1" applyFont="1" applyBorder="1"/>
    <xf numFmtId="44" fontId="20" fillId="0" borderId="1" xfId="0" applyNumberFormat="1" applyFont="1" applyBorder="1"/>
    <xf numFmtId="44" fontId="20" fillId="0" borderId="1" xfId="1" applyFont="1" applyFill="1" applyBorder="1"/>
    <xf numFmtId="2" fontId="38" fillId="0" borderId="1" xfId="0" applyNumberFormat="1" applyFont="1" applyBorder="1" applyAlignment="1">
      <alignment horizontal="left"/>
    </xf>
    <xf numFmtId="0" fontId="38" fillId="0" borderId="8" xfId="0" applyFont="1" applyBorder="1"/>
    <xf numFmtId="0" fontId="38" fillId="0" borderId="40" xfId="0" applyFont="1" applyBorder="1"/>
    <xf numFmtId="2" fontId="38" fillId="0" borderId="40" xfId="0" applyNumberFormat="1" applyFont="1" applyBorder="1" applyAlignment="1">
      <alignment horizontal="left"/>
    </xf>
    <xf numFmtId="0" fontId="38" fillId="0" borderId="42" xfId="0" applyFont="1" applyBorder="1"/>
    <xf numFmtId="2" fontId="38" fillId="0" borderId="42" xfId="0" applyNumberFormat="1" applyFont="1" applyBorder="1" applyAlignment="1">
      <alignment horizontal="left"/>
    </xf>
    <xf numFmtId="0" fontId="38" fillId="15" borderId="1" xfId="0" applyFont="1" applyFill="1" applyBorder="1"/>
    <xf numFmtId="0" fontId="38" fillId="15" borderId="2" xfId="0" applyFont="1" applyFill="1" applyBorder="1"/>
    <xf numFmtId="0" fontId="38" fillId="0" borderId="2" xfId="0" applyFont="1" applyBorder="1" applyAlignment="1">
      <alignment horizontal="left"/>
    </xf>
    <xf numFmtId="0" fontId="0" fillId="14" borderId="0" xfId="0" applyFill="1"/>
    <xf numFmtId="170" fontId="38" fillId="15" borderId="1" xfId="0" applyNumberFormat="1" applyFont="1" applyFill="1" applyBorder="1" applyAlignment="1">
      <alignment horizontal="left" wrapText="1"/>
    </xf>
    <xf numFmtId="44" fontId="42" fillId="2" borderId="43" xfId="1" applyFont="1" applyFill="1" applyBorder="1" applyAlignment="1">
      <alignment horizontal="left" vertical="top"/>
    </xf>
    <xf numFmtId="44" fontId="42" fillId="2" borderId="2" xfId="1" applyFont="1" applyFill="1" applyBorder="1" applyAlignment="1">
      <alignment horizontal="left" vertical="top" wrapText="1"/>
    </xf>
    <xf numFmtId="44" fontId="41" fillId="0" borderId="48" xfId="1" applyFont="1" applyBorder="1"/>
    <xf numFmtId="0" fontId="4" fillId="2" borderId="3" xfId="2" applyFont="1" applyFill="1" applyBorder="1" applyAlignment="1">
      <alignment horizontal="left" vertical="top" wrapText="1"/>
    </xf>
    <xf numFmtId="0" fontId="4" fillId="2" borderId="0" xfId="2" applyFont="1" applyFill="1" applyAlignment="1">
      <alignment horizontal="left" vertical="top" wrapText="1"/>
    </xf>
    <xf numFmtId="0" fontId="4" fillId="2" borderId="4" xfId="2" applyFont="1" applyFill="1" applyBorder="1" applyAlignment="1">
      <alignment horizontal="left" vertical="top" wrapText="1"/>
    </xf>
    <xf numFmtId="0" fontId="4" fillId="2" borderId="5" xfId="2" applyFont="1" applyFill="1" applyBorder="1" applyAlignment="1">
      <alignment horizontal="left" vertical="top" wrapText="1"/>
    </xf>
    <xf numFmtId="0" fontId="4" fillId="2" borderId="6" xfId="2" applyFont="1" applyFill="1" applyBorder="1" applyAlignment="1">
      <alignment horizontal="left" vertical="top" wrapText="1"/>
    </xf>
    <xf numFmtId="0" fontId="4" fillId="2" borderId="7" xfId="2" applyFont="1" applyFill="1" applyBorder="1" applyAlignment="1">
      <alignment horizontal="left" vertical="top" wrapText="1"/>
    </xf>
    <xf numFmtId="0" fontId="4" fillId="2" borderId="0" xfId="3" applyFont="1" applyFill="1" applyAlignment="1">
      <alignment horizontal="left" vertical="center"/>
    </xf>
    <xf numFmtId="0" fontId="4" fillId="0" borderId="3" xfId="3" applyFont="1" applyBorder="1" applyAlignment="1">
      <alignment horizontal="left" vertical="top" wrapText="1"/>
    </xf>
    <xf numFmtId="0" fontId="4" fillId="0" borderId="0" xfId="3" applyFont="1" applyAlignment="1">
      <alignment horizontal="left" vertical="top" wrapText="1"/>
    </xf>
    <xf numFmtId="0" fontId="4" fillId="0" borderId="4" xfId="3" applyFont="1" applyBorder="1" applyAlignment="1">
      <alignment horizontal="left" vertical="top" wrapText="1"/>
    </xf>
    <xf numFmtId="0" fontId="4" fillId="2" borderId="3" xfId="3" applyFont="1" applyFill="1" applyBorder="1" applyAlignment="1">
      <alignment horizontal="left" vertical="top" wrapText="1"/>
    </xf>
    <xf numFmtId="0" fontId="4" fillId="2" borderId="0" xfId="3" applyFont="1" applyFill="1" applyAlignment="1">
      <alignment horizontal="left" vertical="top" wrapText="1"/>
    </xf>
    <xf numFmtId="0" fontId="4" fillId="2" borderId="4" xfId="3" applyFont="1" applyFill="1" applyBorder="1" applyAlignment="1">
      <alignment horizontal="left" vertical="top" wrapText="1"/>
    </xf>
    <xf numFmtId="0" fontId="34" fillId="14" borderId="8" xfId="2" applyFont="1" applyFill="1" applyBorder="1" applyAlignment="1">
      <alignment horizontal="center"/>
    </xf>
    <xf numFmtId="0" fontId="34" fillId="14" borderId="9" xfId="2" applyFont="1" applyFill="1" applyBorder="1" applyAlignment="1">
      <alignment horizontal="center"/>
    </xf>
    <xf numFmtId="0" fontId="34" fillId="14" borderId="10" xfId="2" applyFont="1" applyFill="1" applyBorder="1" applyAlignment="1">
      <alignment horizontal="center"/>
    </xf>
    <xf numFmtId="0" fontId="16" fillId="0" borderId="3" xfId="3" applyFont="1" applyBorder="1" applyAlignment="1">
      <alignment horizontal="left" vertical="top" wrapText="1"/>
    </xf>
    <xf numFmtId="0" fontId="16" fillId="0" borderId="0" xfId="3" applyFont="1" applyAlignment="1">
      <alignment horizontal="left" vertical="top" wrapText="1"/>
    </xf>
    <xf numFmtId="0" fontId="16" fillId="0" borderId="4" xfId="3" applyFont="1" applyBorder="1" applyAlignment="1">
      <alignment horizontal="left" vertical="top" wrapText="1"/>
    </xf>
    <xf numFmtId="0" fontId="25" fillId="0" borderId="3" xfId="2" applyFont="1" applyBorder="1" applyAlignment="1">
      <alignment horizontal="left" vertical="top" wrapText="1"/>
    </xf>
    <xf numFmtId="0" fontId="25" fillId="0" borderId="0" xfId="2" applyFont="1" applyAlignment="1">
      <alignment horizontal="left" vertical="top" wrapText="1"/>
    </xf>
    <xf numFmtId="0" fontId="25" fillId="0" borderId="4" xfId="2" applyFont="1" applyBorder="1" applyAlignment="1">
      <alignment horizontal="left" vertical="top" wrapText="1"/>
    </xf>
    <xf numFmtId="0" fontId="4" fillId="0" borderId="3" xfId="2" applyFont="1" applyBorder="1" applyAlignment="1">
      <alignment horizontal="left" vertical="top" wrapText="1"/>
    </xf>
    <xf numFmtId="0" fontId="4" fillId="0" borderId="0" xfId="2" applyFont="1" applyAlignment="1">
      <alignment horizontal="left" vertical="top" wrapText="1"/>
    </xf>
    <xf numFmtId="0" fontId="4" fillId="0" borderId="4" xfId="2" applyFont="1" applyBorder="1" applyAlignment="1">
      <alignment horizontal="left" vertical="top" wrapText="1"/>
    </xf>
    <xf numFmtId="0" fontId="19" fillId="0" borderId="2" xfId="3" applyFont="1" applyBorder="1" applyAlignment="1">
      <alignment horizontal="center" vertical="center" wrapText="1"/>
    </xf>
    <xf numFmtId="0" fontId="15" fillId="14" borderId="2" xfId="3" applyFont="1" applyFill="1" applyBorder="1" applyAlignment="1">
      <alignment horizontal="left" vertical="center" wrapText="1"/>
    </xf>
    <xf numFmtId="2" fontId="16" fillId="0" borderId="2" xfId="4" applyNumberFormat="1" applyFont="1" applyBorder="1" applyAlignment="1">
      <alignment horizontal="left"/>
    </xf>
    <xf numFmtId="0" fontId="35" fillId="2" borderId="0" xfId="3" applyFont="1" applyFill="1" applyAlignment="1">
      <alignment horizontal="left" vertical="top" wrapText="1"/>
    </xf>
    <xf numFmtId="0" fontId="39" fillId="4" borderId="40" xfId="7" applyFont="1" applyFill="1" applyBorder="1" applyAlignment="1">
      <alignment horizontal="left" vertical="center"/>
    </xf>
    <xf numFmtId="0" fontId="39" fillId="4" borderId="45" xfId="7" applyFont="1" applyFill="1" applyBorder="1" applyAlignment="1">
      <alignment horizontal="left" vertical="center"/>
    </xf>
    <xf numFmtId="0" fontId="39" fillId="4" borderId="42" xfId="7" applyFont="1" applyFill="1" applyBorder="1" applyAlignment="1">
      <alignment horizontal="left" vertical="center"/>
    </xf>
    <xf numFmtId="0" fontId="39" fillId="4" borderId="2" xfId="7" applyFont="1" applyFill="1" applyBorder="1" applyAlignment="1">
      <alignment horizontal="left" vertical="center"/>
    </xf>
    <xf numFmtId="0" fontId="15" fillId="14" borderId="22" xfId="7" applyFont="1" applyFill="1" applyBorder="1" applyAlignment="1">
      <alignment horizontal="center" vertical="top"/>
    </xf>
    <xf numFmtId="0" fontId="15" fillId="14" borderId="0" xfId="7" applyFont="1" applyFill="1" applyBorder="1" applyAlignment="1">
      <alignment horizontal="center" vertical="top"/>
    </xf>
    <xf numFmtId="0" fontId="15" fillId="14" borderId="48" xfId="0" applyFont="1" applyFill="1" applyBorder="1" applyAlignment="1">
      <alignment horizontal="center" vertical="top"/>
    </xf>
    <xf numFmtId="0" fontId="18" fillId="2" borderId="0" xfId="0" applyFont="1" applyFill="1" applyAlignment="1">
      <alignment horizontal="center" vertical="top"/>
    </xf>
    <xf numFmtId="0" fontId="15" fillId="14" borderId="22" xfId="0" applyFont="1" applyFill="1" applyBorder="1" applyAlignment="1">
      <alignment horizontal="center" vertical="center" wrapText="1"/>
    </xf>
    <xf numFmtId="0" fontId="15" fillId="14" borderId="23" xfId="0" applyFont="1" applyFill="1" applyBorder="1" applyAlignment="1">
      <alignment horizontal="center" vertical="center" wrapText="1"/>
    </xf>
    <xf numFmtId="168" fontId="16" fillId="8" borderId="22" xfId="3" applyNumberFormat="1" applyFont="1" applyFill="1" applyBorder="1" applyAlignment="1">
      <alignment horizontal="center"/>
    </xf>
    <xf numFmtId="168" fontId="16" fillId="8" borderId="23" xfId="3" applyNumberFormat="1" applyFont="1" applyFill="1" applyBorder="1" applyAlignment="1">
      <alignment horizontal="center"/>
    </xf>
    <xf numFmtId="0" fontId="18" fillId="2" borderId="0" xfId="0" applyFont="1" applyFill="1" applyAlignment="1">
      <alignment horizontal="center" vertical="center"/>
    </xf>
    <xf numFmtId="0" fontId="22" fillId="0" borderId="14" xfId="3" applyFont="1" applyBorder="1" applyAlignment="1">
      <alignment horizontal="left" vertical="center"/>
    </xf>
    <xf numFmtId="0" fontId="22" fillId="0" borderId="15" xfId="3" applyFont="1" applyBorder="1" applyAlignment="1">
      <alignment horizontal="left" vertical="center"/>
    </xf>
    <xf numFmtId="0" fontId="22" fillId="0" borderId="22" xfId="3" applyFont="1" applyBorder="1" applyAlignment="1">
      <alignment horizontal="left" vertical="center"/>
    </xf>
    <xf numFmtId="0" fontId="22" fillId="0" borderId="23" xfId="3" applyFont="1" applyBorder="1" applyAlignment="1">
      <alignment horizontal="left" vertical="center"/>
    </xf>
    <xf numFmtId="0" fontId="22" fillId="0" borderId="24" xfId="3" applyFont="1" applyBorder="1" applyAlignment="1">
      <alignment horizontal="left" vertical="center"/>
    </xf>
    <xf numFmtId="0" fontId="22" fillId="0" borderId="39" xfId="3" applyFont="1" applyBorder="1" applyAlignment="1">
      <alignment horizontal="left" vertical="center"/>
    </xf>
    <xf numFmtId="0" fontId="22" fillId="7" borderId="14" xfId="3" applyFont="1" applyFill="1" applyBorder="1" applyAlignment="1">
      <alignment horizontal="left" vertical="center"/>
    </xf>
    <xf numFmtId="0" fontId="22" fillId="7" borderId="15" xfId="3" applyFont="1" applyFill="1" applyBorder="1" applyAlignment="1">
      <alignment horizontal="left" vertical="center"/>
    </xf>
    <xf numFmtId="0" fontId="22" fillId="7" borderId="24" xfId="3" applyFont="1" applyFill="1" applyBorder="1" applyAlignment="1">
      <alignment horizontal="left" vertical="center"/>
    </xf>
    <xf numFmtId="0" fontId="22" fillId="7" borderId="39" xfId="3" applyFont="1" applyFill="1" applyBorder="1" applyAlignment="1">
      <alignment horizontal="left" vertical="center"/>
    </xf>
  </cellXfs>
  <cellStyles count="15">
    <cellStyle name="Komma 2" xfId="8" xr:uid="{90291CEC-F186-434D-86B8-4C621BD128C2}"/>
    <cellStyle name="Komma 3" xfId="14" xr:uid="{0ACEDD45-CC91-426B-A3CD-7E588AF646B9}"/>
    <cellStyle name="Komma 4" xfId="12" xr:uid="{AC2A4B02-0510-4DA6-952C-5566461D5962}"/>
    <cellStyle name="Standaard" xfId="0" builtinId="0"/>
    <cellStyle name="Standaard 2" xfId="3" xr:uid="{FE4556AD-DAA5-4C2F-9FA7-DCB95439B67E}"/>
    <cellStyle name="Standaard 3" xfId="4" xr:uid="{504D2ED5-54E3-473E-88B8-B64DBE50138F}"/>
    <cellStyle name="Standaard 4" xfId="6" xr:uid="{7CE83E2C-9E3F-498B-8126-4881828FE4C9}"/>
    <cellStyle name="Standaard 5" xfId="5" xr:uid="{278CF125-F861-44DC-AFD6-0DB17F110469}"/>
    <cellStyle name="Standaard 6 3" xfId="11" xr:uid="{DE4A76B1-DA25-4CE9-B72B-819A36E2C032}"/>
    <cellStyle name="Standaard 7" xfId="9" xr:uid="{E2B14D35-204F-49A3-A8C7-43698EA3BBA2}"/>
    <cellStyle name="Standaard 8" xfId="13" xr:uid="{88DA78E0-1113-41C9-A4D6-71CF3CB97075}"/>
    <cellStyle name="Standaard_Blad1" xfId="10" xr:uid="{EB8D12EA-B189-423E-AD22-37ED074492CD}"/>
    <cellStyle name="Standaard_Gemeente Nijmegen-begrotingsmodel" xfId="2" xr:uid="{8525FFD8-DD06-4D9E-B571-9EC2D6F880B8}"/>
    <cellStyle name="Standaard_ruimtestaat" xfId="7" xr:uid="{085594D9-733E-47CF-B600-EB48DB5FA8C4}"/>
    <cellStyle name="Valuta" xfId="1" builtinId="4"/>
  </cellStyles>
  <dxfs count="0"/>
  <tableStyles count="0" defaultTableStyle="TableStyleMedium2" defaultPivotStyle="PivotStyleLight16"/>
  <colors>
    <mruColors>
      <color rgb="FF586574"/>
      <color rgb="FFFFFFFF"/>
      <color rgb="FFF28A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hema_VFM">
  <a:themeElements>
    <a:clrScheme name="Aangepast 1">
      <a:dk1>
        <a:srgbClr val="727D8C"/>
      </a:dk1>
      <a:lt1>
        <a:sysClr val="window" lastClr="FFFFFF"/>
      </a:lt1>
      <a:dk2>
        <a:srgbClr val="CFD2D7"/>
      </a:dk2>
      <a:lt2>
        <a:srgbClr val="EEECE1"/>
      </a:lt2>
      <a:accent1>
        <a:srgbClr val="F28A05"/>
      </a:accent1>
      <a:accent2>
        <a:srgbClr val="FBB04B"/>
      </a:accent2>
      <a:accent3>
        <a:srgbClr val="FDDBAD"/>
      </a:accent3>
      <a:accent4>
        <a:srgbClr val="727D8C"/>
      </a:accent4>
      <a:accent5>
        <a:srgbClr val="A5ACB5"/>
      </a:accent5>
      <a:accent6>
        <a:srgbClr val="CFD2D7"/>
      </a:accent6>
      <a:hlink>
        <a:srgbClr val="C87404"/>
      </a:hlink>
      <a:folHlink>
        <a:srgbClr val="565F6A"/>
      </a:folHlink>
    </a:clrScheme>
    <a:fontScheme name="Aangepast 1">
      <a:majorFont>
        <a:latin typeface="Pt sans"/>
        <a:ea typeface=""/>
        <a:cs typeface=""/>
      </a:majorFont>
      <a:minorFont>
        <a:latin typeface="Pt sans"/>
        <a:ea typeface=""/>
        <a:cs typeface=""/>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1"/>
  <sheetViews>
    <sheetView showGridLines="0" tabSelected="1" topLeftCell="A4" zoomScaleNormal="100" zoomScaleSheetLayoutView="90" workbookViewId="0">
      <selection activeCell="L8" sqref="L8"/>
    </sheetView>
  </sheetViews>
  <sheetFormatPr defaultRowHeight="15" x14ac:dyDescent="0.25"/>
  <cols>
    <col min="1" max="9" width="8.625" style="1"/>
    <col min="10" max="10" width="18.625" style="1" customWidth="1"/>
    <col min="11" max="14" width="8.625" style="1"/>
    <col min="15" max="15" width="8.125" style="1" customWidth="1"/>
    <col min="16" max="265" width="8.625" style="1"/>
    <col min="266" max="266" width="11.625" style="1" customWidth="1"/>
    <col min="267" max="270" width="8.625" style="1"/>
    <col min="271" max="271" width="8.125" style="1" customWidth="1"/>
    <col min="272" max="521" width="8.625" style="1"/>
    <col min="522" max="522" width="11.625" style="1" customWidth="1"/>
    <col min="523" max="526" width="8.625" style="1"/>
    <col min="527" max="527" width="8.125" style="1" customWidth="1"/>
    <col min="528" max="777" width="8.625" style="1"/>
    <col min="778" max="778" width="11.625" style="1" customWidth="1"/>
    <col min="779" max="782" width="8.625" style="1"/>
    <col min="783" max="783" width="8.125" style="1" customWidth="1"/>
    <col min="784" max="1033" width="8.625" style="1"/>
    <col min="1034" max="1034" width="11.625" style="1" customWidth="1"/>
    <col min="1035" max="1038" width="8.625" style="1"/>
    <col min="1039" max="1039" width="8.125" style="1" customWidth="1"/>
    <col min="1040" max="1289" width="8.625" style="1"/>
    <col min="1290" max="1290" width="11.625" style="1" customWidth="1"/>
    <col min="1291" max="1294" width="8.625" style="1"/>
    <col min="1295" max="1295" width="8.125" style="1" customWidth="1"/>
    <col min="1296" max="1545" width="8.625" style="1"/>
    <col min="1546" max="1546" width="11.625" style="1" customWidth="1"/>
    <col min="1547" max="1550" width="8.625" style="1"/>
    <col min="1551" max="1551" width="8.125" style="1" customWidth="1"/>
    <col min="1552" max="1801" width="8.625" style="1"/>
    <col min="1802" max="1802" width="11.625" style="1" customWidth="1"/>
    <col min="1803" max="1806" width="8.625" style="1"/>
    <col min="1807" max="1807" width="8.125" style="1" customWidth="1"/>
    <col min="1808" max="2057" width="8.625" style="1"/>
    <col min="2058" max="2058" width="11.625" style="1" customWidth="1"/>
    <col min="2059" max="2062" width="8.625" style="1"/>
    <col min="2063" max="2063" width="8.125" style="1" customWidth="1"/>
    <col min="2064" max="2313" width="8.625" style="1"/>
    <col min="2314" max="2314" width="11.625" style="1" customWidth="1"/>
    <col min="2315" max="2318" width="8.625" style="1"/>
    <col min="2319" max="2319" width="8.125" style="1" customWidth="1"/>
    <col min="2320" max="2569" width="8.625" style="1"/>
    <col min="2570" max="2570" width="11.625" style="1" customWidth="1"/>
    <col min="2571" max="2574" width="8.625" style="1"/>
    <col min="2575" max="2575" width="8.125" style="1" customWidth="1"/>
    <col min="2576" max="2825" width="8.625" style="1"/>
    <col min="2826" max="2826" width="11.625" style="1" customWidth="1"/>
    <col min="2827" max="2830" width="8.625" style="1"/>
    <col min="2831" max="2831" width="8.125" style="1" customWidth="1"/>
    <col min="2832" max="3081" width="8.625" style="1"/>
    <col min="3082" max="3082" width="11.625" style="1" customWidth="1"/>
    <col min="3083" max="3086" width="8.625" style="1"/>
    <col min="3087" max="3087" width="8.125" style="1" customWidth="1"/>
    <col min="3088" max="3337" width="8.625" style="1"/>
    <col min="3338" max="3338" width="11.625" style="1" customWidth="1"/>
    <col min="3339" max="3342" width="8.625" style="1"/>
    <col min="3343" max="3343" width="8.125" style="1" customWidth="1"/>
    <col min="3344" max="3593" width="8.625" style="1"/>
    <col min="3594" max="3594" width="11.625" style="1" customWidth="1"/>
    <col min="3595" max="3598" width="8.625" style="1"/>
    <col min="3599" max="3599" width="8.125" style="1" customWidth="1"/>
    <col min="3600" max="3849" width="8.625" style="1"/>
    <col min="3850" max="3850" width="11.625" style="1" customWidth="1"/>
    <col min="3851" max="3854" width="8.625" style="1"/>
    <col min="3855" max="3855" width="8.125" style="1" customWidth="1"/>
    <col min="3856" max="4105" width="8.625" style="1"/>
    <col min="4106" max="4106" width="11.625" style="1" customWidth="1"/>
    <col min="4107" max="4110" width="8.625" style="1"/>
    <col min="4111" max="4111" width="8.125" style="1" customWidth="1"/>
    <col min="4112" max="4361" width="8.625" style="1"/>
    <col min="4362" max="4362" width="11.625" style="1" customWidth="1"/>
    <col min="4363" max="4366" width="8.625" style="1"/>
    <col min="4367" max="4367" width="8.125" style="1" customWidth="1"/>
    <col min="4368" max="4617" width="8.625" style="1"/>
    <col min="4618" max="4618" width="11.625" style="1" customWidth="1"/>
    <col min="4619" max="4622" width="8.625" style="1"/>
    <col min="4623" max="4623" width="8.125" style="1" customWidth="1"/>
    <col min="4624" max="4873" width="8.625" style="1"/>
    <col min="4874" max="4874" width="11.625" style="1" customWidth="1"/>
    <col min="4875" max="4878" width="8.625" style="1"/>
    <col min="4879" max="4879" width="8.125" style="1" customWidth="1"/>
    <col min="4880" max="5129" width="8.625" style="1"/>
    <col min="5130" max="5130" width="11.625" style="1" customWidth="1"/>
    <col min="5131" max="5134" width="8.625" style="1"/>
    <col min="5135" max="5135" width="8.125" style="1" customWidth="1"/>
    <col min="5136" max="5385" width="8.625" style="1"/>
    <col min="5386" max="5386" width="11.625" style="1" customWidth="1"/>
    <col min="5387" max="5390" width="8.625" style="1"/>
    <col min="5391" max="5391" width="8.125" style="1" customWidth="1"/>
    <col min="5392" max="5641" width="8.625" style="1"/>
    <col min="5642" max="5642" width="11.625" style="1" customWidth="1"/>
    <col min="5643" max="5646" width="8.625" style="1"/>
    <col min="5647" max="5647" width="8.125" style="1" customWidth="1"/>
    <col min="5648" max="5897" width="8.625" style="1"/>
    <col min="5898" max="5898" width="11.625" style="1" customWidth="1"/>
    <col min="5899" max="5902" width="8.625" style="1"/>
    <col min="5903" max="5903" width="8.125" style="1" customWidth="1"/>
    <col min="5904" max="6153" width="8.625" style="1"/>
    <col min="6154" max="6154" width="11.625" style="1" customWidth="1"/>
    <col min="6155" max="6158" width="8.625" style="1"/>
    <col min="6159" max="6159" width="8.125" style="1" customWidth="1"/>
    <col min="6160" max="6409" width="8.625" style="1"/>
    <col min="6410" max="6410" width="11.625" style="1" customWidth="1"/>
    <col min="6411" max="6414" width="8.625" style="1"/>
    <col min="6415" max="6415" width="8.125" style="1" customWidth="1"/>
    <col min="6416" max="6665" width="8.625" style="1"/>
    <col min="6666" max="6666" width="11.625" style="1" customWidth="1"/>
    <col min="6667" max="6670" width="8.625" style="1"/>
    <col min="6671" max="6671" width="8.125" style="1" customWidth="1"/>
    <col min="6672" max="6921" width="8.625" style="1"/>
    <col min="6922" max="6922" width="11.625" style="1" customWidth="1"/>
    <col min="6923" max="6926" width="8.625" style="1"/>
    <col min="6927" max="6927" width="8.125" style="1" customWidth="1"/>
    <col min="6928" max="7177" width="8.625" style="1"/>
    <col min="7178" max="7178" width="11.625" style="1" customWidth="1"/>
    <col min="7179" max="7182" width="8.625" style="1"/>
    <col min="7183" max="7183" width="8.125" style="1" customWidth="1"/>
    <col min="7184" max="7433" width="8.625" style="1"/>
    <col min="7434" max="7434" width="11.625" style="1" customWidth="1"/>
    <col min="7435" max="7438" width="8.625" style="1"/>
    <col min="7439" max="7439" width="8.125" style="1" customWidth="1"/>
    <col min="7440" max="7689" width="8.625" style="1"/>
    <col min="7690" max="7690" width="11.625" style="1" customWidth="1"/>
    <col min="7691" max="7694" width="8.625" style="1"/>
    <col min="7695" max="7695" width="8.125" style="1" customWidth="1"/>
    <col min="7696" max="7945" width="8.625" style="1"/>
    <col min="7946" max="7946" width="11.625" style="1" customWidth="1"/>
    <col min="7947" max="7950" width="8.625" style="1"/>
    <col min="7951" max="7951" width="8.125" style="1" customWidth="1"/>
    <col min="7952" max="8201" width="8.625" style="1"/>
    <col min="8202" max="8202" width="11.625" style="1" customWidth="1"/>
    <col min="8203" max="8206" width="8.625" style="1"/>
    <col min="8207" max="8207" width="8.125" style="1" customWidth="1"/>
    <col min="8208" max="8457" width="8.625" style="1"/>
    <col min="8458" max="8458" width="11.625" style="1" customWidth="1"/>
    <col min="8459" max="8462" width="8.625" style="1"/>
    <col min="8463" max="8463" width="8.125" style="1" customWidth="1"/>
    <col min="8464" max="8713" width="8.625" style="1"/>
    <col min="8714" max="8714" width="11.625" style="1" customWidth="1"/>
    <col min="8715" max="8718" width="8.625" style="1"/>
    <col min="8719" max="8719" width="8.125" style="1" customWidth="1"/>
    <col min="8720" max="8969" width="8.625" style="1"/>
    <col min="8970" max="8970" width="11.625" style="1" customWidth="1"/>
    <col min="8971" max="8974" width="8.625" style="1"/>
    <col min="8975" max="8975" width="8.125" style="1" customWidth="1"/>
    <col min="8976" max="9225" width="8.625" style="1"/>
    <col min="9226" max="9226" width="11.625" style="1" customWidth="1"/>
    <col min="9227" max="9230" width="8.625" style="1"/>
    <col min="9231" max="9231" width="8.125" style="1" customWidth="1"/>
    <col min="9232" max="9481" width="8.625" style="1"/>
    <col min="9482" max="9482" width="11.625" style="1" customWidth="1"/>
    <col min="9483" max="9486" width="8.625" style="1"/>
    <col min="9487" max="9487" width="8.125" style="1" customWidth="1"/>
    <col min="9488" max="9737" width="8.625" style="1"/>
    <col min="9738" max="9738" width="11.625" style="1" customWidth="1"/>
    <col min="9739" max="9742" width="8.625" style="1"/>
    <col min="9743" max="9743" width="8.125" style="1" customWidth="1"/>
    <col min="9744" max="9993" width="8.625" style="1"/>
    <col min="9994" max="9994" width="11.625" style="1" customWidth="1"/>
    <col min="9995" max="9998" width="8.625" style="1"/>
    <col min="9999" max="9999" width="8.125" style="1" customWidth="1"/>
    <col min="10000" max="10249" width="8.625" style="1"/>
    <col min="10250" max="10250" width="11.625" style="1" customWidth="1"/>
    <col min="10251" max="10254" width="8.625" style="1"/>
    <col min="10255" max="10255" width="8.125" style="1" customWidth="1"/>
    <col min="10256" max="10505" width="8.625" style="1"/>
    <col min="10506" max="10506" width="11.625" style="1" customWidth="1"/>
    <col min="10507" max="10510" width="8.625" style="1"/>
    <col min="10511" max="10511" width="8.125" style="1" customWidth="1"/>
    <col min="10512" max="10761" width="8.625" style="1"/>
    <col min="10762" max="10762" width="11.625" style="1" customWidth="1"/>
    <col min="10763" max="10766" width="8.625" style="1"/>
    <col min="10767" max="10767" width="8.125" style="1" customWidth="1"/>
    <col min="10768" max="11017" width="8.625" style="1"/>
    <col min="11018" max="11018" width="11.625" style="1" customWidth="1"/>
    <col min="11019" max="11022" width="8.625" style="1"/>
    <col min="11023" max="11023" width="8.125" style="1" customWidth="1"/>
    <col min="11024" max="11273" width="8.625" style="1"/>
    <col min="11274" max="11274" width="11.625" style="1" customWidth="1"/>
    <col min="11275" max="11278" width="8.625" style="1"/>
    <col min="11279" max="11279" width="8.125" style="1" customWidth="1"/>
    <col min="11280" max="11529" width="8.625" style="1"/>
    <col min="11530" max="11530" width="11.625" style="1" customWidth="1"/>
    <col min="11531" max="11534" width="8.625" style="1"/>
    <col min="11535" max="11535" width="8.125" style="1" customWidth="1"/>
    <col min="11536" max="11785" width="8.625" style="1"/>
    <col min="11786" max="11786" width="11.625" style="1" customWidth="1"/>
    <col min="11787" max="11790" width="8.625" style="1"/>
    <col min="11791" max="11791" width="8.125" style="1" customWidth="1"/>
    <col min="11792" max="12041" width="8.625" style="1"/>
    <col min="12042" max="12042" width="11.625" style="1" customWidth="1"/>
    <col min="12043" max="12046" width="8.625" style="1"/>
    <col min="12047" max="12047" width="8.125" style="1" customWidth="1"/>
    <col min="12048" max="12297" width="8.625" style="1"/>
    <col min="12298" max="12298" width="11.625" style="1" customWidth="1"/>
    <col min="12299" max="12302" width="8.625" style="1"/>
    <col min="12303" max="12303" width="8.125" style="1" customWidth="1"/>
    <col min="12304" max="12553" width="8.625" style="1"/>
    <col min="12554" max="12554" width="11.625" style="1" customWidth="1"/>
    <col min="12555" max="12558" width="8.625" style="1"/>
    <col min="12559" max="12559" width="8.125" style="1" customWidth="1"/>
    <col min="12560" max="12809" width="8.625" style="1"/>
    <col min="12810" max="12810" width="11.625" style="1" customWidth="1"/>
    <col min="12811" max="12814" width="8.625" style="1"/>
    <col min="12815" max="12815" width="8.125" style="1" customWidth="1"/>
    <col min="12816" max="13065" width="8.625" style="1"/>
    <col min="13066" max="13066" width="11.625" style="1" customWidth="1"/>
    <col min="13067" max="13070" width="8.625" style="1"/>
    <col min="13071" max="13071" width="8.125" style="1" customWidth="1"/>
    <col min="13072" max="13321" width="8.625" style="1"/>
    <col min="13322" max="13322" width="11.625" style="1" customWidth="1"/>
    <col min="13323" max="13326" width="8.625" style="1"/>
    <col min="13327" max="13327" width="8.125" style="1" customWidth="1"/>
    <col min="13328" max="13577" width="8.625" style="1"/>
    <col min="13578" max="13578" width="11.625" style="1" customWidth="1"/>
    <col min="13579" max="13582" width="8.625" style="1"/>
    <col min="13583" max="13583" width="8.125" style="1" customWidth="1"/>
    <col min="13584" max="13833" width="8.625" style="1"/>
    <col min="13834" max="13834" width="11.625" style="1" customWidth="1"/>
    <col min="13835" max="13838" width="8.625" style="1"/>
    <col min="13839" max="13839" width="8.125" style="1" customWidth="1"/>
    <col min="13840" max="14089" width="8.625" style="1"/>
    <col min="14090" max="14090" width="11.625" style="1" customWidth="1"/>
    <col min="14091" max="14094" width="8.625" style="1"/>
    <col min="14095" max="14095" width="8.125" style="1" customWidth="1"/>
    <col min="14096" max="14345" width="8.625" style="1"/>
    <col min="14346" max="14346" width="11.625" style="1" customWidth="1"/>
    <col min="14347" max="14350" width="8.625" style="1"/>
    <col min="14351" max="14351" width="8.125" style="1" customWidth="1"/>
    <col min="14352" max="14601" width="8.625" style="1"/>
    <col min="14602" max="14602" width="11.625" style="1" customWidth="1"/>
    <col min="14603" max="14606" width="8.625" style="1"/>
    <col min="14607" max="14607" width="8.125" style="1" customWidth="1"/>
    <col min="14608" max="14857" width="8.625" style="1"/>
    <col min="14858" max="14858" width="11.625" style="1" customWidth="1"/>
    <col min="14859" max="14862" width="8.625" style="1"/>
    <col min="14863" max="14863" width="8.125" style="1" customWidth="1"/>
    <col min="14864" max="15113" width="8.625" style="1"/>
    <col min="15114" max="15114" width="11.625" style="1" customWidth="1"/>
    <col min="15115" max="15118" width="8.625" style="1"/>
    <col min="15119" max="15119" width="8.125" style="1" customWidth="1"/>
    <col min="15120" max="15369" width="8.625" style="1"/>
    <col min="15370" max="15370" width="11.625" style="1" customWidth="1"/>
    <col min="15371" max="15374" width="8.625" style="1"/>
    <col min="15375" max="15375" width="8.125" style="1" customWidth="1"/>
    <col min="15376" max="15625" width="8.625" style="1"/>
    <col min="15626" max="15626" width="11.625" style="1" customWidth="1"/>
    <col min="15627" max="15630" width="8.625" style="1"/>
    <col min="15631" max="15631" width="8.125" style="1" customWidth="1"/>
    <col min="15632" max="15881" width="8.625" style="1"/>
    <col min="15882" max="15882" width="11.625" style="1" customWidth="1"/>
    <col min="15883" max="15886" width="8.625" style="1"/>
    <col min="15887" max="15887" width="8.125" style="1" customWidth="1"/>
    <col min="15888" max="16137" width="8.625" style="1"/>
    <col min="16138" max="16138" width="11.625" style="1" customWidth="1"/>
    <col min="16139" max="16142" width="8.625" style="1"/>
    <col min="16143" max="16143" width="8.125" style="1" customWidth="1"/>
    <col min="16144" max="16384" width="8.625" style="1"/>
  </cols>
  <sheetData>
    <row r="1" spans="1:11" x14ac:dyDescent="0.25">
      <c r="A1" s="257" t="s">
        <v>0</v>
      </c>
      <c r="B1" s="258"/>
      <c r="C1" s="258"/>
      <c r="D1" s="258"/>
      <c r="E1" s="258"/>
      <c r="F1" s="258"/>
      <c r="G1" s="258"/>
      <c r="H1" s="258"/>
      <c r="I1" s="258"/>
      <c r="J1" s="259"/>
      <c r="K1" s="40"/>
    </row>
    <row r="2" spans="1:11" x14ac:dyDescent="0.25">
      <c r="A2" s="260" t="s">
        <v>501</v>
      </c>
      <c r="B2" s="261"/>
      <c r="C2" s="261"/>
      <c r="D2" s="261"/>
      <c r="E2" s="261"/>
      <c r="F2" s="261"/>
      <c r="G2" s="261"/>
      <c r="H2" s="261"/>
      <c r="I2" s="261"/>
      <c r="J2" s="262"/>
      <c r="K2" s="40"/>
    </row>
    <row r="3" spans="1:11" x14ac:dyDescent="0.25">
      <c r="A3" s="260"/>
      <c r="B3" s="261"/>
      <c r="C3" s="261"/>
      <c r="D3" s="261"/>
      <c r="E3" s="261"/>
      <c r="F3" s="261"/>
      <c r="G3" s="261"/>
      <c r="H3" s="261"/>
      <c r="I3" s="261"/>
      <c r="J3" s="262"/>
      <c r="K3" s="40"/>
    </row>
    <row r="4" spans="1:11" x14ac:dyDescent="0.25">
      <c r="A4" s="260"/>
      <c r="B4" s="261"/>
      <c r="C4" s="261"/>
      <c r="D4" s="261"/>
      <c r="E4" s="261"/>
      <c r="F4" s="261"/>
      <c r="G4" s="261"/>
      <c r="H4" s="261"/>
      <c r="I4" s="261"/>
      <c r="J4" s="262"/>
      <c r="K4" s="40"/>
    </row>
    <row r="5" spans="1:11" ht="18" customHeight="1" x14ac:dyDescent="0.25">
      <c r="A5" s="260"/>
      <c r="B5" s="261"/>
      <c r="C5" s="261"/>
      <c r="D5" s="261"/>
      <c r="E5" s="261"/>
      <c r="F5" s="261"/>
      <c r="G5" s="261"/>
      <c r="H5" s="261"/>
      <c r="I5" s="261"/>
      <c r="J5" s="262"/>
      <c r="K5" s="40"/>
    </row>
    <row r="6" spans="1:11" x14ac:dyDescent="0.25">
      <c r="A6" s="263" t="s">
        <v>668</v>
      </c>
      <c r="B6" s="264"/>
      <c r="C6" s="264"/>
      <c r="D6" s="264"/>
      <c r="E6" s="264"/>
      <c r="F6" s="264"/>
      <c r="G6" s="264"/>
      <c r="H6" s="264"/>
      <c r="I6" s="264"/>
      <c r="J6" s="265"/>
      <c r="K6" s="40"/>
    </row>
    <row r="7" spans="1:11" x14ac:dyDescent="0.25">
      <c r="A7" s="263"/>
      <c r="B7" s="264"/>
      <c r="C7" s="264"/>
      <c r="D7" s="264"/>
      <c r="E7" s="264"/>
      <c r="F7" s="264"/>
      <c r="G7" s="264"/>
      <c r="H7" s="264"/>
      <c r="I7" s="264"/>
      <c r="J7" s="265"/>
      <c r="K7" s="40"/>
    </row>
    <row r="8" spans="1:11" x14ac:dyDescent="0.25">
      <c r="A8" s="263"/>
      <c r="B8" s="264"/>
      <c r="C8" s="264"/>
      <c r="D8" s="264"/>
      <c r="E8" s="264"/>
      <c r="F8" s="264"/>
      <c r="G8" s="264"/>
      <c r="H8" s="264"/>
      <c r="I8" s="264"/>
      <c r="J8" s="265"/>
      <c r="K8" s="40"/>
    </row>
    <row r="9" spans="1:11" x14ac:dyDescent="0.25">
      <c r="A9" s="263"/>
      <c r="B9" s="264"/>
      <c r="C9" s="264"/>
      <c r="D9" s="264"/>
      <c r="E9" s="264"/>
      <c r="F9" s="264"/>
      <c r="G9" s="264"/>
      <c r="H9" s="264"/>
      <c r="I9" s="264"/>
      <c r="J9" s="265"/>
      <c r="K9" s="40"/>
    </row>
    <row r="10" spans="1:11" x14ac:dyDescent="0.25">
      <c r="A10" s="263"/>
      <c r="B10" s="264"/>
      <c r="C10" s="264"/>
      <c r="D10" s="264"/>
      <c r="E10" s="264"/>
      <c r="F10" s="264"/>
      <c r="G10" s="264"/>
      <c r="H10" s="264"/>
      <c r="I10" s="264"/>
      <c r="J10" s="265"/>
      <c r="K10" s="40"/>
    </row>
    <row r="11" spans="1:11" x14ac:dyDescent="0.25">
      <c r="A11" s="263"/>
      <c r="B11" s="264"/>
      <c r="C11" s="264"/>
      <c r="D11" s="264"/>
      <c r="E11" s="264"/>
      <c r="F11" s="264"/>
      <c r="G11" s="264"/>
      <c r="H11" s="264"/>
      <c r="I11" s="264"/>
      <c r="J11" s="265"/>
      <c r="K11" s="40"/>
    </row>
    <row r="12" spans="1:11" x14ac:dyDescent="0.25">
      <c r="A12" s="263"/>
      <c r="B12" s="264"/>
      <c r="C12" s="264"/>
      <c r="D12" s="264"/>
      <c r="E12" s="264"/>
      <c r="F12" s="264"/>
      <c r="G12" s="264"/>
      <c r="H12" s="264"/>
      <c r="I12" s="264"/>
      <c r="J12" s="265"/>
      <c r="K12" s="40"/>
    </row>
    <row r="13" spans="1:11" ht="40.35" customHeight="1" x14ac:dyDescent="0.25">
      <c r="A13" s="263"/>
      <c r="B13" s="264"/>
      <c r="C13" s="264"/>
      <c r="D13" s="264"/>
      <c r="E13" s="264"/>
      <c r="F13" s="264"/>
      <c r="G13" s="264"/>
      <c r="H13" s="264"/>
      <c r="I13" s="264"/>
      <c r="J13" s="265"/>
      <c r="K13" s="40"/>
    </row>
    <row r="14" spans="1:11" x14ac:dyDescent="0.25">
      <c r="A14" s="266" t="s">
        <v>663</v>
      </c>
      <c r="B14" s="267"/>
      <c r="C14" s="267"/>
      <c r="D14" s="267"/>
      <c r="E14" s="267"/>
      <c r="F14" s="267"/>
      <c r="G14" s="267"/>
      <c r="H14" s="267"/>
      <c r="I14" s="267"/>
      <c r="J14" s="268"/>
      <c r="K14" s="40"/>
    </row>
    <row r="15" spans="1:11" x14ac:dyDescent="0.25">
      <c r="A15" s="266"/>
      <c r="B15" s="267"/>
      <c r="C15" s="267"/>
      <c r="D15" s="267"/>
      <c r="E15" s="267"/>
      <c r="F15" s="267"/>
      <c r="G15" s="267"/>
      <c r="H15" s="267"/>
      <c r="I15" s="267"/>
      <c r="J15" s="268"/>
      <c r="K15" s="40"/>
    </row>
    <row r="16" spans="1:11" ht="30.75" customHeight="1" x14ac:dyDescent="0.25">
      <c r="A16" s="266"/>
      <c r="B16" s="267"/>
      <c r="C16" s="267"/>
      <c r="D16" s="267"/>
      <c r="E16" s="267"/>
      <c r="F16" s="267"/>
      <c r="G16" s="267"/>
      <c r="H16" s="267"/>
      <c r="I16" s="267"/>
      <c r="J16" s="268"/>
      <c r="K16" s="40"/>
    </row>
    <row r="17" spans="1:12" x14ac:dyDescent="0.25">
      <c r="A17" s="251" t="s">
        <v>664</v>
      </c>
      <c r="B17" s="252"/>
      <c r="C17" s="252"/>
      <c r="D17" s="252"/>
      <c r="E17" s="252"/>
      <c r="F17" s="252"/>
      <c r="G17" s="252"/>
      <c r="H17" s="252"/>
      <c r="I17" s="252"/>
      <c r="J17" s="253"/>
      <c r="K17" s="40"/>
      <c r="L17" s="2"/>
    </row>
    <row r="18" spans="1:12" x14ac:dyDescent="0.25">
      <c r="A18" s="251"/>
      <c r="B18" s="252"/>
      <c r="C18" s="252"/>
      <c r="D18" s="252"/>
      <c r="E18" s="252"/>
      <c r="F18" s="252"/>
      <c r="G18" s="252"/>
      <c r="H18" s="252"/>
      <c r="I18" s="252"/>
      <c r="J18" s="253"/>
      <c r="K18" s="40"/>
      <c r="L18" s="2"/>
    </row>
    <row r="19" spans="1:12" x14ac:dyDescent="0.25">
      <c r="A19" s="251"/>
      <c r="B19" s="252"/>
      <c r="C19" s="252"/>
      <c r="D19" s="252"/>
      <c r="E19" s="252"/>
      <c r="F19" s="252"/>
      <c r="G19" s="252"/>
      <c r="H19" s="252"/>
      <c r="I19" s="252"/>
      <c r="J19" s="253"/>
      <c r="K19" s="40"/>
      <c r="L19" s="2"/>
    </row>
    <row r="20" spans="1:12" x14ac:dyDescent="0.25">
      <c r="A20" s="251"/>
      <c r="B20" s="252"/>
      <c r="C20" s="252"/>
      <c r="D20" s="252"/>
      <c r="E20" s="252"/>
      <c r="F20" s="252"/>
      <c r="G20" s="252"/>
      <c r="H20" s="252"/>
      <c r="I20" s="252"/>
      <c r="J20" s="253"/>
      <c r="K20" s="40"/>
      <c r="L20" s="2"/>
    </row>
    <row r="21" spans="1:12" ht="13.35" customHeight="1" x14ac:dyDescent="0.25">
      <c r="A21" s="254" t="s">
        <v>660</v>
      </c>
      <c r="B21" s="255"/>
      <c r="C21" s="255"/>
      <c r="D21" s="255"/>
      <c r="E21" s="255"/>
      <c r="F21" s="255"/>
      <c r="G21" s="255"/>
      <c r="H21" s="255"/>
      <c r="I21" s="255"/>
      <c r="J21" s="256"/>
      <c r="K21" s="40"/>
      <c r="L21" s="2"/>
    </row>
    <row r="22" spans="1:12" x14ac:dyDescent="0.25">
      <c r="A22" s="254"/>
      <c r="B22" s="255"/>
      <c r="C22" s="255"/>
      <c r="D22" s="255"/>
      <c r="E22" s="255"/>
      <c r="F22" s="255"/>
      <c r="G22" s="255"/>
      <c r="H22" s="255"/>
      <c r="I22" s="255"/>
      <c r="J22" s="256"/>
      <c r="K22" s="40"/>
      <c r="L22" s="2"/>
    </row>
    <row r="23" spans="1:12" x14ac:dyDescent="0.25">
      <c r="A23" s="254"/>
      <c r="B23" s="255"/>
      <c r="C23" s="255"/>
      <c r="D23" s="255"/>
      <c r="E23" s="255"/>
      <c r="F23" s="255"/>
      <c r="G23" s="255"/>
      <c r="H23" s="255"/>
      <c r="I23" s="255"/>
      <c r="J23" s="256"/>
      <c r="K23" s="40"/>
      <c r="L23" s="2"/>
    </row>
    <row r="24" spans="1:12" ht="36.75" customHeight="1" x14ac:dyDescent="0.25">
      <c r="A24" s="254"/>
      <c r="B24" s="255"/>
      <c r="C24" s="255"/>
      <c r="D24" s="255"/>
      <c r="E24" s="255"/>
      <c r="F24" s="255"/>
      <c r="G24" s="255"/>
      <c r="H24" s="255"/>
      <c r="I24" s="255"/>
      <c r="J24" s="256"/>
      <c r="K24" s="40"/>
      <c r="L24" s="2"/>
    </row>
    <row r="25" spans="1:12" ht="13.35" customHeight="1" x14ac:dyDescent="0.25">
      <c r="A25" s="251" t="s">
        <v>665</v>
      </c>
      <c r="B25" s="252"/>
      <c r="C25" s="252"/>
      <c r="D25" s="252"/>
      <c r="E25" s="252"/>
      <c r="F25" s="252"/>
      <c r="G25" s="252"/>
      <c r="H25" s="252"/>
      <c r="I25" s="252"/>
      <c r="J25" s="253"/>
      <c r="K25" s="40"/>
      <c r="L25" s="2"/>
    </row>
    <row r="26" spans="1:12" x14ac:dyDescent="0.25">
      <c r="A26" s="251"/>
      <c r="B26" s="252"/>
      <c r="C26" s="252"/>
      <c r="D26" s="252"/>
      <c r="E26" s="252"/>
      <c r="F26" s="252"/>
      <c r="G26" s="252"/>
      <c r="H26" s="252"/>
      <c r="I26" s="252"/>
      <c r="J26" s="253"/>
      <c r="K26" s="40"/>
      <c r="L26" s="2"/>
    </row>
    <row r="27" spans="1:12" ht="24" customHeight="1" x14ac:dyDescent="0.25">
      <c r="A27" s="251"/>
      <c r="B27" s="252"/>
      <c r="C27" s="252"/>
      <c r="D27" s="252"/>
      <c r="E27" s="252"/>
      <c r="F27" s="252"/>
      <c r="G27" s="252"/>
      <c r="H27" s="252"/>
      <c r="I27" s="252"/>
      <c r="J27" s="253"/>
      <c r="K27" s="40"/>
      <c r="L27" s="2"/>
    </row>
    <row r="28" spans="1:12" ht="13.35" customHeight="1" x14ac:dyDescent="0.25">
      <c r="A28" s="251" t="s">
        <v>666</v>
      </c>
      <c r="B28" s="252"/>
      <c r="C28" s="252"/>
      <c r="D28" s="252"/>
      <c r="E28" s="252"/>
      <c r="F28" s="252"/>
      <c r="G28" s="252"/>
      <c r="H28" s="252"/>
      <c r="I28" s="252"/>
      <c r="J28" s="253"/>
      <c r="K28" s="40"/>
      <c r="L28" s="2"/>
    </row>
    <row r="29" spans="1:12" x14ac:dyDescent="0.25">
      <c r="A29" s="251"/>
      <c r="B29" s="252"/>
      <c r="C29" s="252"/>
      <c r="D29" s="252"/>
      <c r="E29" s="252"/>
      <c r="F29" s="252"/>
      <c r="G29" s="252"/>
      <c r="H29" s="252"/>
      <c r="I29" s="252"/>
      <c r="J29" s="253"/>
      <c r="K29" s="40"/>
      <c r="L29" s="2"/>
    </row>
    <row r="30" spans="1:12" ht="24" customHeight="1" x14ac:dyDescent="0.25">
      <c r="A30" s="251"/>
      <c r="B30" s="252"/>
      <c r="C30" s="252"/>
      <c r="D30" s="252"/>
      <c r="E30" s="252"/>
      <c r="F30" s="252"/>
      <c r="G30" s="252"/>
      <c r="H30" s="252"/>
      <c r="I30" s="252"/>
      <c r="J30" s="253"/>
      <c r="K30" s="40"/>
      <c r="L30" s="2"/>
    </row>
    <row r="31" spans="1:12" x14ac:dyDescent="0.25">
      <c r="A31" s="244" t="s">
        <v>548</v>
      </c>
      <c r="B31" s="245"/>
      <c r="C31" s="245"/>
      <c r="D31" s="245"/>
      <c r="E31" s="245"/>
      <c r="F31" s="245"/>
      <c r="G31" s="245"/>
      <c r="H31" s="245"/>
      <c r="I31" s="245"/>
      <c r="J31" s="246"/>
      <c r="K31" s="40"/>
    </row>
    <row r="32" spans="1:12" x14ac:dyDescent="0.25">
      <c r="A32" s="244"/>
      <c r="B32" s="245"/>
      <c r="C32" s="245"/>
      <c r="D32" s="245"/>
      <c r="E32" s="245"/>
      <c r="F32" s="245"/>
      <c r="G32" s="245"/>
      <c r="H32" s="245"/>
      <c r="I32" s="245"/>
      <c r="J32" s="246"/>
      <c r="K32" s="40"/>
    </row>
    <row r="33" spans="1:11" x14ac:dyDescent="0.25">
      <c r="A33" s="244"/>
      <c r="B33" s="245"/>
      <c r="C33" s="245"/>
      <c r="D33" s="245"/>
      <c r="E33" s="245"/>
      <c r="F33" s="245"/>
      <c r="G33" s="245"/>
      <c r="H33" s="245"/>
      <c r="I33" s="245"/>
      <c r="J33" s="246"/>
      <c r="K33" s="40"/>
    </row>
    <row r="34" spans="1:11" x14ac:dyDescent="0.25">
      <c r="A34" s="244"/>
      <c r="B34" s="245"/>
      <c r="C34" s="245"/>
      <c r="D34" s="245"/>
      <c r="E34" s="245"/>
      <c r="F34" s="245"/>
      <c r="G34" s="245"/>
      <c r="H34" s="245"/>
      <c r="I34" s="245"/>
      <c r="J34" s="246"/>
      <c r="K34" s="40"/>
    </row>
    <row r="35" spans="1:11" x14ac:dyDescent="0.25">
      <c r="A35" s="244"/>
      <c r="B35" s="245"/>
      <c r="C35" s="245"/>
      <c r="D35" s="245"/>
      <c r="E35" s="245"/>
      <c r="F35" s="245"/>
      <c r="G35" s="245"/>
      <c r="H35" s="245"/>
      <c r="I35" s="245"/>
      <c r="J35" s="246"/>
      <c r="K35" s="40"/>
    </row>
    <row r="36" spans="1:11" x14ac:dyDescent="0.25">
      <c r="A36" s="244" t="s">
        <v>667</v>
      </c>
      <c r="B36" s="245"/>
      <c r="C36" s="245"/>
      <c r="D36" s="245"/>
      <c r="E36" s="245"/>
      <c r="F36" s="245"/>
      <c r="G36" s="245"/>
      <c r="H36" s="245"/>
      <c r="I36" s="245"/>
      <c r="J36" s="246"/>
      <c r="K36" s="40"/>
    </row>
    <row r="37" spans="1:11" x14ac:dyDescent="0.25">
      <c r="A37" s="244"/>
      <c r="B37" s="245"/>
      <c r="C37" s="245"/>
      <c r="D37" s="245"/>
      <c r="E37" s="245"/>
      <c r="F37" s="245"/>
      <c r="G37" s="245"/>
      <c r="H37" s="245"/>
      <c r="I37" s="245"/>
      <c r="J37" s="246"/>
      <c r="K37" s="40"/>
    </row>
    <row r="38" spans="1:11" x14ac:dyDescent="0.25">
      <c r="A38" s="244"/>
      <c r="B38" s="245"/>
      <c r="C38" s="245"/>
      <c r="D38" s="245"/>
      <c r="E38" s="245"/>
      <c r="F38" s="245"/>
      <c r="G38" s="245"/>
      <c r="H38" s="245"/>
      <c r="I38" s="245"/>
      <c r="J38" s="246"/>
      <c r="K38" s="40"/>
    </row>
    <row r="39" spans="1:11" x14ac:dyDescent="0.25">
      <c r="A39" s="244"/>
      <c r="B39" s="245"/>
      <c r="C39" s="245"/>
      <c r="D39" s="245"/>
      <c r="E39" s="245"/>
      <c r="F39" s="245"/>
      <c r="G39" s="245"/>
      <c r="H39" s="245"/>
      <c r="I39" s="245"/>
      <c r="J39" s="246"/>
      <c r="K39" s="40"/>
    </row>
    <row r="40" spans="1:11" x14ac:dyDescent="0.25">
      <c r="A40" s="247"/>
      <c r="B40" s="248"/>
      <c r="C40" s="248"/>
      <c r="D40" s="248"/>
      <c r="E40" s="248"/>
      <c r="F40" s="248"/>
      <c r="G40" s="248"/>
      <c r="H40" s="248"/>
      <c r="I40" s="248"/>
      <c r="J40" s="249"/>
      <c r="K40" s="40"/>
    </row>
    <row r="41" spans="1:11" x14ac:dyDescent="0.25">
      <c r="A41" s="250"/>
      <c r="B41" s="250"/>
      <c r="C41" s="250"/>
      <c r="D41" s="250"/>
      <c r="E41" s="250"/>
      <c r="F41" s="250"/>
      <c r="G41" s="250"/>
      <c r="H41" s="250"/>
      <c r="I41" s="250"/>
      <c r="J41" s="250"/>
      <c r="K41" s="40"/>
    </row>
  </sheetData>
  <mergeCells count="11">
    <mergeCell ref="A36:J40"/>
    <mergeCell ref="A41:J41"/>
    <mergeCell ref="A17:J20"/>
    <mergeCell ref="A21:J24"/>
    <mergeCell ref="A1:J1"/>
    <mergeCell ref="A2:J5"/>
    <mergeCell ref="A6:J13"/>
    <mergeCell ref="A14:J16"/>
    <mergeCell ref="A31:J35"/>
    <mergeCell ref="A25:J27"/>
    <mergeCell ref="A28:J30"/>
  </mergeCells>
  <pageMargins left="0.7" right="0.7" top="0.75" bottom="0.75" header="0.3" footer="0.3"/>
  <pageSetup paperSize="9" scale="7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E4A50-79F9-4D76-846A-B656424577BD}">
  <dimension ref="A1:Q32"/>
  <sheetViews>
    <sheetView view="pageBreakPreview" zoomScale="85" zoomScaleNormal="100" zoomScaleSheetLayoutView="85" workbookViewId="0">
      <selection activeCell="A25" sqref="A25:J27"/>
    </sheetView>
  </sheetViews>
  <sheetFormatPr defaultColWidth="8" defaultRowHeight="13.5" x14ac:dyDescent="0.25"/>
  <cols>
    <col min="1" max="1" width="15" style="3" customWidth="1"/>
    <col min="2" max="2" width="39.625" style="3" customWidth="1"/>
    <col min="3" max="16" width="14.125" style="3" customWidth="1"/>
    <col min="17" max="17" width="4.375" style="3" customWidth="1"/>
    <col min="18" max="16384" width="8" style="3"/>
  </cols>
  <sheetData>
    <row r="1" spans="1:17" ht="20.25" customHeight="1" x14ac:dyDescent="0.35">
      <c r="A1" s="123" t="s">
        <v>547</v>
      </c>
      <c r="B1" s="73"/>
      <c r="C1" s="74"/>
      <c r="D1" s="41"/>
      <c r="E1" s="74"/>
      <c r="F1" s="74"/>
      <c r="G1" s="41"/>
      <c r="H1" s="41"/>
      <c r="I1" s="285"/>
      <c r="J1" s="285"/>
      <c r="K1" s="285"/>
      <c r="L1" s="285"/>
      <c r="M1" s="285"/>
      <c r="N1" s="285"/>
      <c r="O1" s="41"/>
      <c r="P1" s="41"/>
      <c r="Q1" s="41"/>
    </row>
    <row r="2" spans="1:17" s="46" customFormat="1" x14ac:dyDescent="0.25">
      <c r="A2" s="56" t="s">
        <v>35</v>
      </c>
      <c r="B2" s="64"/>
      <c r="C2" s="64"/>
      <c r="D2" s="49"/>
      <c r="E2" s="49"/>
      <c r="F2" s="49"/>
      <c r="G2" s="49"/>
      <c r="H2" s="49"/>
      <c r="I2" s="49"/>
      <c r="J2" s="49"/>
      <c r="K2" s="49"/>
      <c r="L2" s="49"/>
      <c r="M2" s="49"/>
      <c r="N2" s="49"/>
      <c r="O2" s="49"/>
      <c r="P2" s="49"/>
      <c r="Q2" s="49"/>
    </row>
    <row r="3" spans="1:17" ht="14.45" customHeight="1" thickBot="1" x14ac:dyDescent="0.3">
      <c r="A3" s="67"/>
      <c r="B3" s="75"/>
      <c r="C3" s="80"/>
      <c r="D3" s="80"/>
      <c r="E3" s="80"/>
      <c r="F3" s="80"/>
      <c r="G3" s="80"/>
      <c r="H3" s="80"/>
      <c r="I3" s="80"/>
      <c r="J3" s="80"/>
      <c r="K3" s="80"/>
      <c r="L3" s="80"/>
      <c r="M3" s="80"/>
      <c r="N3" s="80"/>
      <c r="O3" s="80"/>
      <c r="P3" s="80"/>
      <c r="Q3" s="41"/>
    </row>
    <row r="4" spans="1:17" s="68" customFormat="1" ht="14.45" customHeight="1" x14ac:dyDescent="0.25">
      <c r="A4" s="286" t="s">
        <v>107</v>
      </c>
      <c r="B4" s="287"/>
      <c r="C4" s="117"/>
      <c r="D4" s="118"/>
      <c r="E4" s="117"/>
      <c r="F4" s="118"/>
      <c r="G4" s="117"/>
      <c r="H4" s="118"/>
      <c r="I4" s="117"/>
      <c r="J4" s="118"/>
      <c r="K4" s="117"/>
      <c r="L4" s="118"/>
      <c r="M4" s="117"/>
      <c r="N4" s="118"/>
      <c r="O4" s="117"/>
      <c r="P4" s="118"/>
      <c r="Q4" s="76"/>
    </row>
    <row r="5" spans="1:17" s="69" customFormat="1" ht="27.75" customHeight="1" x14ac:dyDescent="0.25">
      <c r="A5" s="288"/>
      <c r="B5" s="289"/>
      <c r="C5" s="281" t="s">
        <v>108</v>
      </c>
      <c r="D5" s="282"/>
      <c r="E5" s="281" t="s">
        <v>139</v>
      </c>
      <c r="F5" s="282"/>
      <c r="G5" s="281" t="s">
        <v>140</v>
      </c>
      <c r="H5" s="282"/>
      <c r="I5" s="281" t="s">
        <v>148</v>
      </c>
      <c r="J5" s="282"/>
      <c r="K5" s="281" t="s">
        <v>149</v>
      </c>
      <c r="L5" s="282"/>
      <c r="M5" s="281" t="s">
        <v>141</v>
      </c>
      <c r="N5" s="282"/>
      <c r="O5" s="281" t="s">
        <v>142</v>
      </c>
      <c r="P5" s="282"/>
      <c r="Q5" s="79"/>
    </row>
    <row r="6" spans="1:17" s="68" customFormat="1" ht="14.25" thickBot="1" x14ac:dyDescent="0.3">
      <c r="A6" s="290"/>
      <c r="B6" s="291"/>
      <c r="C6" s="119"/>
      <c r="D6" s="120"/>
      <c r="E6" s="119"/>
      <c r="F6" s="120"/>
      <c r="G6" s="119"/>
      <c r="H6" s="120"/>
      <c r="I6" s="119"/>
      <c r="J6" s="120"/>
      <c r="K6" s="119"/>
      <c r="L6" s="120"/>
      <c r="M6" s="119"/>
      <c r="N6" s="120"/>
      <c r="O6" s="119"/>
      <c r="P6" s="120"/>
      <c r="Q6" s="76"/>
    </row>
    <row r="7" spans="1:17" ht="15" customHeight="1" x14ac:dyDescent="0.25">
      <c r="A7" s="292" t="s">
        <v>109</v>
      </c>
      <c r="B7" s="293"/>
      <c r="C7" s="283" t="s">
        <v>110</v>
      </c>
      <c r="D7" s="284"/>
      <c r="E7" s="283" t="s">
        <v>111</v>
      </c>
      <c r="F7" s="284"/>
      <c r="G7" s="283" t="s">
        <v>143</v>
      </c>
      <c r="H7" s="284"/>
      <c r="I7" s="283" t="s">
        <v>144</v>
      </c>
      <c r="J7" s="284"/>
      <c r="K7" s="283" t="s">
        <v>145</v>
      </c>
      <c r="L7" s="284"/>
      <c r="M7" s="283" t="s">
        <v>146</v>
      </c>
      <c r="N7" s="284"/>
      <c r="O7" s="283" t="s">
        <v>147</v>
      </c>
      <c r="P7" s="284"/>
      <c r="Q7" s="41"/>
    </row>
    <row r="8" spans="1:17" ht="14.25" thickBot="1" x14ac:dyDescent="0.3">
      <c r="A8" s="294"/>
      <c r="B8" s="295"/>
      <c r="C8" s="124" t="s">
        <v>112</v>
      </c>
      <c r="D8" s="93" t="s">
        <v>113</v>
      </c>
      <c r="E8" s="124" t="s">
        <v>112</v>
      </c>
      <c r="F8" s="93" t="s">
        <v>113</v>
      </c>
      <c r="G8" s="124" t="s">
        <v>112</v>
      </c>
      <c r="H8" s="93" t="s">
        <v>113</v>
      </c>
      <c r="I8" s="124" t="s">
        <v>112</v>
      </c>
      <c r="J8" s="94" t="s">
        <v>113</v>
      </c>
      <c r="K8" s="124" t="s">
        <v>112</v>
      </c>
      <c r="L8" s="94" t="s">
        <v>113</v>
      </c>
      <c r="M8" s="124" t="s">
        <v>112</v>
      </c>
      <c r="N8" s="94" t="s">
        <v>113</v>
      </c>
      <c r="O8" s="124" t="s">
        <v>112</v>
      </c>
      <c r="P8" s="94" t="s">
        <v>113</v>
      </c>
      <c r="Q8" s="41"/>
    </row>
    <row r="9" spans="1:17" ht="15" customHeight="1" x14ac:dyDescent="0.25">
      <c r="A9" s="81" t="s">
        <v>114</v>
      </c>
      <c r="B9" s="82"/>
      <c r="C9" s="95"/>
      <c r="D9" s="96">
        <v>0</v>
      </c>
      <c r="E9" s="95"/>
      <c r="F9" s="96">
        <v>0</v>
      </c>
      <c r="G9" s="95"/>
      <c r="H9" s="96">
        <v>0</v>
      </c>
      <c r="I9" s="95"/>
      <c r="J9" s="96">
        <v>0</v>
      </c>
      <c r="K9" s="95"/>
      <c r="L9" s="96">
        <v>0</v>
      </c>
      <c r="M9" s="95"/>
      <c r="N9" s="96">
        <v>0</v>
      </c>
      <c r="O9" s="95"/>
      <c r="P9" s="96">
        <v>0</v>
      </c>
      <c r="Q9" s="41"/>
    </row>
    <row r="10" spans="1:17" ht="15" customHeight="1" x14ac:dyDescent="0.25">
      <c r="A10" s="83" t="s">
        <v>115</v>
      </c>
      <c r="B10" s="84"/>
      <c r="C10" s="97">
        <v>0</v>
      </c>
      <c r="D10" s="98">
        <v>0</v>
      </c>
      <c r="E10" s="97">
        <v>0</v>
      </c>
      <c r="F10" s="98">
        <v>0</v>
      </c>
      <c r="G10" s="97">
        <v>0</v>
      </c>
      <c r="H10" s="98">
        <v>0</v>
      </c>
      <c r="I10" s="97">
        <v>0</v>
      </c>
      <c r="J10" s="98">
        <v>0</v>
      </c>
      <c r="K10" s="97">
        <v>0</v>
      </c>
      <c r="L10" s="98">
        <v>0</v>
      </c>
      <c r="M10" s="97">
        <v>0</v>
      </c>
      <c r="N10" s="98">
        <v>0</v>
      </c>
      <c r="O10" s="97">
        <v>0</v>
      </c>
      <c r="P10" s="98">
        <v>0</v>
      </c>
      <c r="Q10" s="41"/>
    </row>
    <row r="11" spans="1:17" ht="15" customHeight="1" x14ac:dyDescent="0.25">
      <c r="A11" s="85" t="s">
        <v>116</v>
      </c>
      <c r="B11" s="86"/>
      <c r="C11" s="99"/>
      <c r="D11" s="100">
        <v>0</v>
      </c>
      <c r="E11" s="99"/>
      <c r="F11" s="100">
        <v>0</v>
      </c>
      <c r="G11" s="99"/>
      <c r="H11" s="100">
        <v>0</v>
      </c>
      <c r="I11" s="99"/>
      <c r="J11" s="100">
        <v>0</v>
      </c>
      <c r="K11" s="99"/>
      <c r="L11" s="100">
        <v>0</v>
      </c>
      <c r="M11" s="99"/>
      <c r="N11" s="100">
        <v>0</v>
      </c>
      <c r="O11" s="99"/>
      <c r="P11" s="100">
        <v>0</v>
      </c>
      <c r="Q11" s="41"/>
    </row>
    <row r="12" spans="1:17" ht="15" customHeight="1" x14ac:dyDescent="0.25">
      <c r="A12" s="81" t="s">
        <v>117</v>
      </c>
      <c r="B12" s="82"/>
      <c r="C12" s="97">
        <v>0</v>
      </c>
      <c r="D12" s="101">
        <v>0</v>
      </c>
      <c r="E12" s="97">
        <v>0</v>
      </c>
      <c r="F12" s="101">
        <v>0</v>
      </c>
      <c r="G12" s="97">
        <v>0</v>
      </c>
      <c r="H12" s="101">
        <v>0</v>
      </c>
      <c r="I12" s="97">
        <v>0</v>
      </c>
      <c r="J12" s="101">
        <v>0</v>
      </c>
      <c r="K12" s="97">
        <v>0</v>
      </c>
      <c r="L12" s="101">
        <v>0</v>
      </c>
      <c r="M12" s="97">
        <v>0</v>
      </c>
      <c r="N12" s="101">
        <v>0</v>
      </c>
      <c r="O12" s="97">
        <v>0</v>
      </c>
      <c r="P12" s="101">
        <v>0</v>
      </c>
      <c r="Q12" s="41"/>
    </row>
    <row r="13" spans="1:17" ht="15" customHeight="1" x14ac:dyDescent="0.25">
      <c r="A13" s="81" t="s">
        <v>118</v>
      </c>
      <c r="B13" s="82"/>
      <c r="C13" s="97">
        <v>0</v>
      </c>
      <c r="D13" s="101">
        <v>0</v>
      </c>
      <c r="E13" s="97">
        <v>0</v>
      </c>
      <c r="F13" s="101">
        <v>0</v>
      </c>
      <c r="G13" s="97">
        <v>0</v>
      </c>
      <c r="H13" s="101">
        <v>0</v>
      </c>
      <c r="I13" s="97">
        <v>0</v>
      </c>
      <c r="J13" s="101">
        <v>0</v>
      </c>
      <c r="K13" s="97">
        <v>0</v>
      </c>
      <c r="L13" s="101">
        <v>0</v>
      </c>
      <c r="M13" s="97">
        <v>0</v>
      </c>
      <c r="N13" s="101">
        <v>0</v>
      </c>
      <c r="O13" s="97">
        <v>0</v>
      </c>
      <c r="P13" s="101">
        <v>0</v>
      </c>
      <c r="Q13" s="41"/>
    </row>
    <row r="14" spans="1:17" ht="15" customHeight="1" x14ac:dyDescent="0.25">
      <c r="A14" s="81" t="s">
        <v>119</v>
      </c>
      <c r="B14" s="82"/>
      <c r="C14" s="97">
        <v>0</v>
      </c>
      <c r="D14" s="101">
        <v>0</v>
      </c>
      <c r="E14" s="97">
        <v>0</v>
      </c>
      <c r="F14" s="101">
        <v>0</v>
      </c>
      <c r="G14" s="97">
        <v>0</v>
      </c>
      <c r="H14" s="101">
        <v>0</v>
      </c>
      <c r="I14" s="97">
        <v>0</v>
      </c>
      <c r="J14" s="101">
        <v>0</v>
      </c>
      <c r="K14" s="97">
        <v>0</v>
      </c>
      <c r="L14" s="101">
        <v>0</v>
      </c>
      <c r="M14" s="97">
        <v>0</v>
      </c>
      <c r="N14" s="101">
        <v>0</v>
      </c>
      <c r="O14" s="97">
        <v>0</v>
      </c>
      <c r="P14" s="101">
        <v>0</v>
      </c>
      <c r="Q14" s="41"/>
    </row>
    <row r="15" spans="1:17" ht="15" customHeight="1" x14ac:dyDescent="0.25">
      <c r="A15" s="81" t="s">
        <v>120</v>
      </c>
      <c r="B15" s="82"/>
      <c r="C15" s="97">
        <v>0</v>
      </c>
      <c r="D15" s="101">
        <v>0</v>
      </c>
      <c r="E15" s="97">
        <v>0</v>
      </c>
      <c r="F15" s="101">
        <v>0</v>
      </c>
      <c r="G15" s="97">
        <v>0</v>
      </c>
      <c r="H15" s="101">
        <v>0</v>
      </c>
      <c r="I15" s="97">
        <v>0</v>
      </c>
      <c r="J15" s="101">
        <v>0</v>
      </c>
      <c r="K15" s="97">
        <v>0</v>
      </c>
      <c r="L15" s="101">
        <v>0</v>
      </c>
      <c r="M15" s="97">
        <v>0</v>
      </c>
      <c r="N15" s="101">
        <v>0</v>
      </c>
      <c r="O15" s="97">
        <v>0</v>
      </c>
      <c r="P15" s="101">
        <v>0</v>
      </c>
      <c r="Q15" s="41"/>
    </row>
    <row r="16" spans="1:17" x14ac:dyDescent="0.25">
      <c r="A16" s="81" t="s">
        <v>121</v>
      </c>
      <c r="B16" s="82"/>
      <c r="C16" s="97">
        <v>0</v>
      </c>
      <c r="D16" s="101">
        <v>0</v>
      </c>
      <c r="E16" s="97">
        <v>0</v>
      </c>
      <c r="F16" s="101">
        <v>0</v>
      </c>
      <c r="G16" s="97">
        <v>0</v>
      </c>
      <c r="H16" s="101">
        <v>0</v>
      </c>
      <c r="I16" s="97">
        <v>0</v>
      </c>
      <c r="J16" s="101">
        <v>0</v>
      </c>
      <c r="K16" s="97">
        <v>0</v>
      </c>
      <c r="L16" s="101">
        <v>0</v>
      </c>
      <c r="M16" s="97">
        <v>0</v>
      </c>
      <c r="N16" s="101">
        <v>0</v>
      </c>
      <c r="O16" s="97">
        <v>0</v>
      </c>
      <c r="P16" s="101">
        <v>0</v>
      </c>
      <c r="Q16" s="41"/>
    </row>
    <row r="17" spans="1:17" x14ac:dyDescent="0.25">
      <c r="A17" s="85" t="s">
        <v>122</v>
      </c>
      <c r="B17" s="86"/>
      <c r="C17" s="99"/>
      <c r="D17" s="100">
        <v>0</v>
      </c>
      <c r="E17" s="99"/>
      <c r="F17" s="100">
        <v>0</v>
      </c>
      <c r="G17" s="99"/>
      <c r="H17" s="100">
        <v>0</v>
      </c>
      <c r="I17" s="99"/>
      <c r="J17" s="100">
        <v>0</v>
      </c>
      <c r="K17" s="99"/>
      <c r="L17" s="100">
        <v>0</v>
      </c>
      <c r="M17" s="99"/>
      <c r="N17" s="100">
        <v>0</v>
      </c>
      <c r="O17" s="99"/>
      <c r="P17" s="100">
        <v>0</v>
      </c>
      <c r="Q17" s="41"/>
    </row>
    <row r="18" spans="1:17" x14ac:dyDescent="0.25">
      <c r="A18" s="81" t="s">
        <v>123</v>
      </c>
      <c r="B18" s="82"/>
      <c r="C18" s="97">
        <v>0</v>
      </c>
      <c r="D18" s="101">
        <v>0</v>
      </c>
      <c r="E18" s="97">
        <v>0</v>
      </c>
      <c r="F18" s="101">
        <v>0</v>
      </c>
      <c r="G18" s="97">
        <v>0</v>
      </c>
      <c r="H18" s="101">
        <v>0</v>
      </c>
      <c r="I18" s="97">
        <v>0</v>
      </c>
      <c r="J18" s="101">
        <v>0</v>
      </c>
      <c r="K18" s="97">
        <v>0</v>
      </c>
      <c r="L18" s="101">
        <v>0</v>
      </c>
      <c r="M18" s="97">
        <v>0</v>
      </c>
      <c r="N18" s="101">
        <v>0</v>
      </c>
      <c r="O18" s="97">
        <v>0</v>
      </c>
      <c r="P18" s="101">
        <v>0</v>
      </c>
      <c r="Q18" s="41"/>
    </row>
    <row r="19" spans="1:17" x14ac:dyDescent="0.25">
      <c r="A19" s="81" t="s">
        <v>124</v>
      </c>
      <c r="B19" s="82"/>
      <c r="C19" s="97">
        <v>0</v>
      </c>
      <c r="D19" s="101">
        <v>0</v>
      </c>
      <c r="E19" s="97">
        <v>0</v>
      </c>
      <c r="F19" s="101">
        <v>0</v>
      </c>
      <c r="G19" s="97">
        <v>0</v>
      </c>
      <c r="H19" s="101">
        <v>0</v>
      </c>
      <c r="I19" s="97">
        <v>0</v>
      </c>
      <c r="J19" s="101">
        <v>0</v>
      </c>
      <c r="K19" s="97">
        <v>0</v>
      </c>
      <c r="L19" s="101">
        <v>0</v>
      </c>
      <c r="M19" s="97">
        <v>0</v>
      </c>
      <c r="N19" s="101">
        <v>0</v>
      </c>
      <c r="O19" s="97">
        <v>0</v>
      </c>
      <c r="P19" s="101">
        <v>0</v>
      </c>
      <c r="Q19" s="41"/>
    </row>
    <row r="20" spans="1:17" x14ac:dyDescent="0.25">
      <c r="A20" s="81" t="s">
        <v>125</v>
      </c>
      <c r="B20" s="82"/>
      <c r="C20" s="97">
        <v>0</v>
      </c>
      <c r="D20" s="101">
        <v>0</v>
      </c>
      <c r="E20" s="97">
        <v>0</v>
      </c>
      <c r="F20" s="101">
        <v>0</v>
      </c>
      <c r="G20" s="97">
        <v>0</v>
      </c>
      <c r="H20" s="101">
        <v>0</v>
      </c>
      <c r="I20" s="97">
        <v>0</v>
      </c>
      <c r="J20" s="101">
        <v>0</v>
      </c>
      <c r="K20" s="97">
        <v>0</v>
      </c>
      <c r="L20" s="101">
        <v>0</v>
      </c>
      <c r="M20" s="97">
        <v>0</v>
      </c>
      <c r="N20" s="101">
        <v>0</v>
      </c>
      <c r="O20" s="97">
        <v>0</v>
      </c>
      <c r="P20" s="101">
        <v>0</v>
      </c>
      <c r="Q20" s="41"/>
    </row>
    <row r="21" spans="1:17" x14ac:dyDescent="0.25">
      <c r="A21" s="87" t="s">
        <v>126</v>
      </c>
      <c r="B21" s="86"/>
      <c r="C21" s="99"/>
      <c r="D21" s="100">
        <v>0</v>
      </c>
      <c r="E21" s="99"/>
      <c r="F21" s="100">
        <v>0</v>
      </c>
      <c r="G21" s="99"/>
      <c r="H21" s="100">
        <v>0</v>
      </c>
      <c r="I21" s="99"/>
      <c r="J21" s="100">
        <v>0</v>
      </c>
      <c r="K21" s="99"/>
      <c r="L21" s="100">
        <v>0</v>
      </c>
      <c r="M21" s="99"/>
      <c r="N21" s="100">
        <v>0</v>
      </c>
      <c r="O21" s="99"/>
      <c r="P21" s="100">
        <v>0</v>
      </c>
      <c r="Q21" s="41"/>
    </row>
    <row r="22" spans="1:17" x14ac:dyDescent="0.25">
      <c r="A22" s="88" t="s">
        <v>127</v>
      </c>
      <c r="B22" s="82"/>
      <c r="C22" s="97">
        <v>0</v>
      </c>
      <c r="D22" s="101">
        <v>0</v>
      </c>
      <c r="E22" s="97">
        <v>0</v>
      </c>
      <c r="F22" s="101">
        <v>0</v>
      </c>
      <c r="G22" s="97">
        <v>0</v>
      </c>
      <c r="H22" s="101">
        <v>0</v>
      </c>
      <c r="I22" s="97">
        <v>0</v>
      </c>
      <c r="J22" s="101">
        <v>0</v>
      </c>
      <c r="K22" s="97">
        <v>0</v>
      </c>
      <c r="L22" s="101">
        <v>0</v>
      </c>
      <c r="M22" s="97">
        <v>0</v>
      </c>
      <c r="N22" s="101">
        <v>0</v>
      </c>
      <c r="O22" s="97">
        <v>0</v>
      </c>
      <c r="P22" s="101">
        <v>0</v>
      </c>
      <c r="Q22" s="41"/>
    </row>
    <row r="23" spans="1:17" x14ac:dyDescent="0.25">
      <c r="A23" s="89" t="s">
        <v>128</v>
      </c>
      <c r="B23" s="82"/>
      <c r="C23" s="97">
        <v>0</v>
      </c>
      <c r="D23" s="101">
        <v>0</v>
      </c>
      <c r="E23" s="97">
        <v>0</v>
      </c>
      <c r="F23" s="101">
        <v>0</v>
      </c>
      <c r="G23" s="97">
        <v>0</v>
      </c>
      <c r="H23" s="101">
        <v>0</v>
      </c>
      <c r="I23" s="97">
        <v>0</v>
      </c>
      <c r="J23" s="101">
        <v>0</v>
      </c>
      <c r="K23" s="97">
        <v>0</v>
      </c>
      <c r="L23" s="101">
        <v>0</v>
      </c>
      <c r="M23" s="97">
        <v>0</v>
      </c>
      <c r="N23" s="101">
        <v>0</v>
      </c>
      <c r="O23" s="97">
        <v>0</v>
      </c>
      <c r="P23" s="101">
        <v>0</v>
      </c>
      <c r="Q23" s="41"/>
    </row>
    <row r="24" spans="1:17" x14ac:dyDescent="0.25">
      <c r="A24" s="90" t="s">
        <v>129</v>
      </c>
      <c r="B24" s="91"/>
      <c r="C24" s="102"/>
      <c r="D24" s="103">
        <v>0</v>
      </c>
      <c r="E24" s="102"/>
      <c r="F24" s="103">
        <v>0</v>
      </c>
      <c r="G24" s="102"/>
      <c r="H24" s="103">
        <v>0</v>
      </c>
      <c r="I24" s="102"/>
      <c r="J24" s="103">
        <v>0</v>
      </c>
      <c r="K24" s="102"/>
      <c r="L24" s="103">
        <v>0</v>
      </c>
      <c r="M24" s="102"/>
      <c r="N24" s="103">
        <v>0</v>
      </c>
      <c r="O24" s="102"/>
      <c r="P24" s="103">
        <v>0</v>
      </c>
      <c r="Q24" s="41"/>
    </row>
    <row r="25" spans="1:17" x14ac:dyDescent="0.25">
      <c r="A25" s="81" t="s">
        <v>130</v>
      </c>
      <c r="B25" s="82"/>
      <c r="C25" s="97">
        <v>0</v>
      </c>
      <c r="D25" s="101">
        <v>0</v>
      </c>
      <c r="E25" s="97">
        <v>0</v>
      </c>
      <c r="F25" s="101">
        <v>0</v>
      </c>
      <c r="G25" s="97">
        <v>0</v>
      </c>
      <c r="H25" s="101">
        <v>0</v>
      </c>
      <c r="I25" s="97">
        <v>0</v>
      </c>
      <c r="J25" s="101">
        <v>0</v>
      </c>
      <c r="K25" s="97">
        <v>0</v>
      </c>
      <c r="L25" s="101">
        <v>0</v>
      </c>
      <c r="M25" s="97">
        <v>0</v>
      </c>
      <c r="N25" s="101">
        <v>0</v>
      </c>
      <c r="O25" s="97">
        <v>0</v>
      </c>
      <c r="P25" s="101">
        <v>0</v>
      </c>
      <c r="Q25" s="41"/>
    </row>
    <row r="26" spans="1:17" ht="14.25" thickBot="1" x14ac:dyDescent="0.3">
      <c r="A26" s="81" t="s">
        <v>131</v>
      </c>
      <c r="B26" s="82"/>
      <c r="C26" s="104">
        <v>0</v>
      </c>
      <c r="D26" s="105">
        <v>0</v>
      </c>
      <c r="E26" s="104">
        <v>0</v>
      </c>
      <c r="F26" s="105">
        <v>0</v>
      </c>
      <c r="G26" s="104">
        <v>0</v>
      </c>
      <c r="H26" s="105">
        <v>0</v>
      </c>
      <c r="I26" s="104">
        <v>0</v>
      </c>
      <c r="J26" s="105">
        <v>0</v>
      </c>
      <c r="K26" s="104">
        <v>0</v>
      </c>
      <c r="L26" s="105">
        <v>0</v>
      </c>
      <c r="M26" s="104">
        <v>0</v>
      </c>
      <c r="N26" s="105">
        <v>0</v>
      </c>
      <c r="O26" s="104">
        <v>0</v>
      </c>
      <c r="P26" s="105">
        <v>0</v>
      </c>
      <c r="Q26" s="41"/>
    </row>
    <row r="27" spans="1:17" ht="15" thickTop="1" thickBot="1" x14ac:dyDescent="0.3">
      <c r="A27" s="134" t="s">
        <v>150</v>
      </c>
      <c r="B27" s="78"/>
      <c r="C27" s="106"/>
      <c r="D27" s="107">
        <v>0</v>
      </c>
      <c r="E27" s="106"/>
      <c r="F27" s="107">
        <v>0</v>
      </c>
      <c r="G27" s="106"/>
      <c r="H27" s="107">
        <v>0</v>
      </c>
      <c r="I27" s="106"/>
      <c r="J27" s="107">
        <v>0</v>
      </c>
      <c r="K27" s="106"/>
      <c r="L27" s="107">
        <v>0</v>
      </c>
      <c r="M27" s="106"/>
      <c r="N27" s="107">
        <v>0</v>
      </c>
      <c r="O27" s="106"/>
      <c r="P27" s="107">
        <v>0</v>
      </c>
      <c r="Q27" s="41"/>
    </row>
    <row r="28" spans="1:17" ht="14.25" thickTop="1" x14ac:dyDescent="0.25">
      <c r="A28" s="90" t="s">
        <v>132</v>
      </c>
      <c r="B28" s="70"/>
      <c r="C28" s="108" t="s">
        <v>115</v>
      </c>
      <c r="D28" s="109"/>
      <c r="E28" s="108" t="s">
        <v>115</v>
      </c>
      <c r="F28" s="109"/>
      <c r="G28" s="108" t="s">
        <v>115</v>
      </c>
      <c r="H28" s="109"/>
      <c r="I28" s="108" t="s">
        <v>115</v>
      </c>
      <c r="J28" s="109"/>
      <c r="K28" s="108" t="s">
        <v>115</v>
      </c>
      <c r="L28" s="109"/>
      <c r="M28" s="108" t="s">
        <v>115</v>
      </c>
      <c r="N28" s="109"/>
      <c r="O28" s="108" t="s">
        <v>115</v>
      </c>
      <c r="P28" s="109"/>
      <c r="Q28" s="41"/>
    </row>
    <row r="29" spans="1:17" x14ac:dyDescent="0.25">
      <c r="A29" s="92" t="s">
        <v>133</v>
      </c>
      <c r="B29" s="71"/>
      <c r="C29" s="110">
        <v>0</v>
      </c>
      <c r="D29" s="111">
        <v>0</v>
      </c>
      <c r="E29" s="110">
        <v>0</v>
      </c>
      <c r="F29" s="111">
        <v>0</v>
      </c>
      <c r="G29" s="110">
        <v>0</v>
      </c>
      <c r="H29" s="111">
        <v>0</v>
      </c>
      <c r="I29" s="110">
        <v>0</v>
      </c>
      <c r="J29" s="111">
        <v>0</v>
      </c>
      <c r="K29" s="110">
        <v>0</v>
      </c>
      <c r="L29" s="111">
        <v>0</v>
      </c>
      <c r="M29" s="110">
        <v>0</v>
      </c>
      <c r="N29" s="111">
        <v>0</v>
      </c>
      <c r="O29" s="110">
        <v>0</v>
      </c>
      <c r="P29" s="111">
        <v>0</v>
      </c>
      <c r="Q29" s="41"/>
    </row>
    <row r="30" spans="1:17" x14ac:dyDescent="0.25">
      <c r="A30" s="92" t="s">
        <v>134</v>
      </c>
      <c r="B30" s="77"/>
      <c r="C30" s="110">
        <v>0</v>
      </c>
      <c r="D30" s="111">
        <v>0</v>
      </c>
      <c r="E30" s="110">
        <v>0</v>
      </c>
      <c r="F30" s="111">
        <v>0</v>
      </c>
      <c r="G30" s="110">
        <v>0</v>
      </c>
      <c r="H30" s="111">
        <v>0</v>
      </c>
      <c r="I30" s="110">
        <v>0</v>
      </c>
      <c r="J30" s="111">
        <v>0</v>
      </c>
      <c r="K30" s="110">
        <v>0</v>
      </c>
      <c r="L30" s="111">
        <v>0</v>
      </c>
      <c r="M30" s="110">
        <v>0</v>
      </c>
      <c r="N30" s="111">
        <v>0</v>
      </c>
      <c r="O30" s="110">
        <v>0</v>
      </c>
      <c r="P30" s="111">
        <v>0</v>
      </c>
      <c r="Q30" s="41"/>
    </row>
    <row r="31" spans="1:17" ht="14.25" thickBot="1" x14ac:dyDescent="0.3">
      <c r="A31" s="92" t="s">
        <v>135</v>
      </c>
      <c r="B31" s="77"/>
      <c r="C31" s="112">
        <v>0</v>
      </c>
      <c r="D31" s="113">
        <v>0</v>
      </c>
      <c r="E31" s="112">
        <v>0</v>
      </c>
      <c r="F31" s="113">
        <v>0</v>
      </c>
      <c r="G31" s="112">
        <v>0</v>
      </c>
      <c r="H31" s="113">
        <v>0</v>
      </c>
      <c r="I31" s="112">
        <v>0</v>
      </c>
      <c r="J31" s="113">
        <v>0</v>
      </c>
      <c r="K31" s="112">
        <v>0</v>
      </c>
      <c r="L31" s="113">
        <v>0</v>
      </c>
      <c r="M31" s="112">
        <v>0</v>
      </c>
      <c r="N31" s="113">
        <v>0</v>
      </c>
      <c r="O31" s="112">
        <v>0</v>
      </c>
      <c r="P31" s="113">
        <v>0</v>
      </c>
      <c r="Q31" s="41"/>
    </row>
    <row r="32" spans="1:17" ht="14.25" thickTop="1" x14ac:dyDescent="0.25">
      <c r="A32" s="72"/>
      <c r="B32" s="77"/>
      <c r="C32" s="77"/>
      <c r="D32" s="41"/>
      <c r="E32" s="41"/>
      <c r="F32" s="41"/>
      <c r="G32" s="41"/>
      <c r="H32" s="41"/>
      <c r="I32" s="41"/>
      <c r="J32" s="41"/>
      <c r="K32" s="41"/>
      <c r="L32" s="41"/>
      <c r="M32" s="41"/>
      <c r="N32" s="41"/>
      <c r="O32" s="41"/>
      <c r="P32" s="41"/>
      <c r="Q32" s="41"/>
    </row>
  </sheetData>
  <protectedRanges>
    <protectedRange password="CB64" sqref="D29:D31 F29:F31 H29:H31 J29:J31 P29:P31 N29:N31 L29:L31 P10:P23 D10:D23 F10:F23 H10:H23 J10:J23 L10:L23 N10:N23" name="Bereik1"/>
  </protectedRanges>
  <mergeCells count="17">
    <mergeCell ref="A7:B8"/>
    <mergeCell ref="C7:D7"/>
    <mergeCell ref="E7:F7"/>
    <mergeCell ref="K7:L7"/>
    <mergeCell ref="M7:N7"/>
    <mergeCell ref="G7:H7"/>
    <mergeCell ref="I7:J7"/>
    <mergeCell ref="A4:B6"/>
    <mergeCell ref="C5:D5"/>
    <mergeCell ref="E5:F5"/>
    <mergeCell ref="G5:H5"/>
    <mergeCell ref="I5:J5"/>
    <mergeCell ref="O5:P5"/>
    <mergeCell ref="O7:P7"/>
    <mergeCell ref="I1:N1"/>
    <mergeCell ref="K5:L5"/>
    <mergeCell ref="M5:N5"/>
  </mergeCells>
  <pageMargins left="0.7" right="0.7" top="0.75" bottom="0.75" header="0.3" footer="0.3"/>
  <pageSetup paperSize="9" scale="3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18204-9C37-4F3B-B69A-E9BDFC111A76}">
  <dimension ref="A1:E24"/>
  <sheetViews>
    <sheetView workbookViewId="0">
      <selection activeCell="A25" sqref="A25:J27"/>
    </sheetView>
  </sheetViews>
  <sheetFormatPr defaultRowHeight="13.5" x14ac:dyDescent="0.25"/>
  <cols>
    <col min="1" max="1" width="44" style="3" customWidth="1"/>
    <col min="2" max="3" width="23.625" style="3" customWidth="1"/>
    <col min="4" max="4" width="8.875" style="3"/>
    <col min="5" max="251" width="9" style="3"/>
    <col min="252" max="252" width="34.125" style="3" bestFit="1" customWidth="1"/>
    <col min="253" max="253" width="31.125" style="3" customWidth="1"/>
    <col min="254" max="507" width="9" style="3"/>
    <col min="508" max="508" width="34.125" style="3" bestFit="1" customWidth="1"/>
    <col min="509" max="509" width="31.125" style="3" customWidth="1"/>
    <col min="510" max="763" width="9" style="3"/>
    <col min="764" max="764" width="34.125" style="3" bestFit="1" customWidth="1"/>
    <col min="765" max="765" width="31.125" style="3" customWidth="1"/>
    <col min="766" max="1019" width="9" style="3"/>
    <col min="1020" max="1020" width="34.125" style="3" bestFit="1" customWidth="1"/>
    <col min="1021" max="1021" width="31.125" style="3" customWidth="1"/>
    <col min="1022" max="1275" width="9" style="3"/>
    <col min="1276" max="1276" width="34.125" style="3" bestFit="1" customWidth="1"/>
    <col min="1277" max="1277" width="31.125" style="3" customWidth="1"/>
    <col min="1278" max="1531" width="9" style="3"/>
    <col min="1532" max="1532" width="34.125" style="3" bestFit="1" customWidth="1"/>
    <col min="1533" max="1533" width="31.125" style="3" customWidth="1"/>
    <col min="1534" max="1787" width="9" style="3"/>
    <col min="1788" max="1788" width="34.125" style="3" bestFit="1" customWidth="1"/>
    <col min="1789" max="1789" width="31.125" style="3" customWidth="1"/>
    <col min="1790" max="2043" width="9" style="3"/>
    <col min="2044" max="2044" width="34.125" style="3" bestFit="1" customWidth="1"/>
    <col min="2045" max="2045" width="31.125" style="3" customWidth="1"/>
    <col min="2046" max="2299" width="9" style="3"/>
    <col min="2300" max="2300" width="34.125" style="3" bestFit="1" customWidth="1"/>
    <col min="2301" max="2301" width="31.125" style="3" customWidth="1"/>
    <col min="2302" max="2555" width="9" style="3"/>
    <col min="2556" max="2556" width="34.125" style="3" bestFit="1" customWidth="1"/>
    <col min="2557" max="2557" width="31.125" style="3" customWidth="1"/>
    <col min="2558" max="2811" width="9" style="3"/>
    <col min="2812" max="2812" width="34.125" style="3" bestFit="1" customWidth="1"/>
    <col min="2813" max="2813" width="31.125" style="3" customWidth="1"/>
    <col min="2814" max="3067" width="9" style="3"/>
    <col min="3068" max="3068" width="34.125" style="3" bestFit="1" customWidth="1"/>
    <col min="3069" max="3069" width="31.125" style="3" customWidth="1"/>
    <col min="3070" max="3323" width="9" style="3"/>
    <col min="3324" max="3324" width="34.125" style="3" bestFit="1" customWidth="1"/>
    <col min="3325" max="3325" width="31.125" style="3" customWidth="1"/>
    <col min="3326" max="3579" width="9" style="3"/>
    <col min="3580" max="3580" width="34.125" style="3" bestFit="1" customWidth="1"/>
    <col min="3581" max="3581" width="31.125" style="3" customWidth="1"/>
    <col min="3582" max="3835" width="9" style="3"/>
    <col min="3836" max="3836" width="34.125" style="3" bestFit="1" customWidth="1"/>
    <col min="3837" max="3837" width="31.125" style="3" customWidth="1"/>
    <col min="3838" max="4091" width="9" style="3"/>
    <col min="4092" max="4092" width="34.125" style="3" bestFit="1" customWidth="1"/>
    <col min="4093" max="4093" width="31.125" style="3" customWidth="1"/>
    <col min="4094" max="4347" width="9" style="3"/>
    <col min="4348" max="4348" width="34.125" style="3" bestFit="1" customWidth="1"/>
    <col min="4349" max="4349" width="31.125" style="3" customWidth="1"/>
    <col min="4350" max="4603" width="9" style="3"/>
    <col min="4604" max="4604" width="34.125" style="3" bestFit="1" customWidth="1"/>
    <col min="4605" max="4605" width="31.125" style="3" customWidth="1"/>
    <col min="4606" max="4859" width="9" style="3"/>
    <col min="4860" max="4860" width="34.125" style="3" bestFit="1" customWidth="1"/>
    <col min="4861" max="4861" width="31.125" style="3" customWidth="1"/>
    <col min="4862" max="5115" width="9" style="3"/>
    <col min="5116" max="5116" width="34.125" style="3" bestFit="1" customWidth="1"/>
    <col min="5117" max="5117" width="31.125" style="3" customWidth="1"/>
    <col min="5118" max="5371" width="9" style="3"/>
    <col min="5372" max="5372" width="34.125" style="3" bestFit="1" customWidth="1"/>
    <col min="5373" max="5373" width="31.125" style="3" customWidth="1"/>
    <col min="5374" max="5627" width="9" style="3"/>
    <col min="5628" max="5628" width="34.125" style="3" bestFit="1" customWidth="1"/>
    <col min="5629" max="5629" width="31.125" style="3" customWidth="1"/>
    <col min="5630" max="5883" width="9" style="3"/>
    <col min="5884" max="5884" width="34.125" style="3" bestFit="1" customWidth="1"/>
    <col min="5885" max="5885" width="31.125" style="3" customWidth="1"/>
    <col min="5886" max="6139" width="9" style="3"/>
    <col min="6140" max="6140" width="34.125" style="3" bestFit="1" customWidth="1"/>
    <col min="6141" max="6141" width="31.125" style="3" customWidth="1"/>
    <col min="6142" max="6395" width="9" style="3"/>
    <col min="6396" max="6396" width="34.125" style="3" bestFit="1" customWidth="1"/>
    <col min="6397" max="6397" width="31.125" style="3" customWidth="1"/>
    <col min="6398" max="6651" width="9" style="3"/>
    <col min="6652" max="6652" width="34.125" style="3" bestFit="1" customWidth="1"/>
    <col min="6653" max="6653" width="31.125" style="3" customWidth="1"/>
    <col min="6654" max="6907" width="9" style="3"/>
    <col min="6908" max="6908" width="34.125" style="3" bestFit="1" customWidth="1"/>
    <col min="6909" max="6909" width="31.125" style="3" customWidth="1"/>
    <col min="6910" max="7163" width="9" style="3"/>
    <col min="7164" max="7164" width="34.125" style="3" bestFit="1" customWidth="1"/>
    <col min="7165" max="7165" width="31.125" style="3" customWidth="1"/>
    <col min="7166" max="7419" width="9" style="3"/>
    <col min="7420" max="7420" width="34.125" style="3" bestFit="1" customWidth="1"/>
    <col min="7421" max="7421" width="31.125" style="3" customWidth="1"/>
    <col min="7422" max="7675" width="9" style="3"/>
    <col min="7676" max="7676" width="34.125" style="3" bestFit="1" customWidth="1"/>
    <col min="7677" max="7677" width="31.125" style="3" customWidth="1"/>
    <col min="7678" max="7931" width="9" style="3"/>
    <col min="7932" max="7932" width="34.125" style="3" bestFit="1" customWidth="1"/>
    <col min="7933" max="7933" width="31.125" style="3" customWidth="1"/>
    <col min="7934" max="8187" width="9" style="3"/>
    <col min="8188" max="8188" width="34.125" style="3" bestFit="1" customWidth="1"/>
    <col min="8189" max="8189" width="31.125" style="3" customWidth="1"/>
    <col min="8190" max="8443" width="9" style="3"/>
    <col min="8444" max="8444" width="34.125" style="3" bestFit="1" customWidth="1"/>
    <col min="8445" max="8445" width="31.125" style="3" customWidth="1"/>
    <col min="8446" max="8699" width="9" style="3"/>
    <col min="8700" max="8700" width="34.125" style="3" bestFit="1" customWidth="1"/>
    <col min="8701" max="8701" width="31.125" style="3" customWidth="1"/>
    <col min="8702" max="8955" width="9" style="3"/>
    <col min="8956" max="8956" width="34.125" style="3" bestFit="1" customWidth="1"/>
    <col min="8957" max="8957" width="31.125" style="3" customWidth="1"/>
    <col min="8958" max="9211" width="9" style="3"/>
    <col min="9212" max="9212" width="34.125" style="3" bestFit="1" customWidth="1"/>
    <col min="9213" max="9213" width="31.125" style="3" customWidth="1"/>
    <col min="9214" max="9467" width="9" style="3"/>
    <col min="9468" max="9468" width="34.125" style="3" bestFit="1" customWidth="1"/>
    <col min="9469" max="9469" width="31.125" style="3" customWidth="1"/>
    <col min="9470" max="9723" width="9" style="3"/>
    <col min="9724" max="9724" width="34.125" style="3" bestFit="1" customWidth="1"/>
    <col min="9725" max="9725" width="31.125" style="3" customWidth="1"/>
    <col min="9726" max="9979" width="9" style="3"/>
    <col min="9980" max="9980" width="34.125" style="3" bestFit="1" customWidth="1"/>
    <col min="9981" max="9981" width="31.125" style="3" customWidth="1"/>
    <col min="9982" max="10235" width="9" style="3"/>
    <col min="10236" max="10236" width="34.125" style="3" bestFit="1" customWidth="1"/>
    <col min="10237" max="10237" width="31.125" style="3" customWidth="1"/>
    <col min="10238" max="10491" width="9" style="3"/>
    <col min="10492" max="10492" width="34.125" style="3" bestFit="1" customWidth="1"/>
    <col min="10493" max="10493" width="31.125" style="3" customWidth="1"/>
    <col min="10494" max="10747" width="9" style="3"/>
    <col min="10748" max="10748" width="34.125" style="3" bestFit="1" customWidth="1"/>
    <col min="10749" max="10749" width="31.125" style="3" customWidth="1"/>
    <col min="10750" max="11003" width="9" style="3"/>
    <col min="11004" max="11004" width="34.125" style="3" bestFit="1" customWidth="1"/>
    <col min="11005" max="11005" width="31.125" style="3" customWidth="1"/>
    <col min="11006" max="11259" width="9" style="3"/>
    <col min="11260" max="11260" width="34.125" style="3" bestFit="1" customWidth="1"/>
    <col min="11261" max="11261" width="31.125" style="3" customWidth="1"/>
    <col min="11262" max="11515" width="9" style="3"/>
    <col min="11516" max="11516" width="34.125" style="3" bestFit="1" customWidth="1"/>
    <col min="11517" max="11517" width="31.125" style="3" customWidth="1"/>
    <col min="11518" max="11771" width="9" style="3"/>
    <col min="11772" max="11772" width="34.125" style="3" bestFit="1" customWidth="1"/>
    <col min="11773" max="11773" width="31.125" style="3" customWidth="1"/>
    <col min="11774" max="12027" width="9" style="3"/>
    <col min="12028" max="12028" width="34.125" style="3" bestFit="1" customWidth="1"/>
    <col min="12029" max="12029" width="31.125" style="3" customWidth="1"/>
    <col min="12030" max="12283" width="9" style="3"/>
    <col min="12284" max="12284" width="34.125" style="3" bestFit="1" customWidth="1"/>
    <col min="12285" max="12285" width="31.125" style="3" customWidth="1"/>
    <col min="12286" max="12539" width="9" style="3"/>
    <col min="12540" max="12540" width="34.125" style="3" bestFit="1" customWidth="1"/>
    <col min="12541" max="12541" width="31.125" style="3" customWidth="1"/>
    <col min="12542" max="12795" width="9" style="3"/>
    <col min="12796" max="12796" width="34.125" style="3" bestFit="1" customWidth="1"/>
    <col min="12797" max="12797" width="31.125" style="3" customWidth="1"/>
    <col min="12798" max="13051" width="9" style="3"/>
    <col min="13052" max="13052" width="34.125" style="3" bestFit="1" customWidth="1"/>
    <col min="13053" max="13053" width="31.125" style="3" customWidth="1"/>
    <col min="13054" max="13307" width="9" style="3"/>
    <col min="13308" max="13308" width="34.125" style="3" bestFit="1" customWidth="1"/>
    <col min="13309" max="13309" width="31.125" style="3" customWidth="1"/>
    <col min="13310" max="13563" width="9" style="3"/>
    <col min="13564" max="13564" width="34.125" style="3" bestFit="1" customWidth="1"/>
    <col min="13565" max="13565" width="31.125" style="3" customWidth="1"/>
    <col min="13566" max="13819" width="9" style="3"/>
    <col min="13820" max="13820" width="34.125" style="3" bestFit="1" customWidth="1"/>
    <col min="13821" max="13821" width="31.125" style="3" customWidth="1"/>
    <col min="13822" max="14075" width="9" style="3"/>
    <col min="14076" max="14076" width="34.125" style="3" bestFit="1" customWidth="1"/>
    <col min="14077" max="14077" width="31.125" style="3" customWidth="1"/>
    <col min="14078" max="14331" width="9" style="3"/>
    <col min="14332" max="14332" width="34.125" style="3" bestFit="1" customWidth="1"/>
    <col min="14333" max="14333" width="31.125" style="3" customWidth="1"/>
    <col min="14334" max="14587" width="9" style="3"/>
    <col min="14588" max="14588" width="34.125" style="3" bestFit="1" customWidth="1"/>
    <col min="14589" max="14589" width="31.125" style="3" customWidth="1"/>
    <col min="14590" max="14843" width="9" style="3"/>
    <col min="14844" max="14844" width="34.125" style="3" bestFit="1" customWidth="1"/>
    <col min="14845" max="14845" width="31.125" style="3" customWidth="1"/>
    <col min="14846" max="15099" width="9" style="3"/>
    <col min="15100" max="15100" width="34.125" style="3" bestFit="1" customWidth="1"/>
    <col min="15101" max="15101" width="31.125" style="3" customWidth="1"/>
    <col min="15102" max="15355" width="9" style="3"/>
    <col min="15356" max="15356" width="34.125" style="3" bestFit="1" customWidth="1"/>
    <col min="15357" max="15357" width="31.125" style="3" customWidth="1"/>
    <col min="15358" max="15611" width="9" style="3"/>
    <col min="15612" max="15612" width="34.125" style="3" bestFit="1" customWidth="1"/>
    <col min="15613" max="15613" width="31.125" style="3" customWidth="1"/>
    <col min="15614" max="15867" width="9" style="3"/>
    <col min="15868" max="15868" width="34.125" style="3" bestFit="1" customWidth="1"/>
    <col min="15869" max="15869" width="31.125" style="3" customWidth="1"/>
    <col min="15870" max="16123" width="9" style="3"/>
    <col min="16124" max="16124" width="34.125" style="3" bestFit="1" customWidth="1"/>
    <col min="16125" max="16125" width="31.125" style="3" customWidth="1"/>
    <col min="16126" max="16384" width="9" style="3"/>
  </cols>
  <sheetData>
    <row r="1" spans="1:5" ht="18" x14ac:dyDescent="0.35">
      <c r="A1" s="121" t="s">
        <v>554</v>
      </c>
      <c r="B1" s="41"/>
      <c r="C1" s="41"/>
    </row>
    <row r="2" spans="1:5" ht="15" x14ac:dyDescent="0.25">
      <c r="A2" s="42"/>
      <c r="B2" s="41"/>
      <c r="C2" s="41"/>
    </row>
    <row r="3" spans="1:5" x14ac:dyDescent="0.25">
      <c r="A3" s="132" t="s">
        <v>1</v>
      </c>
      <c r="B3" s="133" t="s">
        <v>2</v>
      </c>
      <c r="C3" s="133" t="s">
        <v>3</v>
      </c>
    </row>
    <row r="4" spans="1:5" x14ac:dyDescent="0.25">
      <c r="A4" s="21" t="s">
        <v>507</v>
      </c>
      <c r="B4" s="22">
        <v>0</v>
      </c>
      <c r="C4" s="22">
        <v>0</v>
      </c>
    </row>
    <row r="5" spans="1:5" x14ac:dyDescent="0.25">
      <c r="A5" s="21" t="s">
        <v>508</v>
      </c>
      <c r="B5" s="22">
        <v>0</v>
      </c>
      <c r="C5" s="22">
        <v>0</v>
      </c>
    </row>
    <row r="6" spans="1:5" x14ac:dyDescent="0.25">
      <c r="A6" s="23" t="s">
        <v>661</v>
      </c>
      <c r="B6" s="22">
        <v>0</v>
      </c>
      <c r="C6" s="22">
        <v>0</v>
      </c>
    </row>
    <row r="7" spans="1:5" x14ac:dyDescent="0.25">
      <c r="A7" s="23" t="s">
        <v>662</v>
      </c>
      <c r="B7" s="22">
        <v>0</v>
      </c>
      <c r="C7" s="22">
        <v>0</v>
      </c>
    </row>
    <row r="8" spans="1:5" ht="15" x14ac:dyDescent="0.25">
      <c r="A8" s="23" t="s">
        <v>509</v>
      </c>
      <c r="B8" s="24">
        <v>0</v>
      </c>
      <c r="C8" s="24">
        <v>0</v>
      </c>
      <c r="D8" s="4"/>
      <c r="E8" s="4"/>
    </row>
    <row r="9" spans="1:5" ht="15" x14ac:dyDescent="0.25">
      <c r="A9" s="23" t="s">
        <v>512</v>
      </c>
      <c r="B9" s="24">
        <v>0</v>
      </c>
      <c r="C9" s="24">
        <v>0</v>
      </c>
      <c r="D9" s="4"/>
      <c r="E9" s="4"/>
    </row>
    <row r="10" spans="1:5" ht="15.75" thickBot="1" x14ac:dyDescent="0.3">
      <c r="A10" s="165"/>
      <c r="B10" s="166"/>
      <c r="C10" s="167"/>
      <c r="D10" s="4"/>
      <c r="E10" s="4"/>
    </row>
    <row r="11" spans="1:5" ht="15.75" thickBot="1" x14ac:dyDescent="0.3">
      <c r="A11" s="25" t="s">
        <v>4</v>
      </c>
      <c r="B11" s="26">
        <v>0</v>
      </c>
      <c r="C11" s="27">
        <v>0</v>
      </c>
      <c r="D11" s="4"/>
      <c r="E11" s="4"/>
    </row>
    <row r="12" spans="1:5" ht="15" x14ac:dyDescent="0.25">
      <c r="A12" s="43"/>
      <c r="B12" s="44"/>
      <c r="C12" s="44"/>
      <c r="D12" s="4"/>
      <c r="E12" s="4"/>
    </row>
    <row r="13" spans="1:5" x14ac:dyDescent="0.25">
      <c r="A13" s="132" t="s">
        <v>5</v>
      </c>
      <c r="B13" s="270" t="s">
        <v>6</v>
      </c>
      <c r="C13" s="270"/>
    </row>
    <row r="14" spans="1:5" ht="15" x14ac:dyDescent="0.25">
      <c r="A14" s="20" t="s">
        <v>7</v>
      </c>
      <c r="B14" s="271">
        <v>0</v>
      </c>
      <c r="C14" s="271"/>
      <c r="D14" s="4"/>
      <c r="E14" s="4"/>
    </row>
    <row r="15" spans="1:5" ht="15" x14ac:dyDescent="0.25">
      <c r="A15" s="20" t="s">
        <v>8</v>
      </c>
      <c r="B15" s="271">
        <v>0</v>
      </c>
      <c r="C15" s="271"/>
      <c r="D15" s="4"/>
      <c r="E15" s="4"/>
    </row>
    <row r="16" spans="1:5" ht="15" x14ac:dyDescent="0.25">
      <c r="A16" s="40"/>
      <c r="B16" s="40"/>
      <c r="C16" s="40"/>
    </row>
    <row r="17" spans="1:3" ht="15" x14ac:dyDescent="0.25">
      <c r="A17" s="115" t="s">
        <v>9</v>
      </c>
      <c r="B17" s="269"/>
      <c r="C17" s="269"/>
    </row>
    <row r="18" spans="1:3" ht="37.35" customHeight="1" x14ac:dyDescent="0.25">
      <c r="A18" s="116" t="s">
        <v>10</v>
      </c>
      <c r="B18" s="269"/>
      <c r="C18" s="269"/>
    </row>
    <row r="19" spans="1:3" ht="15" x14ac:dyDescent="0.25">
      <c r="A19" s="115" t="s">
        <v>11</v>
      </c>
      <c r="B19" s="269"/>
      <c r="C19" s="269"/>
    </row>
    <row r="20" spans="1:3" ht="15" x14ac:dyDescent="0.25">
      <c r="A20" s="115" t="s">
        <v>12</v>
      </c>
      <c r="B20" s="269"/>
      <c r="C20" s="269"/>
    </row>
    <row r="21" spans="1:3" ht="15" x14ac:dyDescent="0.25">
      <c r="A21" s="115" t="s">
        <v>13</v>
      </c>
      <c r="B21" s="269"/>
      <c r="C21" s="269"/>
    </row>
    <row r="22" spans="1:3" ht="15" x14ac:dyDescent="0.25">
      <c r="A22" s="1"/>
      <c r="B22" s="1"/>
      <c r="C22" s="1"/>
    </row>
    <row r="23" spans="1:3" ht="15" x14ac:dyDescent="0.25">
      <c r="A23" s="1"/>
      <c r="B23" s="1"/>
      <c r="C23" s="1"/>
    </row>
    <row r="24" spans="1:3" ht="15" x14ac:dyDescent="0.25">
      <c r="A24" s="1"/>
      <c r="B24" s="1"/>
      <c r="C24" s="1"/>
    </row>
  </sheetData>
  <mergeCells count="8">
    <mergeCell ref="B20:C20"/>
    <mergeCell ref="B21:C21"/>
    <mergeCell ref="B13:C13"/>
    <mergeCell ref="B14:C14"/>
    <mergeCell ref="B15:C15"/>
    <mergeCell ref="B17:C17"/>
    <mergeCell ref="B18:C18"/>
    <mergeCell ref="B19:C1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A70CB-15FF-4FBA-A460-FC389A6676E6}">
  <dimension ref="A1:AJ331"/>
  <sheetViews>
    <sheetView topLeftCell="G297" zoomScale="90" zoomScaleNormal="90" workbookViewId="0">
      <selection activeCell="A25" sqref="A25:J27"/>
    </sheetView>
  </sheetViews>
  <sheetFormatPr defaultColWidth="8.125" defaultRowHeight="15" x14ac:dyDescent="0.25"/>
  <cols>
    <col min="1" max="1" width="7.125" style="174" customWidth="1"/>
    <col min="2" max="2" width="17.125" style="7" customWidth="1"/>
    <col min="3" max="3" width="19.625" style="5" customWidth="1"/>
    <col min="4" max="4" width="14.625" style="5" customWidth="1"/>
    <col min="5" max="5" width="27.625" style="7" customWidth="1"/>
    <col min="6" max="6" width="18.125" style="7" customWidth="1"/>
    <col min="7" max="7" width="22.5" style="5" customWidth="1"/>
    <col min="8" max="8" width="11.875" style="178" customWidth="1"/>
    <col min="9" max="9" width="25" style="5" customWidth="1"/>
    <col min="10" max="10" width="10.125" style="7" customWidth="1"/>
    <col min="11" max="11" width="16.625" style="7" customWidth="1"/>
    <col min="12" max="12" width="22.125" style="220" bestFit="1" customWidth="1"/>
    <col min="13" max="13" width="10.5" style="169" bestFit="1" customWidth="1"/>
    <col min="14" max="14" width="16" style="7" bestFit="1" customWidth="1"/>
    <col min="15" max="15" width="14.125" style="7" customWidth="1"/>
    <col min="16" max="16" width="11.5" style="9" customWidth="1"/>
    <col min="17" max="17" width="13.5" style="7" bestFit="1" customWidth="1"/>
    <col min="18" max="18" width="12.375" style="7" customWidth="1"/>
    <col min="19" max="19" width="17.5" style="7" customWidth="1"/>
    <col min="20" max="20" width="18.5" style="7" customWidth="1"/>
    <col min="21" max="16384" width="8.125" style="7"/>
  </cols>
  <sheetData>
    <row r="1" spans="1:36" ht="18.75" customHeight="1" x14ac:dyDescent="0.25">
      <c r="B1" s="272" t="s">
        <v>582</v>
      </c>
      <c r="C1" s="272"/>
      <c r="D1" s="272"/>
      <c r="E1" s="272"/>
      <c r="F1" s="6"/>
      <c r="G1" s="170"/>
      <c r="H1" s="176"/>
      <c r="L1" s="219"/>
      <c r="N1" s="6"/>
      <c r="O1" s="6"/>
      <c r="P1" s="8"/>
      <c r="Q1" s="6"/>
      <c r="R1" s="6"/>
      <c r="S1" s="6"/>
      <c r="T1" s="6"/>
      <c r="U1" s="114"/>
      <c r="V1" s="114"/>
      <c r="W1" s="114"/>
      <c r="X1" s="114"/>
      <c r="Y1" s="114"/>
      <c r="Z1" s="114"/>
      <c r="AA1" s="114"/>
      <c r="AB1" s="114"/>
      <c r="AC1" s="114"/>
      <c r="AD1" s="114"/>
      <c r="AE1" s="114"/>
      <c r="AF1" s="114"/>
      <c r="AG1" s="114"/>
      <c r="AH1" s="114"/>
      <c r="AI1" s="114"/>
      <c r="AJ1" s="114"/>
    </row>
    <row r="2" spans="1:36" x14ac:dyDescent="0.25">
      <c r="F2" s="28" t="s">
        <v>14</v>
      </c>
      <c r="G2" s="171"/>
      <c r="H2" s="177">
        <f>SUBTOTAL(9,H5:H330)</f>
        <v>11093.294780000002</v>
      </c>
      <c r="S2" s="10"/>
      <c r="T2" s="10"/>
      <c r="U2" s="114"/>
      <c r="V2" s="114"/>
      <c r="W2" s="114"/>
      <c r="X2" s="114"/>
      <c r="Y2" s="114"/>
      <c r="Z2" s="114"/>
      <c r="AA2" s="114"/>
      <c r="AB2" s="114"/>
      <c r="AC2" s="114"/>
      <c r="AD2" s="114"/>
      <c r="AE2" s="114"/>
      <c r="AF2" s="114"/>
      <c r="AG2" s="114"/>
      <c r="AH2" s="114"/>
      <c r="AI2" s="114"/>
      <c r="AJ2" s="114"/>
    </row>
    <row r="3" spans="1:36" x14ac:dyDescent="0.25">
      <c r="Q3" s="11"/>
      <c r="R3" s="11"/>
      <c r="S3" s="11"/>
      <c r="T3" s="11"/>
      <c r="U3" s="114"/>
      <c r="V3" s="114"/>
      <c r="W3" s="114"/>
      <c r="X3" s="114"/>
      <c r="Y3" s="114"/>
      <c r="Z3" s="114"/>
      <c r="AA3" s="114"/>
      <c r="AB3" s="114"/>
      <c r="AC3" s="114"/>
      <c r="AD3" s="114"/>
      <c r="AE3" s="114"/>
      <c r="AF3" s="114"/>
      <c r="AG3" s="114"/>
      <c r="AH3" s="114"/>
      <c r="AI3" s="114"/>
      <c r="AJ3" s="114"/>
    </row>
    <row r="4" spans="1:36" s="12" customFormat="1" ht="27" x14ac:dyDescent="0.25">
      <c r="A4" s="222" t="s">
        <v>571</v>
      </c>
      <c r="B4" s="209" t="s">
        <v>15</v>
      </c>
      <c r="C4" s="209" t="s">
        <v>16</v>
      </c>
      <c r="D4" s="209" t="s">
        <v>17</v>
      </c>
      <c r="E4" s="209" t="s">
        <v>18</v>
      </c>
      <c r="F4" s="209" t="s">
        <v>19</v>
      </c>
      <c r="G4" s="209" t="s">
        <v>511</v>
      </c>
      <c r="H4" s="210" t="s">
        <v>20</v>
      </c>
      <c r="I4" s="209" t="s">
        <v>21</v>
      </c>
      <c r="J4" s="209" t="s">
        <v>22</v>
      </c>
      <c r="K4" s="209" t="s">
        <v>532</v>
      </c>
      <c r="L4" s="209" t="s">
        <v>531</v>
      </c>
      <c r="M4" s="209" t="s">
        <v>34</v>
      </c>
      <c r="N4" s="139" t="s">
        <v>23</v>
      </c>
      <c r="O4" s="139" t="s">
        <v>7</v>
      </c>
      <c r="P4" s="172" t="s">
        <v>24</v>
      </c>
      <c r="Q4" s="139" t="s">
        <v>8</v>
      </c>
      <c r="R4" s="139" t="s">
        <v>25</v>
      </c>
      <c r="S4" s="139" t="s">
        <v>545</v>
      </c>
      <c r="T4" s="139" t="s">
        <v>544</v>
      </c>
    </row>
    <row r="5" spans="1:36" s="175" customFormat="1" ht="13.5" x14ac:dyDescent="0.25">
      <c r="A5" s="223" t="s">
        <v>555</v>
      </c>
      <c r="B5" s="223" t="s">
        <v>556</v>
      </c>
      <c r="C5" s="223" t="s">
        <v>213</v>
      </c>
      <c r="D5" s="223" t="s">
        <v>379</v>
      </c>
      <c r="E5" s="223" t="s">
        <v>295</v>
      </c>
      <c r="F5" s="224" t="s">
        <v>203</v>
      </c>
      <c r="G5" s="223"/>
      <c r="H5" s="225">
        <v>22</v>
      </c>
      <c r="I5" s="223" t="s">
        <v>344</v>
      </c>
      <c r="J5" s="223" t="s">
        <v>468</v>
      </c>
      <c r="K5" s="223"/>
      <c r="L5" s="211"/>
      <c r="M5" s="226">
        <v>0</v>
      </c>
      <c r="N5" s="227"/>
      <c r="O5" s="228"/>
      <c r="P5" s="227"/>
      <c r="Q5" s="229"/>
      <c r="R5" s="229"/>
      <c r="S5" s="229">
        <v>0</v>
      </c>
      <c r="T5" s="229">
        <v>0</v>
      </c>
    </row>
    <row r="6" spans="1:36" s="175" customFormat="1" ht="13.5" x14ac:dyDescent="0.25">
      <c r="A6" s="223" t="s">
        <v>555</v>
      </c>
      <c r="B6" s="223" t="s">
        <v>556</v>
      </c>
      <c r="C6" s="223" t="s">
        <v>213</v>
      </c>
      <c r="D6" s="223" t="s">
        <v>380</v>
      </c>
      <c r="E6" s="223" t="s">
        <v>174</v>
      </c>
      <c r="F6" s="224" t="s">
        <v>203</v>
      </c>
      <c r="G6" s="223"/>
      <c r="H6" s="225">
        <v>13.640000000000002</v>
      </c>
      <c r="I6" s="223" t="s">
        <v>550</v>
      </c>
      <c r="J6" s="223" t="s">
        <v>468</v>
      </c>
      <c r="K6" s="223"/>
      <c r="L6" s="211"/>
      <c r="M6" s="226">
        <v>0</v>
      </c>
      <c r="N6" s="227"/>
      <c r="O6" s="228"/>
      <c r="P6" s="227"/>
      <c r="Q6" s="229"/>
      <c r="R6" s="229"/>
      <c r="S6" s="229">
        <v>0</v>
      </c>
      <c r="T6" s="229">
        <v>0</v>
      </c>
    </row>
    <row r="7" spans="1:36" s="175" customFormat="1" ht="13.5" x14ac:dyDescent="0.25">
      <c r="A7" s="223" t="s">
        <v>555</v>
      </c>
      <c r="B7" s="223" t="s">
        <v>556</v>
      </c>
      <c r="C7" s="223" t="s">
        <v>213</v>
      </c>
      <c r="D7" s="223" t="s">
        <v>381</v>
      </c>
      <c r="E7" s="223" t="s">
        <v>305</v>
      </c>
      <c r="F7" s="224" t="s">
        <v>471</v>
      </c>
      <c r="G7" s="223"/>
      <c r="H7" s="225">
        <v>22.110000000000003</v>
      </c>
      <c r="I7" s="223" t="s">
        <v>550</v>
      </c>
      <c r="J7" s="223" t="s">
        <v>468</v>
      </c>
      <c r="K7" s="223"/>
      <c r="L7" s="211"/>
      <c r="M7" s="226">
        <v>0</v>
      </c>
      <c r="N7" s="227"/>
      <c r="O7" s="228"/>
      <c r="P7" s="227"/>
      <c r="Q7" s="229"/>
      <c r="R7" s="229"/>
      <c r="S7" s="229">
        <v>0</v>
      </c>
      <c r="T7" s="229">
        <v>0</v>
      </c>
    </row>
    <row r="8" spans="1:36" s="175" customFormat="1" ht="13.5" x14ac:dyDescent="0.25">
      <c r="A8" s="223" t="s">
        <v>555</v>
      </c>
      <c r="B8" s="223" t="s">
        <v>556</v>
      </c>
      <c r="C8" s="223" t="s">
        <v>213</v>
      </c>
      <c r="D8" s="223" t="s">
        <v>382</v>
      </c>
      <c r="E8" s="223" t="s">
        <v>179</v>
      </c>
      <c r="F8" s="224" t="s">
        <v>471</v>
      </c>
      <c r="G8" s="223"/>
      <c r="H8" s="225">
        <v>4.2</v>
      </c>
      <c r="I8" s="223" t="s">
        <v>44</v>
      </c>
      <c r="J8" s="223" t="s">
        <v>468</v>
      </c>
      <c r="K8" s="223"/>
      <c r="L8" s="211"/>
      <c r="M8" s="226">
        <v>0</v>
      </c>
      <c r="N8" s="227"/>
      <c r="O8" s="228"/>
      <c r="P8" s="227"/>
      <c r="Q8" s="229"/>
      <c r="R8" s="229"/>
      <c r="S8" s="229">
        <v>0</v>
      </c>
      <c r="T8" s="229">
        <v>0</v>
      </c>
    </row>
    <row r="9" spans="1:36" s="175" customFormat="1" ht="13.5" x14ac:dyDescent="0.25">
      <c r="A9" s="223" t="s">
        <v>555</v>
      </c>
      <c r="B9" s="223" t="s">
        <v>556</v>
      </c>
      <c r="C9" s="223" t="s">
        <v>213</v>
      </c>
      <c r="D9" s="223" t="s">
        <v>383</v>
      </c>
      <c r="E9" s="223" t="s">
        <v>403</v>
      </c>
      <c r="F9" s="224" t="s">
        <v>287</v>
      </c>
      <c r="G9" s="223" t="s">
        <v>514</v>
      </c>
      <c r="H9" s="225">
        <v>57.050000000000004</v>
      </c>
      <c r="I9" s="223" t="s">
        <v>550</v>
      </c>
      <c r="J9" s="223" t="s">
        <v>472</v>
      </c>
      <c r="K9" s="223" t="s">
        <v>532</v>
      </c>
      <c r="L9" s="211"/>
      <c r="M9" s="226">
        <v>0</v>
      </c>
      <c r="N9" s="227"/>
      <c r="O9" s="228"/>
      <c r="P9" s="227"/>
      <c r="Q9" s="229"/>
      <c r="R9" s="229"/>
      <c r="S9" s="229">
        <v>0</v>
      </c>
      <c r="T9" s="229">
        <v>0</v>
      </c>
    </row>
    <row r="10" spans="1:36" s="175" customFormat="1" ht="13.5" x14ac:dyDescent="0.25">
      <c r="A10" s="223" t="s">
        <v>555</v>
      </c>
      <c r="B10" s="223" t="s">
        <v>556</v>
      </c>
      <c r="C10" s="223" t="s">
        <v>213</v>
      </c>
      <c r="D10" s="223" t="s">
        <v>384</v>
      </c>
      <c r="E10" s="223" t="s">
        <v>376</v>
      </c>
      <c r="F10" s="224" t="s">
        <v>289</v>
      </c>
      <c r="G10" s="223"/>
      <c r="H10" s="225">
        <v>25.650000000000002</v>
      </c>
      <c r="I10" s="223" t="s">
        <v>550</v>
      </c>
      <c r="J10" s="223" t="s">
        <v>472</v>
      </c>
      <c r="K10" s="223"/>
      <c r="L10" s="211"/>
      <c r="M10" s="226">
        <v>80</v>
      </c>
      <c r="N10" s="227"/>
      <c r="O10" s="228"/>
      <c r="P10" s="227"/>
      <c r="Q10" s="229"/>
      <c r="R10" s="229"/>
      <c r="S10" s="229">
        <v>0</v>
      </c>
      <c r="T10" s="229">
        <v>0</v>
      </c>
    </row>
    <row r="11" spans="1:36" s="175" customFormat="1" ht="13.5" x14ac:dyDescent="0.25">
      <c r="A11" s="223" t="s">
        <v>555</v>
      </c>
      <c r="B11" s="223" t="s">
        <v>556</v>
      </c>
      <c r="C11" s="223" t="s">
        <v>213</v>
      </c>
      <c r="D11" s="223" t="s">
        <v>385</v>
      </c>
      <c r="E11" s="223" t="s">
        <v>288</v>
      </c>
      <c r="F11" s="224" t="s">
        <v>287</v>
      </c>
      <c r="G11" s="223"/>
      <c r="H11" s="225">
        <v>74.099999999999994</v>
      </c>
      <c r="I11" s="223" t="s">
        <v>550</v>
      </c>
      <c r="J11" s="223" t="s">
        <v>472</v>
      </c>
      <c r="K11" s="223"/>
      <c r="L11" s="211" t="s">
        <v>486</v>
      </c>
      <c r="M11" s="226">
        <v>120</v>
      </c>
      <c r="N11" s="227"/>
      <c r="O11" s="228"/>
      <c r="P11" s="227"/>
      <c r="Q11" s="229"/>
      <c r="R11" s="229"/>
      <c r="S11" s="229">
        <v>0</v>
      </c>
      <c r="T11" s="229">
        <v>0</v>
      </c>
    </row>
    <row r="12" spans="1:36" s="175" customFormat="1" ht="13.5" x14ac:dyDescent="0.25">
      <c r="A12" s="223" t="s">
        <v>555</v>
      </c>
      <c r="B12" s="223" t="s">
        <v>556</v>
      </c>
      <c r="C12" s="223" t="s">
        <v>213</v>
      </c>
      <c r="D12" s="223" t="s">
        <v>386</v>
      </c>
      <c r="E12" s="223" t="s">
        <v>305</v>
      </c>
      <c r="F12" s="224" t="s">
        <v>471</v>
      </c>
      <c r="G12" s="223"/>
      <c r="H12" s="225">
        <v>51.980000000000004</v>
      </c>
      <c r="I12" s="223" t="s">
        <v>550</v>
      </c>
      <c r="J12" s="223" t="s">
        <v>472</v>
      </c>
      <c r="K12" s="223"/>
      <c r="L12" s="211"/>
      <c r="M12" s="226">
        <v>200</v>
      </c>
      <c r="N12" s="227"/>
      <c r="O12" s="228"/>
      <c r="P12" s="227"/>
      <c r="Q12" s="229"/>
      <c r="R12" s="229"/>
      <c r="S12" s="229">
        <v>0</v>
      </c>
      <c r="T12" s="229">
        <v>0</v>
      </c>
    </row>
    <row r="13" spans="1:36" s="175" customFormat="1" ht="13.5" x14ac:dyDescent="0.25">
      <c r="A13" s="223" t="s">
        <v>555</v>
      </c>
      <c r="B13" s="223" t="s">
        <v>556</v>
      </c>
      <c r="C13" s="223" t="s">
        <v>213</v>
      </c>
      <c r="D13" s="223" t="s">
        <v>345</v>
      </c>
      <c r="E13" s="223" t="s">
        <v>403</v>
      </c>
      <c r="F13" s="224" t="s">
        <v>287</v>
      </c>
      <c r="G13" s="223" t="s">
        <v>514</v>
      </c>
      <c r="H13" s="225">
        <v>57.457500000000003</v>
      </c>
      <c r="I13" s="223" t="s">
        <v>550</v>
      </c>
      <c r="J13" s="223" t="s">
        <v>472</v>
      </c>
      <c r="K13" s="223" t="s">
        <v>532</v>
      </c>
      <c r="L13" s="211"/>
      <c r="M13" s="226">
        <v>0</v>
      </c>
      <c r="N13" s="227"/>
      <c r="O13" s="228"/>
      <c r="P13" s="227"/>
      <c r="Q13" s="229"/>
      <c r="R13" s="229"/>
      <c r="S13" s="229">
        <v>0</v>
      </c>
      <c r="T13" s="229">
        <v>0</v>
      </c>
    </row>
    <row r="14" spans="1:36" s="175" customFormat="1" ht="13.5" x14ac:dyDescent="0.25">
      <c r="A14" s="223" t="s">
        <v>555</v>
      </c>
      <c r="B14" s="223" t="s">
        <v>556</v>
      </c>
      <c r="C14" s="223" t="s">
        <v>213</v>
      </c>
      <c r="D14" s="223" t="s">
        <v>534</v>
      </c>
      <c r="E14" s="223" t="s">
        <v>164</v>
      </c>
      <c r="F14" s="224" t="s">
        <v>289</v>
      </c>
      <c r="G14" s="223"/>
      <c r="H14" s="225">
        <v>18.5</v>
      </c>
      <c r="I14" s="223" t="s">
        <v>44</v>
      </c>
      <c r="J14" s="223" t="s">
        <v>472</v>
      </c>
      <c r="K14" s="223"/>
      <c r="L14" s="211"/>
      <c r="M14" s="226">
        <v>40</v>
      </c>
      <c r="N14" s="227"/>
      <c r="O14" s="228"/>
      <c r="P14" s="227"/>
      <c r="Q14" s="229"/>
      <c r="R14" s="229"/>
      <c r="S14" s="229">
        <v>0</v>
      </c>
      <c r="T14" s="229">
        <v>0</v>
      </c>
    </row>
    <row r="15" spans="1:36" s="175" customFormat="1" ht="13.5" x14ac:dyDescent="0.25">
      <c r="A15" s="223" t="s">
        <v>555</v>
      </c>
      <c r="B15" s="223" t="s">
        <v>556</v>
      </c>
      <c r="C15" s="223" t="s">
        <v>213</v>
      </c>
      <c r="D15" s="223" t="s">
        <v>535</v>
      </c>
      <c r="E15" s="223" t="s">
        <v>164</v>
      </c>
      <c r="F15" s="224" t="s">
        <v>289</v>
      </c>
      <c r="G15" s="223"/>
      <c r="H15" s="225">
        <v>18.5</v>
      </c>
      <c r="I15" s="223" t="s">
        <v>44</v>
      </c>
      <c r="J15" s="223" t="s">
        <v>472</v>
      </c>
      <c r="K15" s="223"/>
      <c r="L15" s="211"/>
      <c r="M15" s="226">
        <v>40</v>
      </c>
      <c r="N15" s="227"/>
      <c r="O15" s="228"/>
      <c r="P15" s="227"/>
      <c r="Q15" s="229"/>
      <c r="R15" s="229"/>
      <c r="S15" s="229">
        <v>0</v>
      </c>
      <c r="T15" s="229">
        <v>0</v>
      </c>
    </row>
    <row r="16" spans="1:36" s="175" customFormat="1" ht="13.5" x14ac:dyDescent="0.25">
      <c r="A16" s="223" t="s">
        <v>555</v>
      </c>
      <c r="B16" s="223" t="s">
        <v>556</v>
      </c>
      <c r="C16" s="223" t="s">
        <v>213</v>
      </c>
      <c r="D16" s="223" t="s">
        <v>557</v>
      </c>
      <c r="E16" s="223" t="s">
        <v>305</v>
      </c>
      <c r="F16" s="224" t="s">
        <v>471</v>
      </c>
      <c r="G16" s="223"/>
      <c r="H16" s="225">
        <v>20.100000000000001</v>
      </c>
      <c r="I16" s="223" t="s">
        <v>550</v>
      </c>
      <c r="J16" s="223" t="s">
        <v>472</v>
      </c>
      <c r="K16" s="223"/>
      <c r="L16" s="211"/>
      <c r="M16" s="226">
        <v>200</v>
      </c>
      <c r="N16" s="227"/>
      <c r="O16" s="228"/>
      <c r="P16" s="227"/>
      <c r="Q16" s="229"/>
      <c r="R16" s="229"/>
      <c r="S16" s="229">
        <v>0</v>
      </c>
      <c r="T16" s="229">
        <v>0</v>
      </c>
    </row>
    <row r="17" spans="1:20" s="175" customFormat="1" ht="13.5" x14ac:dyDescent="0.25">
      <c r="A17" s="223" t="s">
        <v>555</v>
      </c>
      <c r="B17" s="223" t="s">
        <v>556</v>
      </c>
      <c r="C17" s="223" t="s">
        <v>213</v>
      </c>
      <c r="D17" s="223" t="s">
        <v>346</v>
      </c>
      <c r="E17" s="223" t="s">
        <v>169</v>
      </c>
      <c r="F17" s="224" t="s">
        <v>469</v>
      </c>
      <c r="G17" s="223"/>
      <c r="H17" s="225">
        <v>1.6</v>
      </c>
      <c r="I17" s="223" t="s">
        <v>551</v>
      </c>
      <c r="J17" s="223" t="s">
        <v>470</v>
      </c>
      <c r="K17" s="223"/>
      <c r="L17" s="211" t="s">
        <v>486</v>
      </c>
      <c r="M17" s="226">
        <v>200</v>
      </c>
      <c r="N17" s="227"/>
      <c r="O17" s="228"/>
      <c r="P17" s="227"/>
      <c r="Q17" s="229"/>
      <c r="R17" s="229"/>
      <c r="S17" s="229">
        <v>0</v>
      </c>
      <c r="T17" s="229">
        <v>0</v>
      </c>
    </row>
    <row r="18" spans="1:20" s="175" customFormat="1" ht="13.5" x14ac:dyDescent="0.25">
      <c r="A18" s="223" t="s">
        <v>555</v>
      </c>
      <c r="B18" s="223" t="s">
        <v>556</v>
      </c>
      <c r="C18" s="223" t="s">
        <v>213</v>
      </c>
      <c r="D18" s="223" t="s">
        <v>347</v>
      </c>
      <c r="E18" s="223" t="s">
        <v>169</v>
      </c>
      <c r="F18" s="224" t="s">
        <v>469</v>
      </c>
      <c r="G18" s="223"/>
      <c r="H18" s="225">
        <v>10</v>
      </c>
      <c r="I18" s="223" t="s">
        <v>551</v>
      </c>
      <c r="J18" s="223" t="s">
        <v>470</v>
      </c>
      <c r="K18" s="223"/>
      <c r="L18" s="211" t="s">
        <v>486</v>
      </c>
      <c r="M18" s="226">
        <v>200</v>
      </c>
      <c r="N18" s="227"/>
      <c r="O18" s="228"/>
      <c r="P18" s="227"/>
      <c r="Q18" s="229"/>
      <c r="R18" s="229"/>
      <c r="S18" s="229">
        <v>0</v>
      </c>
      <c r="T18" s="229">
        <v>0</v>
      </c>
    </row>
    <row r="19" spans="1:20" s="175" customFormat="1" ht="13.5" x14ac:dyDescent="0.25">
      <c r="A19" s="223" t="s">
        <v>555</v>
      </c>
      <c r="B19" s="223" t="s">
        <v>556</v>
      </c>
      <c r="C19" s="223" t="s">
        <v>213</v>
      </c>
      <c r="D19" s="223" t="s">
        <v>348</v>
      </c>
      <c r="E19" s="223" t="s">
        <v>179</v>
      </c>
      <c r="F19" s="224" t="s">
        <v>471</v>
      </c>
      <c r="G19" s="223"/>
      <c r="H19" s="225">
        <v>15.3</v>
      </c>
      <c r="I19" s="223" t="s">
        <v>44</v>
      </c>
      <c r="J19" s="223" t="s">
        <v>472</v>
      </c>
      <c r="K19" s="223"/>
      <c r="L19" s="211" t="s">
        <v>486</v>
      </c>
      <c r="M19" s="226">
        <v>200</v>
      </c>
      <c r="N19" s="227"/>
      <c r="O19" s="228"/>
      <c r="P19" s="227"/>
      <c r="Q19" s="229"/>
      <c r="R19" s="229"/>
      <c r="S19" s="229">
        <v>0</v>
      </c>
      <c r="T19" s="229">
        <v>0</v>
      </c>
    </row>
    <row r="20" spans="1:20" s="175" customFormat="1" ht="13.5" x14ac:dyDescent="0.25">
      <c r="A20" s="223" t="s">
        <v>555</v>
      </c>
      <c r="B20" s="223" t="s">
        <v>556</v>
      </c>
      <c r="C20" s="223" t="s">
        <v>213</v>
      </c>
      <c r="D20" s="223" t="s">
        <v>349</v>
      </c>
      <c r="E20" s="223" t="s">
        <v>295</v>
      </c>
      <c r="F20" s="224" t="s">
        <v>203</v>
      </c>
      <c r="G20" s="223"/>
      <c r="H20" s="225">
        <v>9.3000000000000007</v>
      </c>
      <c r="I20" s="223" t="s">
        <v>344</v>
      </c>
      <c r="J20" s="223" t="s">
        <v>468</v>
      </c>
      <c r="K20" s="223"/>
      <c r="L20" s="211" t="s">
        <v>486</v>
      </c>
      <c r="M20" s="226">
        <v>0</v>
      </c>
      <c r="N20" s="227"/>
      <c r="O20" s="228"/>
      <c r="P20" s="227"/>
      <c r="Q20" s="229"/>
      <c r="R20" s="229"/>
      <c r="S20" s="229">
        <v>0</v>
      </c>
      <c r="T20" s="229">
        <v>0</v>
      </c>
    </row>
    <row r="21" spans="1:20" s="175" customFormat="1" ht="13.5" x14ac:dyDescent="0.25">
      <c r="A21" s="223" t="s">
        <v>555</v>
      </c>
      <c r="B21" s="223" t="s">
        <v>556</v>
      </c>
      <c r="C21" s="223" t="s">
        <v>213</v>
      </c>
      <c r="D21" s="223" t="s">
        <v>350</v>
      </c>
      <c r="E21" s="223" t="s">
        <v>174</v>
      </c>
      <c r="F21" s="224" t="s">
        <v>203</v>
      </c>
      <c r="G21" s="223"/>
      <c r="H21" s="225">
        <v>4.5999999999999996</v>
      </c>
      <c r="I21" s="223" t="s">
        <v>44</v>
      </c>
      <c r="J21" s="223" t="s">
        <v>468</v>
      </c>
      <c r="K21" s="223"/>
      <c r="L21" s="211" t="s">
        <v>486</v>
      </c>
      <c r="M21" s="226">
        <v>0</v>
      </c>
      <c r="N21" s="227"/>
      <c r="O21" s="228"/>
      <c r="P21" s="227"/>
      <c r="Q21" s="229"/>
      <c r="R21" s="229"/>
      <c r="S21" s="229">
        <v>0</v>
      </c>
      <c r="T21" s="229">
        <v>0</v>
      </c>
    </row>
    <row r="22" spans="1:20" s="175" customFormat="1" ht="13.5" x14ac:dyDescent="0.25">
      <c r="A22" s="223" t="s">
        <v>555</v>
      </c>
      <c r="B22" s="223" t="s">
        <v>556</v>
      </c>
      <c r="C22" s="223" t="s">
        <v>213</v>
      </c>
      <c r="D22" s="223" t="s">
        <v>351</v>
      </c>
      <c r="E22" s="223" t="s">
        <v>169</v>
      </c>
      <c r="F22" s="224" t="s">
        <v>469</v>
      </c>
      <c r="G22" s="223"/>
      <c r="H22" s="225">
        <v>8.99</v>
      </c>
      <c r="I22" s="223" t="s">
        <v>551</v>
      </c>
      <c r="J22" s="223" t="s">
        <v>470</v>
      </c>
      <c r="K22" s="223"/>
      <c r="L22" s="211"/>
      <c r="M22" s="226">
        <v>200</v>
      </c>
      <c r="N22" s="227"/>
      <c r="O22" s="228"/>
      <c r="P22" s="227"/>
      <c r="Q22" s="229"/>
      <c r="R22" s="229"/>
      <c r="S22" s="229">
        <v>0</v>
      </c>
      <c r="T22" s="229">
        <v>0</v>
      </c>
    </row>
    <row r="23" spans="1:20" s="175" customFormat="1" ht="13.5" x14ac:dyDescent="0.25">
      <c r="A23" s="223" t="s">
        <v>555</v>
      </c>
      <c r="B23" s="223" t="s">
        <v>556</v>
      </c>
      <c r="C23" s="223" t="s">
        <v>213</v>
      </c>
      <c r="D23" s="223" t="s">
        <v>352</v>
      </c>
      <c r="E23" s="223" t="s">
        <v>457</v>
      </c>
      <c r="F23" s="224" t="s">
        <v>279</v>
      </c>
      <c r="G23" s="223"/>
      <c r="H23" s="225">
        <v>6.21</v>
      </c>
      <c r="I23" s="223" t="s">
        <v>344</v>
      </c>
      <c r="J23" s="223" t="s">
        <v>468</v>
      </c>
      <c r="K23" s="223"/>
      <c r="L23" s="211"/>
      <c r="M23" s="226">
        <v>0</v>
      </c>
      <c r="N23" s="227"/>
      <c r="O23" s="228"/>
      <c r="P23" s="227"/>
      <c r="Q23" s="229"/>
      <c r="R23" s="229"/>
      <c r="S23" s="229">
        <v>0</v>
      </c>
      <c r="T23" s="229">
        <v>0</v>
      </c>
    </row>
    <row r="24" spans="1:20" s="175" customFormat="1" ht="13.5" x14ac:dyDescent="0.25">
      <c r="A24" s="223" t="s">
        <v>555</v>
      </c>
      <c r="B24" s="223" t="s">
        <v>556</v>
      </c>
      <c r="C24" s="223" t="s">
        <v>213</v>
      </c>
      <c r="D24" s="223" t="s">
        <v>353</v>
      </c>
      <c r="E24" s="223" t="s">
        <v>174</v>
      </c>
      <c r="F24" s="224" t="s">
        <v>203</v>
      </c>
      <c r="G24" s="223"/>
      <c r="H24" s="225">
        <v>16.5</v>
      </c>
      <c r="I24" s="223" t="s">
        <v>550</v>
      </c>
      <c r="J24" s="223" t="s">
        <v>468</v>
      </c>
      <c r="K24" s="223"/>
      <c r="L24" s="211"/>
      <c r="M24" s="226">
        <v>0</v>
      </c>
      <c r="N24" s="227"/>
      <c r="O24" s="228"/>
      <c r="P24" s="227"/>
      <c r="Q24" s="229"/>
      <c r="R24" s="229"/>
      <c r="S24" s="229">
        <v>0</v>
      </c>
      <c r="T24" s="229">
        <v>0</v>
      </c>
    </row>
    <row r="25" spans="1:20" s="175" customFormat="1" ht="13.5" x14ac:dyDescent="0.25">
      <c r="A25" s="223" t="s">
        <v>555</v>
      </c>
      <c r="B25" s="223" t="s">
        <v>556</v>
      </c>
      <c r="C25" s="223" t="s">
        <v>213</v>
      </c>
      <c r="D25" s="223" t="s">
        <v>354</v>
      </c>
      <c r="E25" s="223" t="s">
        <v>321</v>
      </c>
      <c r="F25" s="224" t="s">
        <v>287</v>
      </c>
      <c r="G25" s="223"/>
      <c r="H25" s="225">
        <v>93.375000000000014</v>
      </c>
      <c r="I25" s="223" t="s">
        <v>550</v>
      </c>
      <c r="J25" s="223" t="s">
        <v>472</v>
      </c>
      <c r="K25" s="223"/>
      <c r="L25" s="211"/>
      <c r="M25" s="226">
        <v>80</v>
      </c>
      <c r="N25" s="227"/>
      <c r="O25" s="228"/>
      <c r="P25" s="227"/>
      <c r="Q25" s="229"/>
      <c r="R25" s="229"/>
      <c r="S25" s="229">
        <v>0</v>
      </c>
      <c r="T25" s="229">
        <v>0</v>
      </c>
    </row>
    <row r="26" spans="1:20" s="175" customFormat="1" ht="13.5" x14ac:dyDescent="0.25">
      <c r="A26" s="223" t="s">
        <v>555</v>
      </c>
      <c r="B26" s="223" t="s">
        <v>556</v>
      </c>
      <c r="C26" s="223" t="s">
        <v>213</v>
      </c>
      <c r="D26" s="223" t="s">
        <v>355</v>
      </c>
      <c r="E26" s="223" t="s">
        <v>533</v>
      </c>
      <c r="F26" s="224" t="s">
        <v>471</v>
      </c>
      <c r="G26" s="223"/>
      <c r="H26" s="225">
        <v>58.100000000000009</v>
      </c>
      <c r="I26" s="223" t="s">
        <v>550</v>
      </c>
      <c r="J26" s="223" t="s">
        <v>472</v>
      </c>
      <c r="K26" s="223"/>
      <c r="L26" s="211"/>
      <c r="M26" s="226">
        <v>120</v>
      </c>
      <c r="N26" s="227"/>
      <c r="O26" s="228"/>
      <c r="P26" s="227"/>
      <c r="Q26" s="229"/>
      <c r="R26" s="229"/>
      <c r="S26" s="229">
        <v>0</v>
      </c>
      <c r="T26" s="229">
        <v>0</v>
      </c>
    </row>
    <row r="27" spans="1:20" s="175" customFormat="1" ht="15" customHeight="1" x14ac:dyDescent="0.25">
      <c r="A27" s="223" t="s">
        <v>555</v>
      </c>
      <c r="B27" s="223" t="s">
        <v>556</v>
      </c>
      <c r="C27" s="223" t="s">
        <v>213</v>
      </c>
      <c r="D27" s="223" t="s">
        <v>356</v>
      </c>
      <c r="E27" s="223" t="s">
        <v>169</v>
      </c>
      <c r="F27" s="224" t="s">
        <v>469</v>
      </c>
      <c r="G27" s="223"/>
      <c r="H27" s="225">
        <v>6.2</v>
      </c>
      <c r="I27" s="223" t="s">
        <v>551</v>
      </c>
      <c r="J27" s="223" t="s">
        <v>470</v>
      </c>
      <c r="K27" s="223"/>
      <c r="L27" s="211"/>
      <c r="M27" s="226">
        <v>200</v>
      </c>
      <c r="N27" s="227"/>
      <c r="O27" s="228"/>
      <c r="P27" s="227"/>
      <c r="Q27" s="229"/>
      <c r="R27" s="229"/>
      <c r="S27" s="229">
        <v>0</v>
      </c>
      <c r="T27" s="229">
        <v>0</v>
      </c>
    </row>
    <row r="28" spans="1:20" s="175" customFormat="1" ht="13.5" x14ac:dyDescent="0.25">
      <c r="A28" s="223" t="s">
        <v>555</v>
      </c>
      <c r="B28" s="223" t="s">
        <v>556</v>
      </c>
      <c r="C28" s="223" t="s">
        <v>213</v>
      </c>
      <c r="D28" s="223" t="s">
        <v>357</v>
      </c>
      <c r="E28" s="223" t="s">
        <v>179</v>
      </c>
      <c r="F28" s="224" t="s">
        <v>471</v>
      </c>
      <c r="G28" s="223"/>
      <c r="H28" s="225">
        <v>6.2524999999999995</v>
      </c>
      <c r="I28" s="223" t="s">
        <v>44</v>
      </c>
      <c r="J28" s="223" t="s">
        <v>472</v>
      </c>
      <c r="K28" s="223"/>
      <c r="L28" s="211"/>
      <c r="M28" s="226">
        <v>200</v>
      </c>
      <c r="N28" s="227"/>
      <c r="O28" s="228"/>
      <c r="P28" s="227"/>
      <c r="Q28" s="229"/>
      <c r="R28" s="229"/>
      <c r="S28" s="229">
        <v>0</v>
      </c>
      <c r="T28" s="229">
        <v>0</v>
      </c>
    </row>
    <row r="29" spans="1:20" s="175" customFormat="1" ht="13.5" x14ac:dyDescent="0.25">
      <c r="A29" s="223" t="s">
        <v>555</v>
      </c>
      <c r="B29" s="223" t="s">
        <v>556</v>
      </c>
      <c r="C29" s="223" t="s">
        <v>213</v>
      </c>
      <c r="D29" s="223" t="s">
        <v>358</v>
      </c>
      <c r="E29" s="223" t="s">
        <v>403</v>
      </c>
      <c r="F29" s="224" t="s">
        <v>287</v>
      </c>
      <c r="G29" s="223"/>
      <c r="H29" s="225">
        <v>58.100000000000009</v>
      </c>
      <c r="I29" s="223" t="s">
        <v>550</v>
      </c>
      <c r="J29" s="223" t="s">
        <v>472</v>
      </c>
      <c r="K29" s="223"/>
      <c r="L29" s="211"/>
      <c r="M29" s="226">
        <v>80</v>
      </c>
      <c r="N29" s="227"/>
      <c r="O29" s="228"/>
      <c r="P29" s="227"/>
      <c r="Q29" s="229"/>
      <c r="R29" s="229"/>
      <c r="S29" s="229">
        <v>0</v>
      </c>
      <c r="T29" s="229">
        <v>0</v>
      </c>
    </row>
    <row r="30" spans="1:20" s="175" customFormat="1" ht="13.5" x14ac:dyDescent="0.25">
      <c r="A30" s="223" t="s">
        <v>555</v>
      </c>
      <c r="B30" s="223" t="s">
        <v>556</v>
      </c>
      <c r="C30" s="223" t="s">
        <v>213</v>
      </c>
      <c r="D30" s="223" t="s">
        <v>359</v>
      </c>
      <c r="E30" s="223" t="s">
        <v>372</v>
      </c>
      <c r="F30" s="224" t="s">
        <v>473</v>
      </c>
      <c r="G30" s="223"/>
      <c r="H30" s="225">
        <v>83.78</v>
      </c>
      <c r="I30" s="223" t="s">
        <v>550</v>
      </c>
      <c r="J30" s="223" t="s">
        <v>472</v>
      </c>
      <c r="K30" s="223"/>
      <c r="L30" s="211"/>
      <c r="M30" s="226">
        <v>120</v>
      </c>
      <c r="N30" s="227"/>
      <c r="O30" s="228"/>
      <c r="P30" s="227"/>
      <c r="Q30" s="229"/>
      <c r="R30" s="229"/>
      <c r="S30" s="229">
        <v>0</v>
      </c>
      <c r="T30" s="229">
        <v>0</v>
      </c>
    </row>
    <row r="31" spans="1:20" s="175" customFormat="1" ht="13.5" x14ac:dyDescent="0.25">
      <c r="A31" s="223" t="s">
        <v>555</v>
      </c>
      <c r="B31" s="223" t="s">
        <v>556</v>
      </c>
      <c r="C31" s="223" t="s">
        <v>213</v>
      </c>
      <c r="D31" s="223" t="s">
        <v>536</v>
      </c>
      <c r="E31" s="223" t="s">
        <v>305</v>
      </c>
      <c r="F31" s="224" t="s">
        <v>471</v>
      </c>
      <c r="G31" s="223"/>
      <c r="H31" s="225">
        <v>44.24</v>
      </c>
      <c r="I31" s="223" t="s">
        <v>550</v>
      </c>
      <c r="J31" s="223" t="s">
        <v>472</v>
      </c>
      <c r="K31" s="223"/>
      <c r="L31" s="211"/>
      <c r="M31" s="226">
        <v>200</v>
      </c>
      <c r="N31" s="227"/>
      <c r="O31" s="228"/>
      <c r="P31" s="227"/>
      <c r="Q31" s="229"/>
      <c r="R31" s="229"/>
      <c r="S31" s="229">
        <v>0</v>
      </c>
      <c r="T31" s="229">
        <v>0</v>
      </c>
    </row>
    <row r="32" spans="1:20" s="175" customFormat="1" ht="13.5" x14ac:dyDescent="0.25">
      <c r="A32" s="223" t="s">
        <v>555</v>
      </c>
      <c r="B32" s="223" t="s">
        <v>556</v>
      </c>
      <c r="C32" s="223" t="s">
        <v>213</v>
      </c>
      <c r="D32" s="223" t="s">
        <v>360</v>
      </c>
      <c r="E32" s="223" t="s">
        <v>304</v>
      </c>
      <c r="F32" s="224" t="s">
        <v>469</v>
      </c>
      <c r="G32" s="223"/>
      <c r="H32" s="225">
        <v>7.7549999999999999</v>
      </c>
      <c r="I32" s="223" t="s">
        <v>551</v>
      </c>
      <c r="J32" s="223" t="s">
        <v>470</v>
      </c>
      <c r="K32" s="223"/>
      <c r="L32" s="211"/>
      <c r="M32" s="226">
        <v>200</v>
      </c>
      <c r="N32" s="227"/>
      <c r="O32" s="228"/>
      <c r="P32" s="227"/>
      <c r="Q32" s="229"/>
      <c r="R32" s="229"/>
      <c r="S32" s="229">
        <v>0</v>
      </c>
      <c r="T32" s="229">
        <v>0</v>
      </c>
    </row>
    <row r="33" spans="1:20" s="175" customFormat="1" ht="13.5" x14ac:dyDescent="0.25">
      <c r="A33" s="223" t="s">
        <v>555</v>
      </c>
      <c r="B33" s="223" t="s">
        <v>556</v>
      </c>
      <c r="C33" s="223" t="s">
        <v>213</v>
      </c>
      <c r="D33" s="223" t="s">
        <v>361</v>
      </c>
      <c r="E33" s="223" t="s">
        <v>164</v>
      </c>
      <c r="F33" s="224" t="s">
        <v>289</v>
      </c>
      <c r="G33" s="223"/>
      <c r="H33" s="225">
        <v>16.3</v>
      </c>
      <c r="I33" s="223" t="s">
        <v>550</v>
      </c>
      <c r="J33" s="223" t="s">
        <v>472</v>
      </c>
      <c r="K33" s="223"/>
      <c r="L33" s="211"/>
      <c r="M33" s="226">
        <v>40</v>
      </c>
      <c r="N33" s="227"/>
      <c r="O33" s="228"/>
      <c r="P33" s="227"/>
      <c r="Q33" s="229"/>
      <c r="R33" s="229"/>
      <c r="S33" s="229">
        <v>0</v>
      </c>
      <c r="T33" s="229">
        <v>0</v>
      </c>
    </row>
    <row r="34" spans="1:20" s="175" customFormat="1" ht="13.5" x14ac:dyDescent="0.25">
      <c r="A34" s="223" t="s">
        <v>555</v>
      </c>
      <c r="B34" s="223" t="s">
        <v>556</v>
      </c>
      <c r="C34" s="223" t="s">
        <v>213</v>
      </c>
      <c r="D34" s="223" t="s">
        <v>558</v>
      </c>
      <c r="E34" s="223" t="s">
        <v>164</v>
      </c>
      <c r="F34" s="224" t="s">
        <v>289</v>
      </c>
      <c r="G34" s="223"/>
      <c r="H34" s="225">
        <v>12</v>
      </c>
      <c r="I34" s="223" t="s">
        <v>550</v>
      </c>
      <c r="J34" s="223" t="s">
        <v>472</v>
      </c>
      <c r="K34" s="223"/>
      <c r="L34" s="211"/>
      <c r="M34" s="226">
        <v>40</v>
      </c>
      <c r="N34" s="227"/>
      <c r="O34" s="228"/>
      <c r="P34" s="227"/>
      <c r="Q34" s="229"/>
      <c r="R34" s="229"/>
      <c r="S34" s="229">
        <v>0</v>
      </c>
      <c r="T34" s="229">
        <v>0</v>
      </c>
    </row>
    <row r="35" spans="1:20" s="175" customFormat="1" ht="13.5" x14ac:dyDescent="0.25">
      <c r="A35" s="223" t="s">
        <v>555</v>
      </c>
      <c r="B35" s="223" t="s">
        <v>556</v>
      </c>
      <c r="C35" s="223" t="s">
        <v>213</v>
      </c>
      <c r="D35" s="223" t="s">
        <v>559</v>
      </c>
      <c r="E35" s="223" t="s">
        <v>164</v>
      </c>
      <c r="F35" s="224" t="s">
        <v>289</v>
      </c>
      <c r="G35" s="223"/>
      <c r="H35" s="225">
        <v>12</v>
      </c>
      <c r="I35" s="223" t="s">
        <v>550</v>
      </c>
      <c r="J35" s="223" t="s">
        <v>472</v>
      </c>
      <c r="K35" s="223"/>
      <c r="L35" s="211"/>
      <c r="M35" s="226">
        <v>40</v>
      </c>
      <c r="N35" s="227"/>
      <c r="O35" s="228"/>
      <c r="P35" s="227"/>
      <c r="Q35" s="229"/>
      <c r="R35" s="229"/>
      <c r="S35" s="229">
        <v>0</v>
      </c>
      <c r="T35" s="229">
        <v>0</v>
      </c>
    </row>
    <row r="36" spans="1:20" s="175" customFormat="1" ht="13.5" x14ac:dyDescent="0.25">
      <c r="A36" s="223" t="s">
        <v>555</v>
      </c>
      <c r="B36" s="223" t="s">
        <v>556</v>
      </c>
      <c r="C36" s="223" t="s">
        <v>213</v>
      </c>
      <c r="D36" s="223" t="s">
        <v>387</v>
      </c>
      <c r="E36" s="223" t="s">
        <v>459</v>
      </c>
      <c r="F36" s="224" t="s">
        <v>473</v>
      </c>
      <c r="G36" s="223"/>
      <c r="H36" s="225">
        <v>28.29</v>
      </c>
      <c r="I36" s="223" t="s">
        <v>550</v>
      </c>
      <c r="J36" s="223" t="s">
        <v>472</v>
      </c>
      <c r="K36" s="223"/>
      <c r="L36" s="211"/>
      <c r="M36" s="226">
        <v>80</v>
      </c>
      <c r="N36" s="227"/>
      <c r="O36" s="228"/>
      <c r="P36" s="227"/>
      <c r="Q36" s="229"/>
      <c r="R36" s="229"/>
      <c r="S36" s="229">
        <v>0</v>
      </c>
      <c r="T36" s="229">
        <v>0</v>
      </c>
    </row>
    <row r="37" spans="1:20" s="175" customFormat="1" ht="13.5" x14ac:dyDescent="0.25">
      <c r="A37" s="223" t="s">
        <v>555</v>
      </c>
      <c r="B37" s="224" t="s">
        <v>556</v>
      </c>
      <c r="C37" s="224" t="s">
        <v>213</v>
      </c>
      <c r="D37" s="224" t="s">
        <v>388</v>
      </c>
      <c r="E37" s="223" t="s">
        <v>403</v>
      </c>
      <c r="F37" s="224" t="s">
        <v>287</v>
      </c>
      <c r="G37" s="224"/>
      <c r="H37" s="230">
        <v>58.100000000000009</v>
      </c>
      <c r="I37" s="223" t="s">
        <v>550</v>
      </c>
      <c r="J37" s="223" t="s">
        <v>472</v>
      </c>
      <c r="K37" s="223"/>
      <c r="L37" s="212"/>
      <c r="M37" s="226">
        <v>80</v>
      </c>
      <c r="N37" s="227"/>
      <c r="O37" s="228"/>
      <c r="P37" s="227"/>
      <c r="Q37" s="229"/>
      <c r="R37" s="229"/>
      <c r="S37" s="229">
        <v>0</v>
      </c>
      <c r="T37" s="229">
        <v>0</v>
      </c>
    </row>
    <row r="38" spans="1:20" s="175" customFormat="1" ht="13.5" x14ac:dyDescent="0.25">
      <c r="A38" s="223" t="s">
        <v>555</v>
      </c>
      <c r="B38" s="224" t="s">
        <v>556</v>
      </c>
      <c r="C38" s="224" t="s">
        <v>213</v>
      </c>
      <c r="D38" s="224" t="s">
        <v>389</v>
      </c>
      <c r="E38" s="223" t="s">
        <v>374</v>
      </c>
      <c r="F38" s="224" t="s">
        <v>289</v>
      </c>
      <c r="G38" s="224"/>
      <c r="H38" s="230">
        <v>8.620000000000001</v>
      </c>
      <c r="I38" s="223" t="s">
        <v>550</v>
      </c>
      <c r="J38" s="223" t="s">
        <v>472</v>
      </c>
      <c r="K38" s="223"/>
      <c r="L38" s="212"/>
      <c r="M38" s="226">
        <v>40</v>
      </c>
      <c r="N38" s="227"/>
      <c r="O38" s="228"/>
      <c r="P38" s="227"/>
      <c r="Q38" s="229"/>
      <c r="R38" s="229"/>
      <c r="S38" s="229">
        <v>0</v>
      </c>
      <c r="T38" s="229">
        <v>0</v>
      </c>
    </row>
    <row r="39" spans="1:20" s="175" customFormat="1" ht="13.5" x14ac:dyDescent="0.25">
      <c r="A39" s="223" t="s">
        <v>555</v>
      </c>
      <c r="B39" s="224" t="s">
        <v>556</v>
      </c>
      <c r="C39" s="224" t="s">
        <v>213</v>
      </c>
      <c r="D39" s="224" t="s">
        <v>390</v>
      </c>
      <c r="E39" s="223" t="s">
        <v>297</v>
      </c>
      <c r="F39" s="224" t="s">
        <v>203</v>
      </c>
      <c r="G39" s="224"/>
      <c r="H39" s="230">
        <v>2.6599999999999997</v>
      </c>
      <c r="I39" s="223" t="s">
        <v>551</v>
      </c>
      <c r="J39" s="223" t="s">
        <v>468</v>
      </c>
      <c r="K39" s="223"/>
      <c r="L39" s="212"/>
      <c r="M39" s="226">
        <v>0</v>
      </c>
      <c r="N39" s="227"/>
      <c r="O39" s="228"/>
      <c r="P39" s="227"/>
      <c r="Q39" s="229"/>
      <c r="R39" s="229"/>
      <c r="S39" s="229">
        <v>0</v>
      </c>
      <c r="T39" s="229">
        <v>0</v>
      </c>
    </row>
    <row r="40" spans="1:20" s="175" customFormat="1" ht="13.5" x14ac:dyDescent="0.25">
      <c r="A40" s="223" t="s">
        <v>555</v>
      </c>
      <c r="B40" s="224" t="s">
        <v>556</v>
      </c>
      <c r="C40" s="224" t="s">
        <v>213</v>
      </c>
      <c r="D40" s="224" t="s">
        <v>391</v>
      </c>
      <c r="E40" s="223" t="s">
        <v>169</v>
      </c>
      <c r="F40" s="224" t="s">
        <v>469</v>
      </c>
      <c r="G40" s="224"/>
      <c r="H40" s="230">
        <v>8.99</v>
      </c>
      <c r="I40" s="223" t="s">
        <v>310</v>
      </c>
      <c r="J40" s="223" t="s">
        <v>470</v>
      </c>
      <c r="K40" s="223"/>
      <c r="L40" s="212"/>
      <c r="M40" s="226">
        <v>200</v>
      </c>
      <c r="N40" s="227"/>
      <c r="O40" s="228"/>
      <c r="P40" s="227"/>
      <c r="Q40" s="229"/>
      <c r="R40" s="229"/>
      <c r="S40" s="229">
        <v>0</v>
      </c>
      <c r="T40" s="229">
        <v>0</v>
      </c>
    </row>
    <row r="41" spans="1:20" s="175" customFormat="1" ht="13.5" x14ac:dyDescent="0.25">
      <c r="A41" s="223" t="s">
        <v>555</v>
      </c>
      <c r="B41" s="224" t="s">
        <v>556</v>
      </c>
      <c r="C41" s="224" t="s">
        <v>213</v>
      </c>
      <c r="D41" s="224" t="s">
        <v>392</v>
      </c>
      <c r="E41" s="223" t="s">
        <v>169</v>
      </c>
      <c r="F41" s="224" t="s">
        <v>469</v>
      </c>
      <c r="G41" s="224"/>
      <c r="H41" s="230">
        <v>8.99</v>
      </c>
      <c r="I41" s="223" t="s">
        <v>310</v>
      </c>
      <c r="J41" s="223" t="s">
        <v>470</v>
      </c>
      <c r="K41" s="223"/>
      <c r="L41" s="212"/>
      <c r="M41" s="226">
        <v>200</v>
      </c>
      <c r="N41" s="227"/>
      <c r="O41" s="228"/>
      <c r="P41" s="227"/>
      <c r="Q41" s="229"/>
      <c r="R41" s="229"/>
      <c r="S41" s="229">
        <v>0</v>
      </c>
      <c r="T41" s="229">
        <v>0</v>
      </c>
    </row>
    <row r="42" spans="1:20" s="175" customFormat="1" ht="13.5" x14ac:dyDescent="0.25">
      <c r="A42" s="223" t="s">
        <v>555</v>
      </c>
      <c r="B42" s="224" t="s">
        <v>556</v>
      </c>
      <c r="C42" s="224" t="s">
        <v>213</v>
      </c>
      <c r="D42" s="224" t="s">
        <v>393</v>
      </c>
      <c r="E42" s="223" t="s">
        <v>456</v>
      </c>
      <c r="F42" s="224" t="s">
        <v>287</v>
      </c>
      <c r="G42" s="224"/>
      <c r="H42" s="230">
        <v>58.100000000000009</v>
      </c>
      <c r="I42" s="223" t="s">
        <v>550</v>
      </c>
      <c r="J42" s="223" t="s">
        <v>472</v>
      </c>
      <c r="K42" s="223"/>
      <c r="L42" s="212"/>
      <c r="M42" s="226">
        <v>80</v>
      </c>
      <c r="N42" s="227"/>
      <c r="O42" s="228"/>
      <c r="P42" s="227"/>
      <c r="Q42" s="229"/>
      <c r="R42" s="229"/>
      <c r="S42" s="229">
        <v>0</v>
      </c>
      <c r="T42" s="229">
        <v>0</v>
      </c>
    </row>
    <row r="43" spans="1:20" s="175" customFormat="1" ht="13.5" x14ac:dyDescent="0.25">
      <c r="A43" s="223" t="s">
        <v>555</v>
      </c>
      <c r="B43" s="224" t="s">
        <v>556</v>
      </c>
      <c r="C43" s="224" t="s">
        <v>213</v>
      </c>
      <c r="D43" s="224" t="s">
        <v>394</v>
      </c>
      <c r="E43" s="223" t="s">
        <v>403</v>
      </c>
      <c r="F43" s="224" t="s">
        <v>287</v>
      </c>
      <c r="G43" s="224"/>
      <c r="H43" s="230">
        <v>67.414999999999992</v>
      </c>
      <c r="I43" s="223" t="s">
        <v>550</v>
      </c>
      <c r="J43" s="223" t="s">
        <v>472</v>
      </c>
      <c r="K43" s="223" t="s">
        <v>532</v>
      </c>
      <c r="L43" s="212"/>
      <c r="M43" s="226">
        <v>0</v>
      </c>
      <c r="N43" s="227"/>
      <c r="O43" s="228"/>
      <c r="P43" s="227"/>
      <c r="Q43" s="229"/>
      <c r="R43" s="229"/>
      <c r="S43" s="229">
        <v>0</v>
      </c>
      <c r="T43" s="229">
        <v>0</v>
      </c>
    </row>
    <row r="44" spans="1:20" s="175" customFormat="1" ht="13.5" x14ac:dyDescent="0.25">
      <c r="A44" s="223" t="s">
        <v>555</v>
      </c>
      <c r="B44" s="224" t="s">
        <v>556</v>
      </c>
      <c r="C44" s="224" t="s">
        <v>213</v>
      </c>
      <c r="D44" s="224" t="s">
        <v>395</v>
      </c>
      <c r="E44" s="223" t="s">
        <v>305</v>
      </c>
      <c r="F44" s="224" t="s">
        <v>471</v>
      </c>
      <c r="G44" s="224"/>
      <c r="H44" s="230">
        <v>29.965000000000003</v>
      </c>
      <c r="I44" s="223" t="s">
        <v>550</v>
      </c>
      <c r="J44" s="223" t="s">
        <v>472</v>
      </c>
      <c r="K44" s="223"/>
      <c r="L44" s="212"/>
      <c r="M44" s="226">
        <v>200</v>
      </c>
      <c r="N44" s="227"/>
      <c r="O44" s="228"/>
      <c r="P44" s="227"/>
      <c r="Q44" s="229"/>
      <c r="R44" s="229"/>
      <c r="S44" s="229">
        <v>0</v>
      </c>
      <c r="T44" s="229">
        <v>0</v>
      </c>
    </row>
    <row r="45" spans="1:20" s="175" customFormat="1" ht="13.5" x14ac:dyDescent="0.25">
      <c r="A45" s="223" t="s">
        <v>555</v>
      </c>
      <c r="B45" s="224" t="s">
        <v>556</v>
      </c>
      <c r="C45" s="224" t="s">
        <v>213</v>
      </c>
      <c r="D45" s="224" t="s">
        <v>396</v>
      </c>
      <c r="E45" s="223" t="s">
        <v>174</v>
      </c>
      <c r="F45" s="224" t="s">
        <v>203</v>
      </c>
      <c r="G45" s="224"/>
      <c r="H45" s="230">
        <v>4.1999999999999993</v>
      </c>
      <c r="I45" s="223" t="s">
        <v>550</v>
      </c>
      <c r="J45" s="223" t="s">
        <v>468</v>
      </c>
      <c r="K45" s="223"/>
      <c r="L45" s="212"/>
      <c r="M45" s="226">
        <v>0</v>
      </c>
      <c r="N45" s="227"/>
      <c r="O45" s="228"/>
      <c r="P45" s="227"/>
      <c r="Q45" s="229"/>
      <c r="R45" s="229"/>
      <c r="S45" s="229">
        <v>0</v>
      </c>
      <c r="T45" s="229">
        <v>0</v>
      </c>
    </row>
    <row r="46" spans="1:20" s="175" customFormat="1" ht="13.5" x14ac:dyDescent="0.25">
      <c r="A46" s="223" t="s">
        <v>555</v>
      </c>
      <c r="B46" s="224" t="s">
        <v>556</v>
      </c>
      <c r="C46" s="224" t="s">
        <v>213</v>
      </c>
      <c r="D46" s="224" t="s">
        <v>397</v>
      </c>
      <c r="E46" s="223" t="s">
        <v>457</v>
      </c>
      <c r="F46" s="224" t="s">
        <v>279</v>
      </c>
      <c r="G46" s="224"/>
      <c r="H46" s="230">
        <v>9.56</v>
      </c>
      <c r="I46" s="223" t="s">
        <v>344</v>
      </c>
      <c r="J46" s="223" t="s">
        <v>468</v>
      </c>
      <c r="K46" s="223"/>
      <c r="L46" s="212"/>
      <c r="M46" s="226">
        <v>0</v>
      </c>
      <c r="N46" s="227"/>
      <c r="O46" s="228"/>
      <c r="P46" s="227"/>
      <c r="Q46" s="229"/>
      <c r="R46" s="229"/>
      <c r="S46" s="229">
        <v>0</v>
      </c>
      <c r="T46" s="229">
        <v>0</v>
      </c>
    </row>
    <row r="47" spans="1:20" s="175" customFormat="1" ht="13.5" x14ac:dyDescent="0.25">
      <c r="A47" s="223" t="s">
        <v>555</v>
      </c>
      <c r="B47" s="224" t="s">
        <v>556</v>
      </c>
      <c r="C47" s="224" t="s">
        <v>213</v>
      </c>
      <c r="D47" s="224" t="s">
        <v>311</v>
      </c>
      <c r="E47" s="223" t="s">
        <v>174</v>
      </c>
      <c r="F47" s="224" t="s">
        <v>203</v>
      </c>
      <c r="G47" s="224"/>
      <c r="H47" s="230">
        <v>9.875</v>
      </c>
      <c r="I47" s="223" t="s">
        <v>550</v>
      </c>
      <c r="J47" s="223" t="s">
        <v>468</v>
      </c>
      <c r="K47" s="223"/>
      <c r="L47" s="212"/>
      <c r="M47" s="226">
        <v>0</v>
      </c>
      <c r="N47" s="227"/>
      <c r="O47" s="228"/>
      <c r="P47" s="227"/>
      <c r="Q47" s="229"/>
      <c r="R47" s="229"/>
      <c r="S47" s="229">
        <v>0</v>
      </c>
      <c r="T47" s="229">
        <v>0</v>
      </c>
    </row>
    <row r="48" spans="1:20" s="175" customFormat="1" ht="13.5" x14ac:dyDescent="0.25">
      <c r="A48" s="223" t="s">
        <v>555</v>
      </c>
      <c r="B48" s="224" t="s">
        <v>556</v>
      </c>
      <c r="C48" s="224" t="s">
        <v>213</v>
      </c>
      <c r="D48" s="224" t="s">
        <v>312</v>
      </c>
      <c r="E48" s="223" t="s">
        <v>458</v>
      </c>
      <c r="F48" s="224" t="s">
        <v>203</v>
      </c>
      <c r="G48" s="224"/>
      <c r="H48" s="230"/>
      <c r="I48" s="223" t="s">
        <v>344</v>
      </c>
      <c r="J48" s="223" t="s">
        <v>468</v>
      </c>
      <c r="K48" s="223"/>
      <c r="L48" s="212"/>
      <c r="M48" s="226">
        <v>0</v>
      </c>
      <c r="N48" s="227"/>
      <c r="O48" s="228"/>
      <c r="P48" s="227"/>
      <c r="Q48" s="229"/>
      <c r="R48" s="229"/>
      <c r="S48" s="229">
        <v>0</v>
      </c>
      <c r="T48" s="229">
        <v>0</v>
      </c>
    </row>
    <row r="49" spans="1:20" s="175" customFormat="1" ht="13.5" x14ac:dyDescent="0.25">
      <c r="A49" s="223" t="s">
        <v>555</v>
      </c>
      <c r="B49" s="224" t="s">
        <v>556</v>
      </c>
      <c r="C49" s="224" t="s">
        <v>213</v>
      </c>
      <c r="D49" s="224" t="s">
        <v>313</v>
      </c>
      <c r="E49" s="223" t="s">
        <v>297</v>
      </c>
      <c r="F49" s="224" t="s">
        <v>203</v>
      </c>
      <c r="G49" s="224"/>
      <c r="H49" s="230">
        <v>3.5</v>
      </c>
      <c r="I49" s="223" t="s">
        <v>551</v>
      </c>
      <c r="J49" s="223" t="s">
        <v>468</v>
      </c>
      <c r="K49" s="231"/>
      <c r="L49" s="212"/>
      <c r="M49" s="226">
        <v>0</v>
      </c>
      <c r="N49" s="227"/>
      <c r="O49" s="228"/>
      <c r="P49" s="227"/>
      <c r="Q49" s="229"/>
      <c r="R49" s="229"/>
      <c r="S49" s="229">
        <v>0</v>
      </c>
      <c r="T49" s="229">
        <v>0</v>
      </c>
    </row>
    <row r="50" spans="1:20" s="175" customFormat="1" ht="13.5" x14ac:dyDescent="0.25">
      <c r="A50" s="223" t="s">
        <v>555</v>
      </c>
      <c r="B50" s="224" t="s">
        <v>404</v>
      </c>
      <c r="C50" s="224" t="s">
        <v>213</v>
      </c>
      <c r="D50" s="224" t="s">
        <v>405</v>
      </c>
      <c r="E50" s="223" t="s">
        <v>377</v>
      </c>
      <c r="F50" s="223" t="s">
        <v>471</v>
      </c>
      <c r="G50" s="224"/>
      <c r="H50" s="230">
        <v>5.04</v>
      </c>
      <c r="I50" s="223" t="s">
        <v>44</v>
      </c>
      <c r="J50" s="223" t="s">
        <v>472</v>
      </c>
      <c r="K50" s="231"/>
      <c r="L50" s="212"/>
      <c r="M50" s="226">
        <v>200</v>
      </c>
      <c r="N50" s="227"/>
      <c r="O50" s="228"/>
      <c r="P50" s="227"/>
      <c r="Q50" s="229"/>
      <c r="R50" s="229"/>
      <c r="S50" s="229">
        <v>0</v>
      </c>
      <c r="T50" s="229">
        <v>0</v>
      </c>
    </row>
    <row r="51" spans="1:20" s="175" customFormat="1" ht="13.5" x14ac:dyDescent="0.25">
      <c r="A51" s="223" t="s">
        <v>555</v>
      </c>
      <c r="B51" s="224" t="s">
        <v>404</v>
      </c>
      <c r="C51" s="224" t="s">
        <v>213</v>
      </c>
      <c r="D51" s="224" t="s">
        <v>517</v>
      </c>
      <c r="E51" s="223" t="s">
        <v>269</v>
      </c>
      <c r="F51" s="223" t="s">
        <v>471</v>
      </c>
      <c r="G51" s="224"/>
      <c r="H51" s="230">
        <v>9.7149999999999999</v>
      </c>
      <c r="I51" s="223" t="s">
        <v>550</v>
      </c>
      <c r="J51" s="223" t="s">
        <v>472</v>
      </c>
      <c r="K51" s="231"/>
      <c r="L51" s="212"/>
      <c r="M51" s="226">
        <v>200</v>
      </c>
      <c r="N51" s="227"/>
      <c r="O51" s="228"/>
      <c r="P51" s="227"/>
      <c r="Q51" s="229"/>
      <c r="R51" s="229"/>
      <c r="S51" s="229">
        <v>0</v>
      </c>
      <c r="T51" s="229">
        <v>0</v>
      </c>
    </row>
    <row r="52" spans="1:20" s="175" customFormat="1" ht="13.5" x14ac:dyDescent="0.25">
      <c r="A52" s="223" t="s">
        <v>555</v>
      </c>
      <c r="B52" s="224" t="s">
        <v>404</v>
      </c>
      <c r="C52" s="224" t="s">
        <v>213</v>
      </c>
      <c r="D52" s="224" t="s">
        <v>487</v>
      </c>
      <c r="E52" s="223" t="s">
        <v>257</v>
      </c>
      <c r="F52" s="223" t="s">
        <v>469</v>
      </c>
      <c r="G52" s="224"/>
      <c r="H52" s="230">
        <v>10.075000000000001</v>
      </c>
      <c r="I52" s="223" t="s">
        <v>411</v>
      </c>
      <c r="J52" s="223" t="s">
        <v>470</v>
      </c>
      <c r="K52" s="231"/>
      <c r="L52" s="212"/>
      <c r="M52" s="226">
        <v>200</v>
      </c>
      <c r="N52" s="227"/>
      <c r="O52" s="228"/>
      <c r="P52" s="227"/>
      <c r="Q52" s="229"/>
      <c r="R52" s="229"/>
      <c r="S52" s="229">
        <v>0</v>
      </c>
      <c r="T52" s="229">
        <v>0</v>
      </c>
    </row>
    <row r="53" spans="1:20" s="175" customFormat="1" ht="13.5" x14ac:dyDescent="0.25">
      <c r="A53" s="223" t="s">
        <v>555</v>
      </c>
      <c r="B53" s="224" t="s">
        <v>404</v>
      </c>
      <c r="C53" s="224" t="s">
        <v>213</v>
      </c>
      <c r="D53" s="224" t="s">
        <v>488</v>
      </c>
      <c r="E53" s="223" t="s">
        <v>257</v>
      </c>
      <c r="F53" s="223" t="s">
        <v>469</v>
      </c>
      <c r="G53" s="224"/>
      <c r="H53" s="230">
        <v>10.075000000000001</v>
      </c>
      <c r="I53" s="223" t="s">
        <v>411</v>
      </c>
      <c r="J53" s="223" t="s">
        <v>470</v>
      </c>
      <c r="K53" s="223"/>
      <c r="L53" s="212"/>
      <c r="M53" s="226">
        <v>200</v>
      </c>
      <c r="N53" s="227"/>
      <c r="O53" s="228"/>
      <c r="P53" s="227"/>
      <c r="Q53" s="229"/>
      <c r="R53" s="229"/>
      <c r="S53" s="229">
        <v>0</v>
      </c>
      <c r="T53" s="229">
        <v>0</v>
      </c>
    </row>
    <row r="54" spans="1:20" s="175" customFormat="1" ht="13.5" x14ac:dyDescent="0.25">
      <c r="A54" s="223" t="s">
        <v>555</v>
      </c>
      <c r="B54" s="224" t="s">
        <v>404</v>
      </c>
      <c r="C54" s="224" t="s">
        <v>213</v>
      </c>
      <c r="D54" s="224" t="s">
        <v>406</v>
      </c>
      <c r="E54" s="223" t="s">
        <v>407</v>
      </c>
      <c r="F54" s="223" t="s">
        <v>287</v>
      </c>
      <c r="G54" s="224" t="s">
        <v>514</v>
      </c>
      <c r="H54" s="230">
        <v>53.400000000000006</v>
      </c>
      <c r="I54" s="223" t="s">
        <v>550</v>
      </c>
      <c r="J54" s="223" t="s">
        <v>472</v>
      </c>
      <c r="K54" s="223"/>
      <c r="L54" s="212"/>
      <c r="M54" s="226">
        <v>120</v>
      </c>
      <c r="N54" s="227"/>
      <c r="O54" s="228"/>
      <c r="P54" s="227"/>
      <c r="Q54" s="229"/>
      <c r="R54" s="229"/>
      <c r="S54" s="229">
        <v>0</v>
      </c>
      <c r="T54" s="229">
        <v>0</v>
      </c>
    </row>
    <row r="55" spans="1:20" s="175" customFormat="1" ht="13.5" x14ac:dyDescent="0.25">
      <c r="A55" s="223" t="s">
        <v>555</v>
      </c>
      <c r="B55" s="224" t="s">
        <v>404</v>
      </c>
      <c r="C55" s="224" t="s">
        <v>213</v>
      </c>
      <c r="D55" s="224" t="s">
        <v>408</v>
      </c>
      <c r="E55" s="223" t="s">
        <v>407</v>
      </c>
      <c r="F55" s="223" t="s">
        <v>287</v>
      </c>
      <c r="G55" s="224" t="s">
        <v>514</v>
      </c>
      <c r="H55" s="230">
        <v>53.400000000000006</v>
      </c>
      <c r="I55" s="223" t="s">
        <v>550</v>
      </c>
      <c r="J55" s="223" t="s">
        <v>472</v>
      </c>
      <c r="K55" s="223"/>
      <c r="L55" s="212"/>
      <c r="M55" s="226">
        <v>120</v>
      </c>
      <c r="N55" s="227"/>
      <c r="O55" s="228"/>
      <c r="P55" s="227"/>
      <c r="Q55" s="229"/>
      <c r="R55" s="229"/>
      <c r="S55" s="229">
        <v>0</v>
      </c>
      <c r="T55" s="229">
        <v>0</v>
      </c>
    </row>
    <row r="56" spans="1:20" s="175" customFormat="1" ht="13.5" x14ac:dyDescent="0.25">
      <c r="A56" s="223" t="s">
        <v>555</v>
      </c>
      <c r="B56" s="224" t="s">
        <v>404</v>
      </c>
      <c r="C56" s="224" t="s">
        <v>213</v>
      </c>
      <c r="D56" s="224" t="s">
        <v>409</v>
      </c>
      <c r="E56" s="223" t="s">
        <v>407</v>
      </c>
      <c r="F56" s="223" t="s">
        <v>287</v>
      </c>
      <c r="G56" s="224" t="s">
        <v>514</v>
      </c>
      <c r="H56" s="230">
        <v>53.400000000000006</v>
      </c>
      <c r="I56" s="223" t="s">
        <v>550</v>
      </c>
      <c r="J56" s="223" t="s">
        <v>472</v>
      </c>
      <c r="K56" s="223"/>
      <c r="L56" s="212"/>
      <c r="M56" s="226">
        <v>120</v>
      </c>
      <c r="N56" s="227"/>
      <c r="O56" s="228"/>
      <c r="P56" s="227"/>
      <c r="Q56" s="229"/>
      <c r="R56" s="229"/>
      <c r="S56" s="229">
        <v>0</v>
      </c>
      <c r="T56" s="229">
        <v>0</v>
      </c>
    </row>
    <row r="57" spans="1:20" s="175" customFormat="1" ht="13.5" x14ac:dyDescent="0.25">
      <c r="A57" s="223" t="s">
        <v>555</v>
      </c>
      <c r="B57" s="223" t="s">
        <v>404</v>
      </c>
      <c r="C57" s="223" t="s">
        <v>213</v>
      </c>
      <c r="D57" s="223" t="s">
        <v>410</v>
      </c>
      <c r="E57" s="223" t="s">
        <v>407</v>
      </c>
      <c r="F57" s="223" t="s">
        <v>287</v>
      </c>
      <c r="G57" s="223"/>
      <c r="H57" s="225">
        <v>53.400000000000006</v>
      </c>
      <c r="I57" s="223" t="s">
        <v>550</v>
      </c>
      <c r="J57" s="223" t="s">
        <v>472</v>
      </c>
      <c r="K57" s="223"/>
      <c r="L57" s="211"/>
      <c r="M57" s="226">
        <v>80</v>
      </c>
      <c r="N57" s="227"/>
      <c r="O57" s="228"/>
      <c r="P57" s="227"/>
      <c r="Q57" s="229"/>
      <c r="R57" s="229"/>
      <c r="S57" s="229">
        <v>0</v>
      </c>
      <c r="T57" s="229">
        <v>0</v>
      </c>
    </row>
    <row r="58" spans="1:20" s="175" customFormat="1" ht="13.5" x14ac:dyDescent="0.25">
      <c r="A58" s="223" t="s">
        <v>555</v>
      </c>
      <c r="B58" s="223" t="s">
        <v>404</v>
      </c>
      <c r="C58" s="223" t="s">
        <v>213</v>
      </c>
      <c r="D58" s="223" t="s">
        <v>412</v>
      </c>
      <c r="E58" s="223" t="s">
        <v>370</v>
      </c>
      <c r="F58" s="223" t="s">
        <v>287</v>
      </c>
      <c r="G58" s="223"/>
      <c r="H58" s="225">
        <v>88.14</v>
      </c>
      <c r="I58" s="223" t="s">
        <v>550</v>
      </c>
      <c r="J58" s="223" t="s">
        <v>472</v>
      </c>
      <c r="K58" s="223"/>
      <c r="L58" s="211" t="s">
        <v>549</v>
      </c>
      <c r="M58" s="226">
        <v>200</v>
      </c>
      <c r="N58" s="227"/>
      <c r="O58" s="228"/>
      <c r="P58" s="227"/>
      <c r="Q58" s="229"/>
      <c r="R58" s="229"/>
      <c r="S58" s="229">
        <v>0</v>
      </c>
      <c r="T58" s="229">
        <v>0</v>
      </c>
    </row>
    <row r="59" spans="1:20" s="175" customFormat="1" ht="13.5" x14ac:dyDescent="0.25">
      <c r="A59" s="223" t="s">
        <v>555</v>
      </c>
      <c r="B59" s="223" t="s">
        <v>404</v>
      </c>
      <c r="C59" s="223" t="s">
        <v>213</v>
      </c>
      <c r="D59" s="223" t="s">
        <v>489</v>
      </c>
      <c r="E59" s="223" t="s">
        <v>203</v>
      </c>
      <c r="F59" s="223" t="s">
        <v>203</v>
      </c>
      <c r="G59" s="223"/>
      <c r="H59" s="225">
        <v>8.0749999999999993</v>
      </c>
      <c r="I59" s="223" t="s">
        <v>550</v>
      </c>
      <c r="J59" s="223" t="s">
        <v>468</v>
      </c>
      <c r="K59" s="223"/>
      <c r="L59" s="211"/>
      <c r="M59" s="226">
        <v>0</v>
      </c>
      <c r="N59" s="227"/>
      <c r="O59" s="228"/>
      <c r="P59" s="227"/>
      <c r="Q59" s="229"/>
      <c r="R59" s="229"/>
      <c r="S59" s="229">
        <v>0</v>
      </c>
      <c r="T59" s="229">
        <v>0</v>
      </c>
    </row>
    <row r="60" spans="1:20" s="175" customFormat="1" ht="13.5" x14ac:dyDescent="0.25">
      <c r="A60" s="223" t="s">
        <v>555</v>
      </c>
      <c r="B60" s="223" t="s">
        <v>404</v>
      </c>
      <c r="C60" s="223" t="s">
        <v>213</v>
      </c>
      <c r="D60" s="223" t="s">
        <v>413</v>
      </c>
      <c r="E60" s="223" t="s">
        <v>378</v>
      </c>
      <c r="F60" s="223" t="s">
        <v>473</v>
      </c>
      <c r="G60" s="223"/>
      <c r="H60" s="225">
        <v>241.61999999999998</v>
      </c>
      <c r="I60" s="223" t="s">
        <v>550</v>
      </c>
      <c r="J60" s="223" t="s">
        <v>472</v>
      </c>
      <c r="K60" s="223"/>
      <c r="L60" s="211"/>
      <c r="M60" s="226">
        <v>120</v>
      </c>
      <c r="N60" s="227"/>
      <c r="O60" s="228"/>
      <c r="P60" s="227"/>
      <c r="Q60" s="229"/>
      <c r="R60" s="229"/>
      <c r="S60" s="229">
        <v>0</v>
      </c>
      <c r="T60" s="229">
        <v>0</v>
      </c>
    </row>
    <row r="61" spans="1:20" s="175" customFormat="1" ht="13.5" x14ac:dyDescent="0.25">
      <c r="A61" s="223" t="s">
        <v>555</v>
      </c>
      <c r="B61" s="223" t="s">
        <v>404</v>
      </c>
      <c r="C61" s="223" t="s">
        <v>213</v>
      </c>
      <c r="D61" s="223" t="s">
        <v>414</v>
      </c>
      <c r="E61" s="223" t="s">
        <v>415</v>
      </c>
      <c r="F61" s="223" t="s">
        <v>471</v>
      </c>
      <c r="G61" s="223"/>
      <c r="H61" s="225">
        <v>20.78</v>
      </c>
      <c r="I61" s="223" t="s">
        <v>550</v>
      </c>
      <c r="J61" s="223" t="s">
        <v>472</v>
      </c>
      <c r="K61" s="223"/>
      <c r="L61" s="211"/>
      <c r="M61" s="226">
        <v>200</v>
      </c>
      <c r="N61" s="227"/>
      <c r="O61" s="228"/>
      <c r="P61" s="227"/>
      <c r="Q61" s="229"/>
      <c r="R61" s="229"/>
      <c r="S61" s="229">
        <v>0</v>
      </c>
      <c r="T61" s="229">
        <v>0</v>
      </c>
    </row>
    <row r="62" spans="1:20" s="175" customFormat="1" ht="13.5" x14ac:dyDescent="0.25">
      <c r="A62" s="223" t="s">
        <v>555</v>
      </c>
      <c r="B62" s="223" t="s">
        <v>404</v>
      </c>
      <c r="C62" s="223" t="s">
        <v>213</v>
      </c>
      <c r="D62" s="223" t="s">
        <v>414</v>
      </c>
      <c r="E62" s="223" t="s">
        <v>415</v>
      </c>
      <c r="F62" s="223" t="s">
        <v>471</v>
      </c>
      <c r="G62" s="223"/>
      <c r="H62" s="225">
        <v>11.9</v>
      </c>
      <c r="I62" s="223" t="s">
        <v>44</v>
      </c>
      <c r="J62" s="223" t="s">
        <v>472</v>
      </c>
      <c r="K62" s="223"/>
      <c r="L62" s="211"/>
      <c r="M62" s="226">
        <v>200</v>
      </c>
      <c r="N62" s="227"/>
      <c r="O62" s="228"/>
      <c r="P62" s="227"/>
      <c r="Q62" s="229"/>
      <c r="R62" s="229"/>
      <c r="S62" s="229">
        <v>0</v>
      </c>
      <c r="T62" s="229">
        <v>0</v>
      </c>
    </row>
    <row r="63" spans="1:20" s="175" customFormat="1" ht="13.5" x14ac:dyDescent="0.25">
      <c r="A63" s="223" t="s">
        <v>555</v>
      </c>
      <c r="B63" s="223" t="s">
        <v>404</v>
      </c>
      <c r="C63" s="223" t="s">
        <v>213</v>
      </c>
      <c r="D63" s="223" t="s">
        <v>417</v>
      </c>
      <c r="E63" s="223" t="s">
        <v>418</v>
      </c>
      <c r="F63" s="223" t="s">
        <v>289</v>
      </c>
      <c r="G63" s="223"/>
      <c r="H63" s="225">
        <v>18.005000000000003</v>
      </c>
      <c r="I63" s="223" t="s">
        <v>550</v>
      </c>
      <c r="J63" s="223" t="s">
        <v>472</v>
      </c>
      <c r="K63" s="223"/>
      <c r="L63" s="211"/>
      <c r="M63" s="226">
        <v>40</v>
      </c>
      <c r="N63" s="227"/>
      <c r="O63" s="228"/>
      <c r="P63" s="227"/>
      <c r="Q63" s="229"/>
      <c r="R63" s="229"/>
      <c r="S63" s="229">
        <v>0</v>
      </c>
      <c r="T63" s="229">
        <v>0</v>
      </c>
    </row>
    <row r="64" spans="1:20" s="175" customFormat="1" ht="13.5" x14ac:dyDescent="0.25">
      <c r="A64" s="223" t="s">
        <v>555</v>
      </c>
      <c r="B64" s="223" t="s">
        <v>404</v>
      </c>
      <c r="C64" s="223" t="s">
        <v>213</v>
      </c>
      <c r="D64" s="223" t="s">
        <v>419</v>
      </c>
      <c r="E64" s="223" t="s">
        <v>197</v>
      </c>
      <c r="F64" s="223" t="s">
        <v>552</v>
      </c>
      <c r="G64" s="223"/>
      <c r="H64" s="225">
        <v>6.9300000000000006</v>
      </c>
      <c r="I64" s="223" t="s">
        <v>550</v>
      </c>
      <c r="J64" s="223" t="s">
        <v>472</v>
      </c>
      <c r="K64" s="223"/>
      <c r="L64" s="211"/>
      <c r="M64" s="226">
        <v>80</v>
      </c>
      <c r="N64" s="227"/>
      <c r="O64" s="228"/>
      <c r="P64" s="227"/>
      <c r="Q64" s="229"/>
      <c r="R64" s="229"/>
      <c r="S64" s="229">
        <v>0</v>
      </c>
      <c r="T64" s="229">
        <v>0</v>
      </c>
    </row>
    <row r="65" spans="1:20" s="175" customFormat="1" ht="13.5" x14ac:dyDescent="0.25">
      <c r="A65" s="223" t="s">
        <v>555</v>
      </c>
      <c r="B65" s="223" t="s">
        <v>404</v>
      </c>
      <c r="C65" s="223" t="s">
        <v>213</v>
      </c>
      <c r="D65" s="223" t="s">
        <v>518</v>
      </c>
      <c r="E65" s="223" t="s">
        <v>490</v>
      </c>
      <c r="F65" s="223" t="s">
        <v>474</v>
      </c>
      <c r="G65" s="223"/>
      <c r="H65" s="225">
        <v>6.9300000000000006</v>
      </c>
      <c r="I65" s="223" t="s">
        <v>550</v>
      </c>
      <c r="J65" s="223" t="s">
        <v>472</v>
      </c>
      <c r="K65" s="223"/>
      <c r="L65" s="211"/>
      <c r="M65" s="226">
        <v>80</v>
      </c>
      <c r="N65" s="227"/>
      <c r="O65" s="228"/>
      <c r="P65" s="227"/>
      <c r="Q65" s="229"/>
      <c r="R65" s="229"/>
      <c r="S65" s="229">
        <v>0</v>
      </c>
      <c r="T65" s="229">
        <v>0</v>
      </c>
    </row>
    <row r="66" spans="1:20" s="175" customFormat="1" ht="13.5" x14ac:dyDescent="0.25">
      <c r="A66" s="223" t="s">
        <v>555</v>
      </c>
      <c r="B66" s="232" t="s">
        <v>404</v>
      </c>
      <c r="C66" s="232" t="s">
        <v>276</v>
      </c>
      <c r="D66" s="232" t="s">
        <v>426</v>
      </c>
      <c r="E66" s="223" t="s">
        <v>269</v>
      </c>
      <c r="F66" s="223" t="s">
        <v>471</v>
      </c>
      <c r="G66" s="232"/>
      <c r="H66" s="233">
        <v>167.08499999999998</v>
      </c>
      <c r="I66" s="223" t="s">
        <v>550</v>
      </c>
      <c r="J66" s="223" t="s">
        <v>472</v>
      </c>
      <c r="K66" s="223"/>
      <c r="L66" s="213"/>
      <c r="M66" s="226">
        <v>200</v>
      </c>
      <c r="N66" s="227"/>
      <c r="O66" s="228"/>
      <c r="P66" s="227"/>
      <c r="Q66" s="229"/>
      <c r="R66" s="229"/>
      <c r="S66" s="229">
        <v>0</v>
      </c>
      <c r="T66" s="229">
        <v>0</v>
      </c>
    </row>
    <row r="67" spans="1:20" s="175" customFormat="1" ht="13.5" x14ac:dyDescent="0.25">
      <c r="A67" s="223" t="s">
        <v>555</v>
      </c>
      <c r="B67" s="224" t="s">
        <v>404</v>
      </c>
      <c r="C67" s="224" t="s">
        <v>276</v>
      </c>
      <c r="D67" s="224" t="s">
        <v>446</v>
      </c>
      <c r="E67" s="223" t="s">
        <v>447</v>
      </c>
      <c r="F67" s="223" t="s">
        <v>469</v>
      </c>
      <c r="G67" s="224"/>
      <c r="H67" s="230">
        <v>11.55</v>
      </c>
      <c r="I67" s="223" t="s">
        <v>411</v>
      </c>
      <c r="J67" s="223" t="s">
        <v>470</v>
      </c>
      <c r="K67" s="223"/>
      <c r="L67" s="212"/>
      <c r="M67" s="226">
        <v>200</v>
      </c>
      <c r="N67" s="227"/>
      <c r="O67" s="228"/>
      <c r="P67" s="227"/>
      <c r="Q67" s="229"/>
      <c r="R67" s="229"/>
      <c r="S67" s="229">
        <v>0</v>
      </c>
      <c r="T67" s="229">
        <v>0</v>
      </c>
    </row>
    <row r="68" spans="1:20" s="175" customFormat="1" ht="13.5" x14ac:dyDescent="0.25">
      <c r="A68" s="223" t="s">
        <v>555</v>
      </c>
      <c r="B68" s="224" t="s">
        <v>404</v>
      </c>
      <c r="C68" s="224" t="s">
        <v>276</v>
      </c>
      <c r="D68" s="224" t="s">
        <v>446</v>
      </c>
      <c r="E68" s="223" t="s">
        <v>447</v>
      </c>
      <c r="F68" s="223" t="s">
        <v>469</v>
      </c>
      <c r="G68" s="224"/>
      <c r="H68" s="230">
        <v>11.55</v>
      </c>
      <c r="I68" s="223" t="s">
        <v>411</v>
      </c>
      <c r="J68" s="223" t="s">
        <v>470</v>
      </c>
      <c r="K68" s="223"/>
      <c r="L68" s="212"/>
      <c r="M68" s="226">
        <v>200</v>
      </c>
      <c r="N68" s="227"/>
      <c r="O68" s="228"/>
      <c r="P68" s="227"/>
      <c r="Q68" s="229"/>
      <c r="R68" s="229"/>
      <c r="S68" s="229">
        <v>0</v>
      </c>
      <c r="T68" s="229">
        <v>0</v>
      </c>
    </row>
    <row r="69" spans="1:20" s="175" customFormat="1" ht="13.5" x14ac:dyDescent="0.25">
      <c r="A69" s="223" t="s">
        <v>555</v>
      </c>
      <c r="B69" s="224" t="s">
        <v>404</v>
      </c>
      <c r="C69" s="224" t="s">
        <v>276</v>
      </c>
      <c r="D69" s="224" t="s">
        <v>448</v>
      </c>
      <c r="E69" s="223" t="s">
        <v>449</v>
      </c>
      <c r="F69" s="223" t="s">
        <v>469</v>
      </c>
      <c r="G69" s="224"/>
      <c r="H69" s="230">
        <v>3.2550000000000003</v>
      </c>
      <c r="I69" s="223" t="s">
        <v>411</v>
      </c>
      <c r="J69" s="223" t="s">
        <v>470</v>
      </c>
      <c r="K69" s="223"/>
      <c r="L69" s="212"/>
      <c r="M69" s="226">
        <v>200</v>
      </c>
      <c r="N69" s="227"/>
      <c r="O69" s="228"/>
      <c r="P69" s="227"/>
      <c r="Q69" s="229"/>
      <c r="R69" s="229"/>
      <c r="S69" s="229">
        <v>0</v>
      </c>
      <c r="T69" s="229">
        <v>0</v>
      </c>
    </row>
    <row r="70" spans="1:20" s="175" customFormat="1" ht="13.5" x14ac:dyDescent="0.25">
      <c r="A70" s="223" t="s">
        <v>555</v>
      </c>
      <c r="B70" s="224" t="s">
        <v>404</v>
      </c>
      <c r="C70" s="224" t="s">
        <v>276</v>
      </c>
      <c r="D70" s="224" t="s">
        <v>448</v>
      </c>
      <c r="E70" s="223" t="s">
        <v>449</v>
      </c>
      <c r="F70" s="223" t="s">
        <v>469</v>
      </c>
      <c r="G70" s="224"/>
      <c r="H70" s="230">
        <v>3.2550000000000003</v>
      </c>
      <c r="I70" s="223" t="s">
        <v>411</v>
      </c>
      <c r="J70" s="223" t="s">
        <v>470</v>
      </c>
      <c r="K70" s="223"/>
      <c r="L70" s="212"/>
      <c r="M70" s="226">
        <v>200</v>
      </c>
      <c r="N70" s="227"/>
      <c r="O70" s="228"/>
      <c r="P70" s="227"/>
      <c r="Q70" s="229"/>
      <c r="R70" s="229"/>
      <c r="S70" s="229">
        <v>0</v>
      </c>
      <c r="T70" s="229">
        <v>0</v>
      </c>
    </row>
    <row r="71" spans="1:20" s="175" customFormat="1" ht="13.5" x14ac:dyDescent="0.25">
      <c r="A71" s="223" t="s">
        <v>555</v>
      </c>
      <c r="B71" s="224" t="s">
        <v>404</v>
      </c>
      <c r="C71" s="224" t="s">
        <v>276</v>
      </c>
      <c r="D71" s="224" t="s">
        <v>450</v>
      </c>
      <c r="E71" s="223" t="s">
        <v>203</v>
      </c>
      <c r="F71" s="223" t="s">
        <v>203</v>
      </c>
      <c r="G71" s="224"/>
      <c r="H71" s="230">
        <v>10.799999999999999</v>
      </c>
      <c r="I71" s="223" t="s">
        <v>550</v>
      </c>
      <c r="J71" s="223" t="s">
        <v>468</v>
      </c>
      <c r="K71" s="223"/>
      <c r="L71" s="212"/>
      <c r="M71" s="226">
        <v>0</v>
      </c>
      <c r="N71" s="227"/>
      <c r="O71" s="228"/>
      <c r="P71" s="227"/>
      <c r="Q71" s="229"/>
      <c r="R71" s="229"/>
      <c r="S71" s="229">
        <v>0</v>
      </c>
      <c r="T71" s="229">
        <v>0</v>
      </c>
    </row>
    <row r="72" spans="1:20" s="175" customFormat="1" ht="13.5" x14ac:dyDescent="0.25">
      <c r="A72" s="223" t="s">
        <v>555</v>
      </c>
      <c r="B72" s="234" t="s">
        <v>404</v>
      </c>
      <c r="C72" s="234" t="s">
        <v>276</v>
      </c>
      <c r="D72" s="234" t="s">
        <v>451</v>
      </c>
      <c r="E72" s="223" t="s">
        <v>452</v>
      </c>
      <c r="F72" s="223" t="s">
        <v>279</v>
      </c>
      <c r="G72" s="234"/>
      <c r="H72" s="235">
        <v>11.700000000000001</v>
      </c>
      <c r="I72" s="223" t="s">
        <v>550</v>
      </c>
      <c r="J72" s="223" t="s">
        <v>468</v>
      </c>
      <c r="K72" s="223"/>
      <c r="L72" s="214"/>
      <c r="M72" s="226">
        <v>0</v>
      </c>
      <c r="N72" s="227"/>
      <c r="O72" s="228"/>
      <c r="P72" s="227"/>
      <c r="Q72" s="229"/>
      <c r="R72" s="229"/>
      <c r="S72" s="229">
        <v>0</v>
      </c>
      <c r="T72" s="229">
        <v>0</v>
      </c>
    </row>
    <row r="73" spans="1:20" s="175" customFormat="1" ht="13.5" x14ac:dyDescent="0.25">
      <c r="A73" s="223" t="s">
        <v>555</v>
      </c>
      <c r="B73" s="223" t="s">
        <v>404</v>
      </c>
      <c r="C73" s="223" t="s">
        <v>276</v>
      </c>
      <c r="D73" s="223" t="s">
        <v>453</v>
      </c>
      <c r="E73" s="223" t="s">
        <v>454</v>
      </c>
      <c r="F73" s="223" t="s">
        <v>279</v>
      </c>
      <c r="G73" s="223"/>
      <c r="H73" s="225">
        <v>11.924999999999999</v>
      </c>
      <c r="I73" s="223" t="s">
        <v>550</v>
      </c>
      <c r="J73" s="223" t="s">
        <v>468</v>
      </c>
      <c r="K73" s="223"/>
      <c r="L73" s="211"/>
      <c r="M73" s="226">
        <v>0</v>
      </c>
      <c r="N73" s="227"/>
      <c r="O73" s="228"/>
      <c r="P73" s="227"/>
      <c r="Q73" s="229"/>
      <c r="R73" s="229"/>
      <c r="S73" s="229">
        <v>0</v>
      </c>
      <c r="T73" s="229">
        <v>0</v>
      </c>
    </row>
    <row r="74" spans="1:20" s="175" customFormat="1" ht="13.5" x14ac:dyDescent="0.25">
      <c r="A74" s="223" t="s">
        <v>555</v>
      </c>
      <c r="B74" s="223" t="s">
        <v>404</v>
      </c>
      <c r="C74" s="223" t="s">
        <v>276</v>
      </c>
      <c r="D74" s="223" t="s">
        <v>427</v>
      </c>
      <c r="E74" s="223" t="s">
        <v>428</v>
      </c>
      <c r="F74" s="223" t="s">
        <v>287</v>
      </c>
      <c r="G74" s="223"/>
      <c r="H74" s="225">
        <v>48.400000000000006</v>
      </c>
      <c r="I74" s="223" t="s">
        <v>550</v>
      </c>
      <c r="J74" s="223" t="s">
        <v>472</v>
      </c>
      <c r="K74" s="223"/>
      <c r="L74" s="211"/>
      <c r="M74" s="226">
        <v>80</v>
      </c>
      <c r="N74" s="227"/>
      <c r="O74" s="228"/>
      <c r="P74" s="227"/>
      <c r="Q74" s="229"/>
      <c r="R74" s="229"/>
      <c r="S74" s="229">
        <v>0</v>
      </c>
      <c r="T74" s="229">
        <v>0</v>
      </c>
    </row>
    <row r="75" spans="1:20" s="175" customFormat="1" ht="13.5" x14ac:dyDescent="0.25">
      <c r="A75" s="223" t="s">
        <v>555</v>
      </c>
      <c r="B75" s="223" t="s">
        <v>404</v>
      </c>
      <c r="C75" s="223" t="s">
        <v>276</v>
      </c>
      <c r="D75" s="223" t="s">
        <v>429</v>
      </c>
      <c r="E75" s="223" t="s">
        <v>203</v>
      </c>
      <c r="F75" s="223" t="s">
        <v>203</v>
      </c>
      <c r="G75" s="223"/>
      <c r="H75" s="225">
        <v>10.08</v>
      </c>
      <c r="I75" s="223" t="s">
        <v>550</v>
      </c>
      <c r="J75" s="223" t="s">
        <v>468</v>
      </c>
      <c r="K75" s="223"/>
      <c r="L75" s="211"/>
      <c r="M75" s="226">
        <v>0</v>
      </c>
      <c r="N75" s="227"/>
      <c r="O75" s="228"/>
      <c r="P75" s="227"/>
      <c r="Q75" s="229"/>
      <c r="R75" s="229"/>
      <c r="S75" s="229">
        <v>0</v>
      </c>
      <c r="T75" s="229">
        <v>0</v>
      </c>
    </row>
    <row r="76" spans="1:20" s="175" customFormat="1" ht="13.5" x14ac:dyDescent="0.25">
      <c r="A76" s="223" t="s">
        <v>555</v>
      </c>
      <c r="B76" s="223" t="s">
        <v>404</v>
      </c>
      <c r="C76" s="223" t="s">
        <v>276</v>
      </c>
      <c r="D76" s="223" t="s">
        <v>430</v>
      </c>
      <c r="E76" s="223" t="s">
        <v>428</v>
      </c>
      <c r="F76" s="223" t="s">
        <v>287</v>
      </c>
      <c r="G76" s="223"/>
      <c r="H76" s="225">
        <v>55.379999999999995</v>
      </c>
      <c r="I76" s="223" t="s">
        <v>550</v>
      </c>
      <c r="J76" s="223" t="s">
        <v>472</v>
      </c>
      <c r="K76" s="223"/>
      <c r="L76" s="211"/>
      <c r="M76" s="226">
        <v>80</v>
      </c>
      <c r="N76" s="227"/>
      <c r="O76" s="228"/>
      <c r="P76" s="227"/>
      <c r="Q76" s="229"/>
      <c r="R76" s="229"/>
      <c r="S76" s="229">
        <v>0</v>
      </c>
      <c r="T76" s="229">
        <v>0</v>
      </c>
    </row>
    <row r="77" spans="1:20" s="175" customFormat="1" ht="13.5" x14ac:dyDescent="0.25">
      <c r="A77" s="223" t="s">
        <v>555</v>
      </c>
      <c r="B77" s="223" t="s">
        <v>404</v>
      </c>
      <c r="C77" s="223" t="s">
        <v>276</v>
      </c>
      <c r="D77" s="223" t="s">
        <v>431</v>
      </c>
      <c r="E77" s="223" t="s">
        <v>428</v>
      </c>
      <c r="F77" s="223" t="s">
        <v>287</v>
      </c>
      <c r="G77" s="223"/>
      <c r="H77" s="225">
        <v>56.55</v>
      </c>
      <c r="I77" s="223" t="s">
        <v>550</v>
      </c>
      <c r="J77" s="223" t="s">
        <v>472</v>
      </c>
      <c r="K77" s="223"/>
      <c r="L77" s="211"/>
      <c r="M77" s="226">
        <v>80</v>
      </c>
      <c r="N77" s="227"/>
      <c r="O77" s="228"/>
      <c r="P77" s="227"/>
      <c r="Q77" s="229"/>
      <c r="R77" s="229"/>
      <c r="S77" s="229">
        <v>0</v>
      </c>
      <c r="T77" s="229">
        <v>0</v>
      </c>
    </row>
    <row r="78" spans="1:20" s="175" customFormat="1" ht="13.5" x14ac:dyDescent="0.25">
      <c r="A78" s="223" t="s">
        <v>555</v>
      </c>
      <c r="B78" s="223" t="s">
        <v>404</v>
      </c>
      <c r="C78" s="223" t="s">
        <v>276</v>
      </c>
      <c r="D78" s="223" t="s">
        <v>432</v>
      </c>
      <c r="E78" s="223" t="s">
        <v>428</v>
      </c>
      <c r="F78" s="223" t="s">
        <v>287</v>
      </c>
      <c r="G78" s="223"/>
      <c r="H78" s="225">
        <v>56.55</v>
      </c>
      <c r="I78" s="223" t="s">
        <v>550</v>
      </c>
      <c r="J78" s="223" t="s">
        <v>472</v>
      </c>
      <c r="K78" s="223"/>
      <c r="L78" s="211"/>
      <c r="M78" s="226">
        <v>80</v>
      </c>
      <c r="N78" s="227"/>
      <c r="O78" s="228"/>
      <c r="P78" s="227"/>
      <c r="Q78" s="229"/>
      <c r="R78" s="229"/>
      <c r="S78" s="229">
        <v>0</v>
      </c>
      <c r="T78" s="229">
        <v>0</v>
      </c>
    </row>
    <row r="79" spans="1:20" s="175" customFormat="1" ht="13.5" x14ac:dyDescent="0.25">
      <c r="A79" s="223" t="s">
        <v>555</v>
      </c>
      <c r="B79" s="223" t="s">
        <v>404</v>
      </c>
      <c r="C79" s="223" t="s">
        <v>276</v>
      </c>
      <c r="D79" s="223" t="s">
        <v>433</v>
      </c>
      <c r="E79" s="223" t="s">
        <v>428</v>
      </c>
      <c r="F79" s="223" t="s">
        <v>287</v>
      </c>
      <c r="G79" s="223"/>
      <c r="H79" s="225">
        <v>56.55</v>
      </c>
      <c r="I79" s="223" t="s">
        <v>550</v>
      </c>
      <c r="J79" s="223" t="s">
        <v>472</v>
      </c>
      <c r="K79" s="223"/>
      <c r="L79" s="211"/>
      <c r="M79" s="226">
        <v>80</v>
      </c>
      <c r="N79" s="227"/>
      <c r="O79" s="228"/>
      <c r="P79" s="227"/>
      <c r="Q79" s="229"/>
      <c r="R79" s="229"/>
      <c r="S79" s="229">
        <v>0</v>
      </c>
      <c r="T79" s="229">
        <v>0</v>
      </c>
    </row>
    <row r="80" spans="1:20" s="175" customFormat="1" ht="13.5" x14ac:dyDescent="0.25">
      <c r="A80" s="223" t="s">
        <v>555</v>
      </c>
      <c r="B80" s="223" t="s">
        <v>404</v>
      </c>
      <c r="C80" s="223" t="s">
        <v>276</v>
      </c>
      <c r="D80" s="223" t="s">
        <v>434</v>
      </c>
      <c r="E80" s="223" t="s">
        <v>435</v>
      </c>
      <c r="F80" s="223" t="s">
        <v>289</v>
      </c>
      <c r="G80" s="223"/>
      <c r="H80" s="225">
        <v>60.989999999999995</v>
      </c>
      <c r="I80" s="223" t="s">
        <v>550</v>
      </c>
      <c r="J80" s="223" t="s">
        <v>472</v>
      </c>
      <c r="K80" s="223"/>
      <c r="L80" s="211"/>
      <c r="M80" s="226">
        <v>80</v>
      </c>
      <c r="N80" s="227"/>
      <c r="O80" s="228"/>
      <c r="P80" s="227"/>
      <c r="Q80" s="229"/>
      <c r="R80" s="229"/>
      <c r="S80" s="229">
        <v>0</v>
      </c>
      <c r="T80" s="229">
        <v>0</v>
      </c>
    </row>
    <row r="81" spans="1:20" s="175" customFormat="1" ht="13.5" x14ac:dyDescent="0.25">
      <c r="A81" s="223" t="s">
        <v>555</v>
      </c>
      <c r="B81" s="223" t="s">
        <v>404</v>
      </c>
      <c r="C81" s="223" t="s">
        <v>276</v>
      </c>
      <c r="D81" s="223" t="s">
        <v>436</v>
      </c>
      <c r="E81" s="223" t="s">
        <v>285</v>
      </c>
      <c r="F81" s="223" t="s">
        <v>289</v>
      </c>
      <c r="G81" s="223"/>
      <c r="H81" s="225">
        <v>18.46</v>
      </c>
      <c r="I81" s="223" t="s">
        <v>550</v>
      </c>
      <c r="J81" s="223" t="s">
        <v>472</v>
      </c>
      <c r="K81" s="223"/>
      <c r="L81" s="211"/>
      <c r="M81" s="226">
        <v>40</v>
      </c>
      <c r="N81" s="227"/>
      <c r="O81" s="228"/>
      <c r="P81" s="227"/>
      <c r="Q81" s="229"/>
      <c r="R81" s="229"/>
      <c r="S81" s="229">
        <v>0</v>
      </c>
      <c r="T81" s="229">
        <v>0</v>
      </c>
    </row>
    <row r="82" spans="1:20" s="175" customFormat="1" ht="13.5" x14ac:dyDescent="0.25">
      <c r="A82" s="223" t="s">
        <v>555</v>
      </c>
      <c r="B82" s="223" t="s">
        <v>404</v>
      </c>
      <c r="C82" s="223" t="s">
        <v>276</v>
      </c>
      <c r="D82" s="223" t="s">
        <v>437</v>
      </c>
      <c r="E82" s="223" t="s">
        <v>416</v>
      </c>
      <c r="F82" s="223" t="s">
        <v>289</v>
      </c>
      <c r="G82" s="223"/>
      <c r="H82" s="225">
        <v>5.33</v>
      </c>
      <c r="I82" s="223" t="s">
        <v>550</v>
      </c>
      <c r="J82" s="223" t="s">
        <v>472</v>
      </c>
      <c r="K82" s="223"/>
      <c r="L82" s="211"/>
      <c r="M82" s="226">
        <v>40</v>
      </c>
      <c r="N82" s="227"/>
      <c r="O82" s="228"/>
      <c r="P82" s="227"/>
      <c r="Q82" s="229"/>
      <c r="R82" s="229"/>
      <c r="S82" s="229">
        <v>0</v>
      </c>
      <c r="T82" s="229">
        <v>0</v>
      </c>
    </row>
    <row r="83" spans="1:20" s="175" customFormat="1" ht="13.5" x14ac:dyDescent="0.25">
      <c r="A83" s="223" t="s">
        <v>555</v>
      </c>
      <c r="B83" s="223" t="s">
        <v>404</v>
      </c>
      <c r="C83" s="223" t="s">
        <v>276</v>
      </c>
      <c r="D83" s="223" t="s">
        <v>442</v>
      </c>
      <c r="E83" s="223" t="s">
        <v>443</v>
      </c>
      <c r="F83" s="223" t="s">
        <v>473</v>
      </c>
      <c r="G83" s="223"/>
      <c r="H83" s="225">
        <v>19.262499999999999</v>
      </c>
      <c r="I83" s="223" t="s">
        <v>550</v>
      </c>
      <c r="J83" s="223" t="s">
        <v>472</v>
      </c>
      <c r="K83" s="223"/>
      <c r="L83" s="211"/>
      <c r="M83" s="226">
        <v>80</v>
      </c>
      <c r="N83" s="227"/>
      <c r="O83" s="228"/>
      <c r="P83" s="227"/>
      <c r="Q83" s="229"/>
      <c r="R83" s="229"/>
      <c r="S83" s="229">
        <v>0</v>
      </c>
      <c r="T83" s="229">
        <v>0</v>
      </c>
    </row>
    <row r="84" spans="1:20" s="175" customFormat="1" ht="13.5" x14ac:dyDescent="0.25">
      <c r="A84" s="223" t="s">
        <v>555</v>
      </c>
      <c r="B84" s="223" t="s">
        <v>404</v>
      </c>
      <c r="C84" s="223" t="s">
        <v>276</v>
      </c>
      <c r="D84" s="223" t="s">
        <v>442</v>
      </c>
      <c r="E84" s="223" t="s">
        <v>443</v>
      </c>
      <c r="F84" s="223" t="s">
        <v>473</v>
      </c>
      <c r="G84" s="223"/>
      <c r="H84" s="225">
        <v>19.262499999999999</v>
      </c>
      <c r="I84" s="223" t="s">
        <v>550</v>
      </c>
      <c r="J84" s="223" t="s">
        <v>472</v>
      </c>
      <c r="K84" s="223"/>
      <c r="L84" s="211"/>
      <c r="M84" s="226">
        <v>80</v>
      </c>
      <c r="N84" s="227"/>
      <c r="O84" s="228"/>
      <c r="P84" s="227"/>
      <c r="Q84" s="229"/>
      <c r="R84" s="229"/>
      <c r="S84" s="229">
        <v>0</v>
      </c>
      <c r="T84" s="229">
        <v>0</v>
      </c>
    </row>
    <row r="85" spans="1:20" s="175" customFormat="1" ht="13.5" x14ac:dyDescent="0.25">
      <c r="A85" s="223" t="s">
        <v>555</v>
      </c>
      <c r="B85" s="223" t="s">
        <v>404</v>
      </c>
      <c r="C85" s="223" t="s">
        <v>276</v>
      </c>
      <c r="D85" s="223" t="s">
        <v>438</v>
      </c>
      <c r="E85" s="223" t="s">
        <v>428</v>
      </c>
      <c r="F85" s="223" t="s">
        <v>287</v>
      </c>
      <c r="G85" s="223"/>
      <c r="H85" s="225">
        <v>55.080000000000005</v>
      </c>
      <c r="I85" s="223" t="s">
        <v>550</v>
      </c>
      <c r="J85" s="223" t="s">
        <v>472</v>
      </c>
      <c r="K85" s="223"/>
      <c r="L85" s="211"/>
      <c r="M85" s="226">
        <v>80</v>
      </c>
      <c r="N85" s="227"/>
      <c r="O85" s="228"/>
      <c r="P85" s="227"/>
      <c r="Q85" s="229"/>
      <c r="R85" s="229"/>
      <c r="S85" s="229">
        <v>0</v>
      </c>
      <c r="T85" s="229">
        <v>0</v>
      </c>
    </row>
    <row r="86" spans="1:20" s="175" customFormat="1" ht="13.5" x14ac:dyDescent="0.25">
      <c r="A86" s="223" t="s">
        <v>555</v>
      </c>
      <c r="B86" s="223" t="s">
        <v>404</v>
      </c>
      <c r="C86" s="223" t="s">
        <v>276</v>
      </c>
      <c r="D86" s="223" t="s">
        <v>439</v>
      </c>
      <c r="E86" s="223" t="s">
        <v>428</v>
      </c>
      <c r="F86" s="223" t="s">
        <v>287</v>
      </c>
      <c r="G86" s="223"/>
      <c r="H86" s="225">
        <v>55.080000000000005</v>
      </c>
      <c r="I86" s="223" t="s">
        <v>550</v>
      </c>
      <c r="J86" s="223" t="s">
        <v>472</v>
      </c>
      <c r="K86" s="223"/>
      <c r="L86" s="211"/>
      <c r="M86" s="226">
        <v>80</v>
      </c>
      <c r="N86" s="227"/>
      <c r="O86" s="228"/>
      <c r="P86" s="227"/>
      <c r="Q86" s="229"/>
      <c r="R86" s="229"/>
      <c r="S86" s="229">
        <v>0</v>
      </c>
      <c r="T86" s="229">
        <v>0</v>
      </c>
    </row>
    <row r="87" spans="1:20" s="175" customFormat="1" ht="13.5" x14ac:dyDescent="0.25">
      <c r="A87" s="223" t="s">
        <v>555</v>
      </c>
      <c r="B87" s="223" t="s">
        <v>404</v>
      </c>
      <c r="C87" s="223" t="s">
        <v>276</v>
      </c>
      <c r="D87" s="223" t="s">
        <v>440</v>
      </c>
      <c r="E87" s="223" t="s">
        <v>428</v>
      </c>
      <c r="F87" s="223" t="s">
        <v>287</v>
      </c>
      <c r="G87" s="223"/>
      <c r="H87" s="225">
        <v>55.080000000000005</v>
      </c>
      <c r="I87" s="223" t="s">
        <v>550</v>
      </c>
      <c r="J87" s="223" t="s">
        <v>472</v>
      </c>
      <c r="K87" s="223"/>
      <c r="L87" s="211"/>
      <c r="M87" s="226">
        <v>80</v>
      </c>
      <c r="N87" s="227"/>
      <c r="O87" s="228"/>
      <c r="P87" s="227"/>
      <c r="Q87" s="229"/>
      <c r="R87" s="229"/>
      <c r="S87" s="229">
        <v>0</v>
      </c>
      <c r="T87" s="229">
        <v>0</v>
      </c>
    </row>
    <row r="88" spans="1:20" s="175" customFormat="1" ht="13.5" x14ac:dyDescent="0.25">
      <c r="A88" s="223" t="s">
        <v>555</v>
      </c>
      <c r="B88" s="223" t="s">
        <v>404</v>
      </c>
      <c r="C88" s="223" t="s">
        <v>276</v>
      </c>
      <c r="D88" s="223" t="s">
        <v>441</v>
      </c>
      <c r="E88" s="223" t="s">
        <v>428</v>
      </c>
      <c r="F88" s="223" t="s">
        <v>287</v>
      </c>
      <c r="G88" s="223"/>
      <c r="H88" s="225">
        <v>55.080000000000005</v>
      </c>
      <c r="I88" s="223" t="s">
        <v>550</v>
      </c>
      <c r="J88" s="223" t="s">
        <v>472</v>
      </c>
      <c r="K88" s="223"/>
      <c r="L88" s="211"/>
      <c r="M88" s="226">
        <v>80</v>
      </c>
      <c r="N88" s="227"/>
      <c r="O88" s="228"/>
      <c r="P88" s="227"/>
      <c r="Q88" s="229"/>
      <c r="R88" s="229"/>
      <c r="S88" s="229">
        <v>0</v>
      </c>
      <c r="T88" s="229">
        <v>0</v>
      </c>
    </row>
    <row r="89" spans="1:20" s="175" customFormat="1" ht="13.5" x14ac:dyDescent="0.25">
      <c r="A89" s="223" t="s">
        <v>555</v>
      </c>
      <c r="B89" s="223" t="s">
        <v>404</v>
      </c>
      <c r="C89" s="223" t="s">
        <v>276</v>
      </c>
      <c r="D89" s="223" t="s">
        <v>444</v>
      </c>
      <c r="E89" s="223" t="s">
        <v>445</v>
      </c>
      <c r="F89" s="223" t="s">
        <v>469</v>
      </c>
      <c r="G89" s="223"/>
      <c r="H89" s="225">
        <v>10.17</v>
      </c>
      <c r="I89" s="223" t="s">
        <v>411</v>
      </c>
      <c r="J89" s="223" t="s">
        <v>470</v>
      </c>
      <c r="K89" s="223"/>
      <c r="L89" s="211"/>
      <c r="M89" s="226">
        <v>200</v>
      </c>
      <c r="N89" s="227"/>
      <c r="O89" s="228"/>
      <c r="P89" s="227"/>
      <c r="Q89" s="229"/>
      <c r="R89" s="229"/>
      <c r="S89" s="229">
        <v>0</v>
      </c>
      <c r="T89" s="229">
        <v>0</v>
      </c>
    </row>
    <row r="90" spans="1:20" s="175" customFormat="1" ht="13.5" x14ac:dyDescent="0.25">
      <c r="A90" s="223" t="s">
        <v>555</v>
      </c>
      <c r="B90" s="223" t="s">
        <v>404</v>
      </c>
      <c r="C90" s="223" t="s">
        <v>276</v>
      </c>
      <c r="D90" s="223" t="s">
        <v>444</v>
      </c>
      <c r="E90" s="223" t="s">
        <v>445</v>
      </c>
      <c r="F90" s="223" t="s">
        <v>469</v>
      </c>
      <c r="G90" s="223"/>
      <c r="H90" s="225">
        <v>10.17</v>
      </c>
      <c r="I90" s="223" t="s">
        <v>411</v>
      </c>
      <c r="J90" s="223" t="s">
        <v>470</v>
      </c>
      <c r="K90" s="223"/>
      <c r="L90" s="211"/>
      <c r="M90" s="226">
        <v>200</v>
      </c>
      <c r="N90" s="227"/>
      <c r="O90" s="228"/>
      <c r="P90" s="227"/>
      <c r="Q90" s="229"/>
      <c r="R90" s="229"/>
      <c r="S90" s="229">
        <v>0</v>
      </c>
      <c r="T90" s="229">
        <v>0</v>
      </c>
    </row>
    <row r="91" spans="1:20" s="175" customFormat="1" ht="13.5" x14ac:dyDescent="0.25">
      <c r="A91" s="223" t="s">
        <v>555</v>
      </c>
      <c r="B91" s="223" t="s">
        <v>404</v>
      </c>
      <c r="C91" s="223" t="s">
        <v>276</v>
      </c>
      <c r="D91" s="223" t="s">
        <v>329</v>
      </c>
      <c r="E91" s="223" t="s">
        <v>275</v>
      </c>
      <c r="F91" s="223" t="s">
        <v>471</v>
      </c>
      <c r="G91" s="223"/>
      <c r="H91" s="225">
        <v>2.0150000000000001</v>
      </c>
      <c r="I91" s="223" t="s">
        <v>550</v>
      </c>
      <c r="J91" s="223" t="s">
        <v>472</v>
      </c>
      <c r="K91" s="223"/>
      <c r="L91" s="211"/>
      <c r="M91" s="226">
        <v>200</v>
      </c>
      <c r="N91" s="227"/>
      <c r="O91" s="228"/>
      <c r="P91" s="227"/>
      <c r="Q91" s="229"/>
      <c r="R91" s="229"/>
      <c r="S91" s="229">
        <v>0</v>
      </c>
      <c r="T91" s="229">
        <v>0</v>
      </c>
    </row>
    <row r="92" spans="1:20" s="175" customFormat="1" ht="13.5" x14ac:dyDescent="0.25">
      <c r="A92" s="223" t="s">
        <v>555</v>
      </c>
      <c r="B92" s="223" t="s">
        <v>404</v>
      </c>
      <c r="C92" s="223" t="s">
        <v>213</v>
      </c>
      <c r="D92" s="223" t="s">
        <v>420</v>
      </c>
      <c r="E92" s="223" t="s">
        <v>267</v>
      </c>
      <c r="F92" s="223" t="s">
        <v>471</v>
      </c>
      <c r="G92" s="223"/>
      <c r="H92" s="225">
        <v>12.3225</v>
      </c>
      <c r="I92" s="223" t="s">
        <v>44</v>
      </c>
      <c r="J92" s="223" t="s">
        <v>472</v>
      </c>
      <c r="K92" s="223"/>
      <c r="L92" s="211"/>
      <c r="M92" s="226">
        <v>200</v>
      </c>
      <c r="N92" s="227"/>
      <c r="O92" s="228"/>
      <c r="P92" s="227"/>
      <c r="Q92" s="229"/>
      <c r="R92" s="229"/>
      <c r="S92" s="229">
        <v>0</v>
      </c>
      <c r="T92" s="229">
        <v>0</v>
      </c>
    </row>
    <row r="93" spans="1:20" s="175" customFormat="1" ht="13.5" x14ac:dyDescent="0.25">
      <c r="A93" s="223" t="s">
        <v>555</v>
      </c>
      <c r="B93" s="223" t="s">
        <v>404</v>
      </c>
      <c r="C93" s="223" t="s">
        <v>213</v>
      </c>
      <c r="D93" s="223" t="s">
        <v>560</v>
      </c>
      <c r="E93" s="223" t="s">
        <v>371</v>
      </c>
      <c r="F93" s="223" t="s">
        <v>287</v>
      </c>
      <c r="G93" s="223"/>
      <c r="H93" s="225">
        <v>88</v>
      </c>
      <c r="I93" s="223" t="s">
        <v>44</v>
      </c>
      <c r="J93" s="223" t="s">
        <v>472</v>
      </c>
      <c r="K93" s="223"/>
      <c r="L93" s="211"/>
      <c r="M93" s="226">
        <v>80</v>
      </c>
      <c r="N93" s="227"/>
      <c r="O93" s="228"/>
      <c r="P93" s="227"/>
      <c r="Q93" s="229"/>
      <c r="R93" s="229"/>
      <c r="S93" s="229">
        <v>0</v>
      </c>
      <c r="T93" s="229">
        <v>0</v>
      </c>
    </row>
    <row r="94" spans="1:20" s="175" customFormat="1" ht="13.5" x14ac:dyDescent="0.25">
      <c r="A94" s="223" t="s">
        <v>555</v>
      </c>
      <c r="B94" s="223" t="s">
        <v>404</v>
      </c>
      <c r="C94" s="223" t="s">
        <v>213</v>
      </c>
      <c r="D94" s="223" t="s">
        <v>421</v>
      </c>
      <c r="E94" s="223" t="s">
        <v>203</v>
      </c>
      <c r="F94" s="223" t="s">
        <v>203</v>
      </c>
      <c r="G94" s="223"/>
      <c r="H94" s="225">
        <v>5.8274999999999997</v>
      </c>
      <c r="I94" s="223" t="s">
        <v>550</v>
      </c>
      <c r="J94" s="223" t="s">
        <v>468</v>
      </c>
      <c r="K94" s="223"/>
      <c r="L94" s="211"/>
      <c r="M94" s="226">
        <v>0</v>
      </c>
      <c r="N94" s="227"/>
      <c r="O94" s="228"/>
      <c r="P94" s="227"/>
      <c r="Q94" s="229"/>
      <c r="R94" s="229"/>
      <c r="S94" s="229">
        <v>0</v>
      </c>
      <c r="T94" s="229">
        <v>0</v>
      </c>
    </row>
    <row r="95" spans="1:20" s="175" customFormat="1" ht="13.5" x14ac:dyDescent="0.25">
      <c r="A95" s="223" t="s">
        <v>555</v>
      </c>
      <c r="B95" s="223" t="s">
        <v>404</v>
      </c>
      <c r="C95" s="223" t="s">
        <v>213</v>
      </c>
      <c r="D95" s="223" t="s">
        <v>519</v>
      </c>
      <c r="E95" s="223" t="s">
        <v>422</v>
      </c>
      <c r="F95" s="223" t="s">
        <v>469</v>
      </c>
      <c r="G95" s="223"/>
      <c r="H95" s="225">
        <v>5.9399999999999995</v>
      </c>
      <c r="I95" s="223" t="s">
        <v>411</v>
      </c>
      <c r="J95" s="223" t="s">
        <v>470</v>
      </c>
      <c r="K95" s="223"/>
      <c r="L95" s="211"/>
      <c r="M95" s="226">
        <v>200</v>
      </c>
      <c r="N95" s="227"/>
      <c r="O95" s="228"/>
      <c r="P95" s="227"/>
      <c r="Q95" s="229"/>
      <c r="R95" s="229"/>
      <c r="S95" s="229">
        <v>0</v>
      </c>
      <c r="T95" s="229">
        <v>0</v>
      </c>
    </row>
    <row r="96" spans="1:20" s="175" customFormat="1" ht="13.5" x14ac:dyDescent="0.25">
      <c r="A96" s="223" t="s">
        <v>555</v>
      </c>
      <c r="B96" s="223" t="s">
        <v>404</v>
      </c>
      <c r="C96" s="223" t="s">
        <v>213</v>
      </c>
      <c r="D96" s="223" t="s">
        <v>561</v>
      </c>
      <c r="E96" s="223" t="s">
        <v>307</v>
      </c>
      <c r="F96" s="223" t="s">
        <v>287</v>
      </c>
      <c r="G96" s="223"/>
      <c r="H96" s="225">
        <v>53</v>
      </c>
      <c r="I96" s="223" t="s">
        <v>550</v>
      </c>
      <c r="J96" s="223" t="s">
        <v>472</v>
      </c>
      <c r="K96" s="223"/>
      <c r="L96" s="211"/>
      <c r="M96" s="226">
        <v>80</v>
      </c>
      <c r="N96" s="227"/>
      <c r="O96" s="228"/>
      <c r="P96" s="227"/>
      <c r="Q96" s="229"/>
      <c r="R96" s="229"/>
      <c r="S96" s="229">
        <v>0</v>
      </c>
      <c r="T96" s="229">
        <v>0</v>
      </c>
    </row>
    <row r="97" spans="1:20" s="175" customFormat="1" ht="13.5" x14ac:dyDescent="0.25">
      <c r="A97" s="223" t="s">
        <v>555</v>
      </c>
      <c r="B97" s="223" t="s">
        <v>404</v>
      </c>
      <c r="C97" s="223" t="s">
        <v>213</v>
      </c>
      <c r="D97" s="223" t="s">
        <v>562</v>
      </c>
      <c r="E97" s="223" t="s">
        <v>563</v>
      </c>
      <c r="F97" s="223" t="s">
        <v>287</v>
      </c>
      <c r="G97" s="223"/>
      <c r="H97" s="225">
        <v>63</v>
      </c>
      <c r="I97" s="223" t="s">
        <v>550</v>
      </c>
      <c r="J97" s="223" t="s">
        <v>472</v>
      </c>
      <c r="K97" s="223"/>
      <c r="L97" s="211" t="s">
        <v>486</v>
      </c>
      <c r="M97" s="226">
        <v>120</v>
      </c>
      <c r="N97" s="227"/>
      <c r="O97" s="228"/>
      <c r="P97" s="227"/>
      <c r="Q97" s="229"/>
      <c r="R97" s="229"/>
      <c r="S97" s="229">
        <v>0</v>
      </c>
      <c r="T97" s="229">
        <v>0</v>
      </c>
    </row>
    <row r="98" spans="1:20" s="175" customFormat="1" ht="13.5" x14ac:dyDescent="0.25">
      <c r="A98" s="223" t="s">
        <v>555</v>
      </c>
      <c r="B98" s="223" t="s">
        <v>404</v>
      </c>
      <c r="C98" s="223" t="s">
        <v>213</v>
      </c>
      <c r="D98" s="223" t="s">
        <v>564</v>
      </c>
      <c r="E98" s="223" t="s">
        <v>565</v>
      </c>
      <c r="F98" s="223" t="s">
        <v>469</v>
      </c>
      <c r="G98" s="223"/>
      <c r="H98" s="225">
        <v>4.9499999999999993</v>
      </c>
      <c r="I98" s="223" t="s">
        <v>411</v>
      </c>
      <c r="J98" s="223" t="s">
        <v>470</v>
      </c>
      <c r="K98" s="223"/>
      <c r="L98" s="211" t="s">
        <v>486</v>
      </c>
      <c r="M98" s="226">
        <v>200</v>
      </c>
      <c r="N98" s="227"/>
      <c r="O98" s="228"/>
      <c r="P98" s="227"/>
      <c r="Q98" s="229"/>
      <c r="R98" s="229"/>
      <c r="S98" s="229">
        <v>0</v>
      </c>
      <c r="T98" s="229">
        <v>0</v>
      </c>
    </row>
    <row r="99" spans="1:20" s="175" customFormat="1" ht="13.5" x14ac:dyDescent="0.25">
      <c r="A99" s="223" t="s">
        <v>555</v>
      </c>
      <c r="B99" s="223" t="s">
        <v>404</v>
      </c>
      <c r="C99" s="223" t="s">
        <v>213</v>
      </c>
      <c r="D99" s="223" t="s">
        <v>423</v>
      </c>
      <c r="E99" s="223" t="s">
        <v>422</v>
      </c>
      <c r="F99" s="223" t="s">
        <v>469</v>
      </c>
      <c r="G99" s="223"/>
      <c r="H99" s="225">
        <v>4.9499999999999993</v>
      </c>
      <c r="I99" s="223" t="s">
        <v>411</v>
      </c>
      <c r="J99" s="223" t="s">
        <v>470</v>
      </c>
      <c r="K99" s="223"/>
      <c r="L99" s="211"/>
      <c r="M99" s="226">
        <v>200</v>
      </c>
      <c r="N99" s="227"/>
      <c r="O99" s="228"/>
      <c r="P99" s="227"/>
      <c r="Q99" s="229"/>
      <c r="R99" s="229"/>
      <c r="S99" s="229">
        <v>0</v>
      </c>
      <c r="T99" s="229">
        <v>0</v>
      </c>
    </row>
    <row r="100" spans="1:20" s="175" customFormat="1" ht="13.5" x14ac:dyDescent="0.25">
      <c r="A100" s="223" t="s">
        <v>555</v>
      </c>
      <c r="B100" s="223" t="s">
        <v>404</v>
      </c>
      <c r="C100" s="223" t="s">
        <v>213</v>
      </c>
      <c r="D100" s="223" t="s">
        <v>424</v>
      </c>
      <c r="E100" s="223" t="s">
        <v>203</v>
      </c>
      <c r="F100" s="223" t="s">
        <v>203</v>
      </c>
      <c r="G100" s="223" t="s">
        <v>566</v>
      </c>
      <c r="H100" s="225">
        <v>0</v>
      </c>
      <c r="I100" s="223" t="s">
        <v>550</v>
      </c>
      <c r="J100" s="223" t="s">
        <v>468</v>
      </c>
      <c r="K100" s="223"/>
      <c r="L100" s="211"/>
      <c r="M100" s="226">
        <v>0</v>
      </c>
      <c r="N100" s="227"/>
      <c r="O100" s="228"/>
      <c r="P100" s="227"/>
      <c r="Q100" s="229"/>
      <c r="R100" s="229"/>
      <c r="S100" s="229">
        <v>0</v>
      </c>
      <c r="T100" s="229">
        <v>0</v>
      </c>
    </row>
    <row r="101" spans="1:20" s="175" customFormat="1" ht="13.5" x14ac:dyDescent="0.25">
      <c r="A101" s="223" t="s">
        <v>555</v>
      </c>
      <c r="B101" s="223" t="s">
        <v>404</v>
      </c>
      <c r="C101" s="223" t="s">
        <v>213</v>
      </c>
      <c r="D101" s="223" t="s">
        <v>425</v>
      </c>
      <c r="E101" s="223" t="s">
        <v>203</v>
      </c>
      <c r="F101" s="223" t="s">
        <v>203</v>
      </c>
      <c r="G101" s="223"/>
      <c r="H101" s="225">
        <v>4.3499999999999996</v>
      </c>
      <c r="I101" s="223" t="s">
        <v>550</v>
      </c>
      <c r="J101" s="223" t="s">
        <v>468</v>
      </c>
      <c r="K101" s="223"/>
      <c r="L101" s="211"/>
      <c r="M101" s="226">
        <v>0</v>
      </c>
      <c r="N101" s="227"/>
      <c r="O101" s="228"/>
      <c r="P101" s="227"/>
      <c r="Q101" s="229"/>
      <c r="R101" s="229"/>
      <c r="S101" s="229">
        <v>0</v>
      </c>
      <c r="T101" s="229">
        <v>0</v>
      </c>
    </row>
    <row r="102" spans="1:20" s="175" customFormat="1" ht="13.5" x14ac:dyDescent="0.25">
      <c r="A102" s="223" t="s">
        <v>555</v>
      </c>
      <c r="B102" s="223" t="s">
        <v>404</v>
      </c>
      <c r="C102" s="223" t="s">
        <v>276</v>
      </c>
      <c r="D102" s="223" t="s">
        <v>398</v>
      </c>
      <c r="E102" s="223" t="s">
        <v>398</v>
      </c>
      <c r="F102" s="223" t="s">
        <v>471</v>
      </c>
      <c r="G102" s="223"/>
      <c r="H102" s="225">
        <v>13</v>
      </c>
      <c r="I102" s="223" t="s">
        <v>550</v>
      </c>
      <c r="J102" s="223" t="s">
        <v>472</v>
      </c>
      <c r="K102" s="223"/>
      <c r="L102" s="211"/>
      <c r="M102" s="226">
        <v>200</v>
      </c>
      <c r="N102" s="227"/>
      <c r="O102" s="228"/>
      <c r="P102" s="227"/>
      <c r="Q102" s="229"/>
      <c r="R102" s="229"/>
      <c r="S102" s="229">
        <v>0</v>
      </c>
      <c r="T102" s="229">
        <v>0</v>
      </c>
    </row>
    <row r="103" spans="1:20" s="175" customFormat="1" ht="13.5" x14ac:dyDescent="0.25">
      <c r="A103" s="223" t="s">
        <v>555</v>
      </c>
      <c r="B103" s="223" t="s">
        <v>475</v>
      </c>
      <c r="C103" s="223" t="s">
        <v>213</v>
      </c>
      <c r="D103" s="223" t="s">
        <v>242</v>
      </c>
      <c r="E103" s="223" t="s">
        <v>243</v>
      </c>
      <c r="F103" s="223" t="s">
        <v>203</v>
      </c>
      <c r="G103" s="223"/>
      <c r="H103" s="225">
        <v>14</v>
      </c>
      <c r="I103" s="223" t="s">
        <v>553</v>
      </c>
      <c r="J103" s="223" t="s">
        <v>468</v>
      </c>
      <c r="K103" s="223"/>
      <c r="L103" s="211"/>
      <c r="M103" s="226">
        <v>0</v>
      </c>
      <c r="N103" s="227"/>
      <c r="O103" s="228"/>
      <c r="P103" s="227"/>
      <c r="Q103" s="229"/>
      <c r="R103" s="229"/>
      <c r="S103" s="229">
        <v>0</v>
      </c>
      <c r="T103" s="229">
        <v>0</v>
      </c>
    </row>
    <row r="104" spans="1:20" s="175" customFormat="1" ht="13.5" x14ac:dyDescent="0.25">
      <c r="A104" s="223" t="s">
        <v>555</v>
      </c>
      <c r="B104" s="223" t="s">
        <v>475</v>
      </c>
      <c r="C104" s="223" t="s">
        <v>213</v>
      </c>
      <c r="D104" s="223" t="s">
        <v>244</v>
      </c>
      <c r="E104" s="223" t="s">
        <v>243</v>
      </c>
      <c r="F104" s="223" t="s">
        <v>203</v>
      </c>
      <c r="G104" s="223" t="s">
        <v>245</v>
      </c>
      <c r="H104" s="225"/>
      <c r="I104" s="223" t="s">
        <v>553</v>
      </c>
      <c r="J104" s="223" t="s">
        <v>468</v>
      </c>
      <c r="K104" s="223"/>
      <c r="L104" s="213"/>
      <c r="M104" s="226">
        <v>0</v>
      </c>
      <c r="N104" s="227"/>
      <c r="O104" s="228"/>
      <c r="P104" s="227"/>
      <c r="Q104" s="229"/>
      <c r="R104" s="229"/>
      <c r="S104" s="229">
        <v>0</v>
      </c>
      <c r="T104" s="229">
        <v>0</v>
      </c>
    </row>
    <row r="105" spans="1:20" s="175" customFormat="1" ht="13.5" x14ac:dyDescent="0.25">
      <c r="A105" s="223" t="s">
        <v>555</v>
      </c>
      <c r="B105" s="223" t="s">
        <v>475</v>
      </c>
      <c r="C105" s="223" t="s">
        <v>213</v>
      </c>
      <c r="D105" s="223" t="s">
        <v>246</v>
      </c>
      <c r="E105" s="223" t="s">
        <v>247</v>
      </c>
      <c r="F105" s="223" t="s">
        <v>203</v>
      </c>
      <c r="G105" s="223"/>
      <c r="H105" s="225">
        <v>2.5</v>
      </c>
      <c r="I105" s="223" t="s">
        <v>224</v>
      </c>
      <c r="J105" s="223" t="s">
        <v>468</v>
      </c>
      <c r="K105" s="223"/>
      <c r="L105" s="211"/>
      <c r="M105" s="226">
        <v>0</v>
      </c>
      <c r="N105" s="227"/>
      <c r="O105" s="228"/>
      <c r="P105" s="227"/>
      <c r="Q105" s="229"/>
      <c r="R105" s="229"/>
      <c r="S105" s="229">
        <v>0</v>
      </c>
      <c r="T105" s="229">
        <v>0</v>
      </c>
    </row>
    <row r="106" spans="1:20" s="175" customFormat="1" ht="13.5" x14ac:dyDescent="0.25">
      <c r="A106" s="223" t="s">
        <v>555</v>
      </c>
      <c r="B106" s="223" t="s">
        <v>475</v>
      </c>
      <c r="C106" s="223" t="s">
        <v>213</v>
      </c>
      <c r="D106" s="223" t="s">
        <v>250</v>
      </c>
      <c r="E106" s="223" t="s">
        <v>202</v>
      </c>
      <c r="F106" s="223" t="s">
        <v>203</v>
      </c>
      <c r="G106" s="223"/>
      <c r="H106" s="225">
        <v>3.3</v>
      </c>
      <c r="I106" s="223" t="s">
        <v>224</v>
      </c>
      <c r="J106" s="223" t="s">
        <v>468</v>
      </c>
      <c r="K106" s="223"/>
      <c r="L106" s="211"/>
      <c r="M106" s="226">
        <v>0</v>
      </c>
      <c r="N106" s="227"/>
      <c r="O106" s="228"/>
      <c r="P106" s="227"/>
      <c r="Q106" s="229"/>
      <c r="R106" s="229"/>
      <c r="S106" s="229">
        <v>0</v>
      </c>
      <c r="T106" s="229">
        <v>0</v>
      </c>
    </row>
    <row r="107" spans="1:20" s="175" customFormat="1" ht="13.5" x14ac:dyDescent="0.25">
      <c r="A107" s="223" t="s">
        <v>555</v>
      </c>
      <c r="B107" s="223" t="s">
        <v>475</v>
      </c>
      <c r="C107" s="223" t="s">
        <v>213</v>
      </c>
      <c r="D107" s="223" t="s">
        <v>251</v>
      </c>
      <c r="E107" s="223" t="s">
        <v>252</v>
      </c>
      <c r="F107" s="223" t="s">
        <v>279</v>
      </c>
      <c r="G107" s="223"/>
      <c r="H107" s="225">
        <v>1.5</v>
      </c>
      <c r="I107" s="223" t="s">
        <v>553</v>
      </c>
      <c r="J107" s="223" t="s">
        <v>468</v>
      </c>
      <c r="K107" s="223"/>
      <c r="L107" s="212"/>
      <c r="M107" s="226">
        <v>0</v>
      </c>
      <c r="N107" s="227"/>
      <c r="O107" s="228"/>
      <c r="P107" s="227"/>
      <c r="Q107" s="229"/>
      <c r="R107" s="229"/>
      <c r="S107" s="229">
        <v>0</v>
      </c>
      <c r="T107" s="229">
        <v>0</v>
      </c>
    </row>
    <row r="108" spans="1:20" s="175" customFormat="1" ht="13.5" x14ac:dyDescent="0.25">
      <c r="A108" s="223" t="s">
        <v>555</v>
      </c>
      <c r="B108" s="223" t="s">
        <v>475</v>
      </c>
      <c r="C108" s="223" t="s">
        <v>213</v>
      </c>
      <c r="D108" s="223" t="s">
        <v>253</v>
      </c>
      <c r="E108" s="223" t="s">
        <v>254</v>
      </c>
      <c r="F108" s="223" t="s">
        <v>203</v>
      </c>
      <c r="G108" s="223"/>
      <c r="H108" s="225">
        <v>0.6</v>
      </c>
      <c r="I108" s="223" t="s">
        <v>224</v>
      </c>
      <c r="J108" s="223" t="s">
        <v>468</v>
      </c>
      <c r="K108" s="223"/>
      <c r="L108" s="214"/>
      <c r="M108" s="226">
        <v>0</v>
      </c>
      <c r="N108" s="227"/>
      <c r="O108" s="228"/>
      <c r="P108" s="227"/>
      <c r="Q108" s="229"/>
      <c r="R108" s="229"/>
      <c r="S108" s="229">
        <v>0</v>
      </c>
      <c r="T108" s="229">
        <v>0</v>
      </c>
    </row>
    <row r="109" spans="1:20" s="175" customFormat="1" ht="13.5" x14ac:dyDescent="0.25">
      <c r="A109" s="223" t="s">
        <v>555</v>
      </c>
      <c r="B109" s="223" t="s">
        <v>475</v>
      </c>
      <c r="C109" s="223" t="s">
        <v>213</v>
      </c>
      <c r="D109" s="223" t="s">
        <v>259</v>
      </c>
      <c r="E109" s="223" t="s">
        <v>203</v>
      </c>
      <c r="F109" s="223" t="s">
        <v>203</v>
      </c>
      <c r="G109" s="223"/>
      <c r="H109" s="225">
        <v>6.4</v>
      </c>
      <c r="I109" s="223" t="s">
        <v>224</v>
      </c>
      <c r="J109" s="223" t="s">
        <v>468</v>
      </c>
      <c r="K109" s="223"/>
      <c r="L109" s="211"/>
      <c r="M109" s="226">
        <v>0</v>
      </c>
      <c r="N109" s="227"/>
      <c r="O109" s="228"/>
      <c r="P109" s="227"/>
      <c r="Q109" s="229"/>
      <c r="R109" s="229"/>
      <c r="S109" s="229">
        <v>0</v>
      </c>
      <c r="T109" s="229">
        <v>0</v>
      </c>
    </row>
    <row r="110" spans="1:20" s="175" customFormat="1" ht="13.5" x14ac:dyDescent="0.25">
      <c r="A110" s="223" t="s">
        <v>555</v>
      </c>
      <c r="B110" s="223" t="s">
        <v>475</v>
      </c>
      <c r="C110" s="223" t="s">
        <v>213</v>
      </c>
      <c r="D110" s="223" t="s">
        <v>261</v>
      </c>
      <c r="E110" s="223" t="s">
        <v>247</v>
      </c>
      <c r="F110" s="223" t="s">
        <v>203</v>
      </c>
      <c r="G110" s="223"/>
      <c r="H110" s="225">
        <v>4.9000000000000004</v>
      </c>
      <c r="I110" s="223" t="s">
        <v>224</v>
      </c>
      <c r="J110" s="223" t="s">
        <v>468</v>
      </c>
      <c r="K110" s="223"/>
      <c r="L110" s="211"/>
      <c r="M110" s="226">
        <v>0</v>
      </c>
      <c r="N110" s="227"/>
      <c r="O110" s="228"/>
      <c r="P110" s="227"/>
      <c r="Q110" s="229"/>
      <c r="R110" s="229"/>
      <c r="S110" s="229">
        <v>0</v>
      </c>
      <c r="T110" s="229">
        <v>0</v>
      </c>
    </row>
    <row r="111" spans="1:20" s="175" customFormat="1" ht="13.5" x14ac:dyDescent="0.25">
      <c r="A111" s="223" t="s">
        <v>555</v>
      </c>
      <c r="B111" s="223" t="s">
        <v>475</v>
      </c>
      <c r="C111" s="223" t="s">
        <v>213</v>
      </c>
      <c r="D111" s="223" t="s">
        <v>262</v>
      </c>
      <c r="E111" s="223" t="s">
        <v>203</v>
      </c>
      <c r="F111" s="223" t="s">
        <v>203</v>
      </c>
      <c r="G111" s="223"/>
      <c r="H111" s="225">
        <v>7</v>
      </c>
      <c r="I111" s="223" t="s">
        <v>224</v>
      </c>
      <c r="J111" s="223" t="s">
        <v>468</v>
      </c>
      <c r="K111" s="223"/>
      <c r="L111" s="211"/>
      <c r="M111" s="226">
        <v>0</v>
      </c>
      <c r="N111" s="227"/>
      <c r="O111" s="228"/>
      <c r="P111" s="227"/>
      <c r="Q111" s="229"/>
      <c r="R111" s="229"/>
      <c r="S111" s="229">
        <v>0</v>
      </c>
      <c r="T111" s="229">
        <v>0</v>
      </c>
    </row>
    <row r="112" spans="1:20" s="175" customFormat="1" ht="13.5" x14ac:dyDescent="0.25">
      <c r="A112" s="223" t="s">
        <v>555</v>
      </c>
      <c r="B112" s="223" t="s">
        <v>475</v>
      </c>
      <c r="C112" s="223" t="s">
        <v>213</v>
      </c>
      <c r="D112" s="223" t="s">
        <v>263</v>
      </c>
      <c r="E112" s="223" t="s">
        <v>247</v>
      </c>
      <c r="F112" s="223" t="s">
        <v>203</v>
      </c>
      <c r="G112" s="223"/>
      <c r="H112" s="225">
        <v>4.0999999999999996</v>
      </c>
      <c r="I112" s="223" t="s">
        <v>224</v>
      </c>
      <c r="J112" s="223" t="s">
        <v>468</v>
      </c>
      <c r="K112" s="223"/>
      <c r="L112" s="211"/>
      <c r="M112" s="226">
        <v>0</v>
      </c>
      <c r="N112" s="227"/>
      <c r="O112" s="228"/>
      <c r="P112" s="227"/>
      <c r="Q112" s="229"/>
      <c r="R112" s="229"/>
      <c r="S112" s="229">
        <v>0</v>
      </c>
      <c r="T112" s="229">
        <v>0</v>
      </c>
    </row>
    <row r="113" spans="1:20" s="175" customFormat="1" ht="13.5" x14ac:dyDescent="0.25">
      <c r="A113" s="223" t="s">
        <v>555</v>
      </c>
      <c r="B113" s="223" t="s">
        <v>475</v>
      </c>
      <c r="C113" s="223" t="s">
        <v>213</v>
      </c>
      <c r="D113" s="223" t="s">
        <v>264</v>
      </c>
      <c r="E113" s="223" t="s">
        <v>203</v>
      </c>
      <c r="F113" s="223" t="s">
        <v>203</v>
      </c>
      <c r="G113" s="223"/>
      <c r="H113" s="225">
        <v>6.7</v>
      </c>
      <c r="I113" s="223" t="s">
        <v>224</v>
      </c>
      <c r="J113" s="223" t="s">
        <v>468</v>
      </c>
      <c r="K113" s="223"/>
      <c r="L113" s="211"/>
      <c r="M113" s="226">
        <v>0</v>
      </c>
      <c r="N113" s="227"/>
      <c r="O113" s="228"/>
      <c r="P113" s="227"/>
      <c r="Q113" s="229"/>
      <c r="R113" s="229"/>
      <c r="S113" s="229">
        <v>0</v>
      </c>
      <c r="T113" s="229">
        <v>0</v>
      </c>
    </row>
    <row r="114" spans="1:20" s="175" customFormat="1" ht="13.5" x14ac:dyDescent="0.25">
      <c r="A114" s="223" t="s">
        <v>555</v>
      </c>
      <c r="B114" s="223" t="s">
        <v>475</v>
      </c>
      <c r="C114" s="223" t="s">
        <v>213</v>
      </c>
      <c r="D114" s="223" t="s">
        <v>265</v>
      </c>
      <c r="E114" s="223" t="s">
        <v>243</v>
      </c>
      <c r="F114" s="223" t="s">
        <v>203</v>
      </c>
      <c r="G114" s="223"/>
      <c r="H114" s="225">
        <v>18</v>
      </c>
      <c r="I114" s="223" t="s">
        <v>224</v>
      </c>
      <c r="J114" s="223" t="s">
        <v>468</v>
      </c>
      <c r="K114" s="223"/>
      <c r="L114" s="211"/>
      <c r="M114" s="226">
        <v>0</v>
      </c>
      <c r="N114" s="227"/>
      <c r="O114" s="228"/>
      <c r="P114" s="227"/>
      <c r="Q114" s="229"/>
      <c r="R114" s="229"/>
      <c r="S114" s="229">
        <v>0</v>
      </c>
      <c r="T114" s="229">
        <v>0</v>
      </c>
    </row>
    <row r="115" spans="1:20" s="175" customFormat="1" ht="13.5" x14ac:dyDescent="0.25">
      <c r="A115" s="223" t="s">
        <v>555</v>
      </c>
      <c r="B115" s="223" t="s">
        <v>475</v>
      </c>
      <c r="C115" s="223" t="s">
        <v>276</v>
      </c>
      <c r="D115" s="223" t="s">
        <v>278</v>
      </c>
      <c r="E115" s="223" t="s">
        <v>279</v>
      </c>
      <c r="F115" s="223" t="s">
        <v>279</v>
      </c>
      <c r="G115" s="223"/>
      <c r="H115" s="225">
        <v>6.7</v>
      </c>
      <c r="I115" s="223" t="s">
        <v>224</v>
      </c>
      <c r="J115" s="223" t="s">
        <v>468</v>
      </c>
      <c r="K115" s="223"/>
      <c r="L115" s="211"/>
      <c r="M115" s="226">
        <v>0</v>
      </c>
      <c r="N115" s="227"/>
      <c r="O115" s="228"/>
      <c r="P115" s="227"/>
      <c r="Q115" s="229"/>
      <c r="R115" s="229"/>
      <c r="S115" s="229">
        <v>0</v>
      </c>
      <c r="T115" s="229">
        <v>0</v>
      </c>
    </row>
    <row r="116" spans="1:20" s="175" customFormat="1" ht="13.5" x14ac:dyDescent="0.25">
      <c r="A116" s="223" t="s">
        <v>555</v>
      </c>
      <c r="B116" s="223" t="s">
        <v>475</v>
      </c>
      <c r="C116" s="223" t="s">
        <v>276</v>
      </c>
      <c r="D116" s="223" t="s">
        <v>284</v>
      </c>
      <c r="E116" s="223" t="s">
        <v>273</v>
      </c>
      <c r="F116" s="223" t="s">
        <v>471</v>
      </c>
      <c r="G116" s="223"/>
      <c r="H116" s="225">
        <v>6.4</v>
      </c>
      <c r="I116" s="223" t="s">
        <v>44</v>
      </c>
      <c r="J116" s="223" t="s">
        <v>468</v>
      </c>
      <c r="K116" s="223"/>
      <c r="L116" s="211"/>
      <c r="M116" s="226">
        <v>0</v>
      </c>
      <c r="N116" s="227"/>
      <c r="O116" s="228"/>
      <c r="P116" s="227"/>
      <c r="Q116" s="229"/>
      <c r="R116" s="229"/>
      <c r="S116" s="229">
        <v>0</v>
      </c>
      <c r="T116" s="229">
        <v>0</v>
      </c>
    </row>
    <row r="117" spans="1:20" s="175" customFormat="1" ht="13.5" x14ac:dyDescent="0.25">
      <c r="A117" s="223" t="s">
        <v>555</v>
      </c>
      <c r="B117" s="223" t="s">
        <v>455</v>
      </c>
      <c r="C117" s="223" t="s">
        <v>213</v>
      </c>
      <c r="D117" s="223" t="s">
        <v>520</v>
      </c>
      <c r="E117" s="223" t="s">
        <v>371</v>
      </c>
      <c r="F117" s="223" t="s">
        <v>287</v>
      </c>
      <c r="G117" s="223" t="s">
        <v>514</v>
      </c>
      <c r="H117" s="225">
        <v>58.7</v>
      </c>
      <c r="I117" s="223" t="s">
        <v>550</v>
      </c>
      <c r="J117" s="223" t="s">
        <v>472</v>
      </c>
      <c r="K117" s="223"/>
      <c r="L117" s="211"/>
      <c r="M117" s="226">
        <v>120</v>
      </c>
      <c r="N117" s="227"/>
      <c r="O117" s="228"/>
      <c r="P117" s="227"/>
      <c r="Q117" s="229"/>
      <c r="R117" s="229"/>
      <c r="S117" s="229">
        <v>0</v>
      </c>
      <c r="T117" s="229">
        <v>0</v>
      </c>
    </row>
    <row r="118" spans="1:20" s="175" customFormat="1" ht="13.5" x14ac:dyDescent="0.25">
      <c r="A118" s="223" t="s">
        <v>555</v>
      </c>
      <c r="B118" s="223" t="s">
        <v>455</v>
      </c>
      <c r="C118" s="223" t="s">
        <v>213</v>
      </c>
      <c r="D118" s="223" t="s">
        <v>521</v>
      </c>
      <c r="E118" s="223" t="s">
        <v>371</v>
      </c>
      <c r="F118" s="223" t="s">
        <v>287</v>
      </c>
      <c r="G118" s="223" t="s">
        <v>514</v>
      </c>
      <c r="H118" s="225">
        <v>55.7</v>
      </c>
      <c r="I118" s="223" t="s">
        <v>550</v>
      </c>
      <c r="J118" s="223" t="s">
        <v>472</v>
      </c>
      <c r="K118" s="223"/>
      <c r="L118" s="211"/>
      <c r="M118" s="226">
        <v>80</v>
      </c>
      <c r="N118" s="227"/>
      <c r="O118" s="228"/>
      <c r="P118" s="227"/>
      <c r="Q118" s="229"/>
      <c r="R118" s="229"/>
      <c r="S118" s="229">
        <v>0</v>
      </c>
      <c r="T118" s="229">
        <v>0</v>
      </c>
    </row>
    <row r="119" spans="1:20" s="175" customFormat="1" ht="13.5" x14ac:dyDescent="0.25">
      <c r="A119" s="223" t="s">
        <v>555</v>
      </c>
      <c r="B119" s="223" t="s">
        <v>455</v>
      </c>
      <c r="C119" s="223" t="s">
        <v>213</v>
      </c>
      <c r="D119" s="223" t="s">
        <v>522</v>
      </c>
      <c r="E119" s="223" t="s">
        <v>371</v>
      </c>
      <c r="F119" s="223" t="s">
        <v>287</v>
      </c>
      <c r="G119" s="223" t="s">
        <v>514</v>
      </c>
      <c r="H119" s="225">
        <v>58.2</v>
      </c>
      <c r="I119" s="223" t="s">
        <v>550</v>
      </c>
      <c r="J119" s="223" t="s">
        <v>472</v>
      </c>
      <c r="K119" s="223"/>
      <c r="L119" s="211" t="s">
        <v>486</v>
      </c>
      <c r="M119" s="226">
        <v>120</v>
      </c>
      <c r="N119" s="227"/>
      <c r="O119" s="228"/>
      <c r="P119" s="227"/>
      <c r="Q119" s="229"/>
      <c r="R119" s="229"/>
      <c r="S119" s="229">
        <v>0</v>
      </c>
      <c r="T119" s="229">
        <v>0</v>
      </c>
    </row>
    <row r="120" spans="1:20" s="175" customFormat="1" ht="13.5" x14ac:dyDescent="0.25">
      <c r="A120" s="223" t="s">
        <v>555</v>
      </c>
      <c r="B120" s="223" t="s">
        <v>455</v>
      </c>
      <c r="C120" s="223" t="s">
        <v>213</v>
      </c>
      <c r="D120" s="223" t="s">
        <v>523</v>
      </c>
      <c r="E120" s="223" t="s">
        <v>371</v>
      </c>
      <c r="F120" s="223" t="s">
        <v>287</v>
      </c>
      <c r="G120" s="223" t="s">
        <v>514</v>
      </c>
      <c r="H120" s="225">
        <v>103.6</v>
      </c>
      <c r="I120" s="223" t="s">
        <v>550</v>
      </c>
      <c r="J120" s="223" t="s">
        <v>472</v>
      </c>
      <c r="K120" s="223"/>
      <c r="L120" s="211"/>
      <c r="M120" s="226">
        <v>120</v>
      </c>
      <c r="N120" s="227"/>
      <c r="O120" s="228"/>
      <c r="P120" s="227"/>
      <c r="Q120" s="229"/>
      <c r="R120" s="229"/>
      <c r="S120" s="229">
        <v>0</v>
      </c>
      <c r="T120" s="229">
        <v>0</v>
      </c>
    </row>
    <row r="121" spans="1:20" s="175" customFormat="1" ht="13.5" x14ac:dyDescent="0.25">
      <c r="A121" s="223" t="s">
        <v>555</v>
      </c>
      <c r="B121" s="223" t="s">
        <v>455</v>
      </c>
      <c r="C121" s="223" t="s">
        <v>213</v>
      </c>
      <c r="D121" s="223" t="s">
        <v>524</v>
      </c>
      <c r="E121" s="223" t="s">
        <v>376</v>
      </c>
      <c r="F121" s="223" t="s">
        <v>289</v>
      </c>
      <c r="G121" s="223"/>
      <c r="H121" s="225">
        <v>25.6</v>
      </c>
      <c r="I121" s="223" t="s">
        <v>550</v>
      </c>
      <c r="J121" s="223" t="s">
        <v>472</v>
      </c>
      <c r="K121" s="223"/>
      <c r="L121" s="211"/>
      <c r="M121" s="226">
        <v>80</v>
      </c>
      <c r="N121" s="227"/>
      <c r="O121" s="228"/>
      <c r="P121" s="227"/>
      <c r="Q121" s="229"/>
      <c r="R121" s="229"/>
      <c r="S121" s="229">
        <v>0</v>
      </c>
      <c r="T121" s="229">
        <v>0</v>
      </c>
    </row>
    <row r="122" spans="1:20" s="175" customFormat="1" ht="13.5" x14ac:dyDescent="0.25">
      <c r="A122" s="223" t="s">
        <v>555</v>
      </c>
      <c r="B122" s="223" t="s">
        <v>455</v>
      </c>
      <c r="C122" s="223" t="s">
        <v>213</v>
      </c>
      <c r="D122" s="223" t="s">
        <v>525</v>
      </c>
      <c r="E122" s="223" t="s">
        <v>371</v>
      </c>
      <c r="F122" s="223" t="s">
        <v>287</v>
      </c>
      <c r="G122" s="223"/>
      <c r="H122" s="225">
        <v>53.6</v>
      </c>
      <c r="I122" s="223" t="s">
        <v>550</v>
      </c>
      <c r="J122" s="223" t="s">
        <v>472</v>
      </c>
      <c r="K122" s="223"/>
      <c r="L122" s="211"/>
      <c r="M122" s="226">
        <v>80</v>
      </c>
      <c r="N122" s="227"/>
      <c r="O122" s="228"/>
      <c r="P122" s="227"/>
      <c r="Q122" s="229"/>
      <c r="R122" s="229"/>
      <c r="S122" s="229">
        <v>0</v>
      </c>
      <c r="T122" s="229">
        <v>0</v>
      </c>
    </row>
    <row r="123" spans="1:20" s="175" customFormat="1" ht="13.5" x14ac:dyDescent="0.25">
      <c r="A123" s="223" t="s">
        <v>555</v>
      </c>
      <c r="B123" s="223" t="s">
        <v>455</v>
      </c>
      <c r="C123" s="223" t="s">
        <v>213</v>
      </c>
      <c r="D123" s="223" t="s">
        <v>526</v>
      </c>
      <c r="E123" s="223" t="s">
        <v>371</v>
      </c>
      <c r="F123" s="223" t="s">
        <v>287</v>
      </c>
      <c r="G123" s="223"/>
      <c r="H123" s="225">
        <v>55.4</v>
      </c>
      <c r="I123" s="223" t="s">
        <v>550</v>
      </c>
      <c r="J123" s="223" t="s">
        <v>472</v>
      </c>
      <c r="K123" s="223"/>
      <c r="L123" s="211"/>
      <c r="M123" s="226">
        <v>80</v>
      </c>
      <c r="N123" s="227"/>
      <c r="O123" s="228"/>
      <c r="P123" s="227"/>
      <c r="Q123" s="229"/>
      <c r="R123" s="229"/>
      <c r="S123" s="229">
        <v>0</v>
      </c>
      <c r="T123" s="229">
        <v>0</v>
      </c>
    </row>
    <row r="124" spans="1:20" s="175" customFormat="1" ht="13.5" x14ac:dyDescent="0.25">
      <c r="A124" s="223" t="s">
        <v>555</v>
      </c>
      <c r="B124" s="223" t="s">
        <v>455</v>
      </c>
      <c r="C124" s="223" t="s">
        <v>213</v>
      </c>
      <c r="D124" s="223" t="s">
        <v>527</v>
      </c>
      <c r="E124" s="223" t="s">
        <v>371</v>
      </c>
      <c r="F124" s="223" t="s">
        <v>287</v>
      </c>
      <c r="G124" s="223"/>
      <c r="H124" s="225">
        <v>58.7</v>
      </c>
      <c r="I124" s="223" t="s">
        <v>550</v>
      </c>
      <c r="J124" s="223" t="s">
        <v>472</v>
      </c>
      <c r="K124" s="223"/>
      <c r="L124" s="211"/>
      <c r="M124" s="226">
        <v>80</v>
      </c>
      <c r="N124" s="227"/>
      <c r="O124" s="228"/>
      <c r="P124" s="227"/>
      <c r="Q124" s="229"/>
      <c r="R124" s="229"/>
      <c r="S124" s="229">
        <v>0</v>
      </c>
      <c r="T124" s="229">
        <v>0</v>
      </c>
    </row>
    <row r="125" spans="1:20" s="175" customFormat="1" ht="13.5" x14ac:dyDescent="0.25">
      <c r="A125" s="223" t="s">
        <v>555</v>
      </c>
      <c r="B125" s="223" t="s">
        <v>455</v>
      </c>
      <c r="C125" s="223" t="s">
        <v>213</v>
      </c>
      <c r="D125" s="223" t="s">
        <v>528</v>
      </c>
      <c r="E125" s="223" t="s">
        <v>371</v>
      </c>
      <c r="F125" s="223" t="s">
        <v>287</v>
      </c>
      <c r="G125" s="223"/>
      <c r="H125" s="225">
        <v>58.1</v>
      </c>
      <c r="I125" s="223" t="s">
        <v>550</v>
      </c>
      <c r="J125" s="223" t="s">
        <v>472</v>
      </c>
      <c r="K125" s="223"/>
      <c r="L125" s="211"/>
      <c r="M125" s="226">
        <v>80</v>
      </c>
      <c r="N125" s="227"/>
      <c r="O125" s="228"/>
      <c r="P125" s="227"/>
      <c r="Q125" s="229"/>
      <c r="R125" s="229"/>
      <c r="S125" s="229">
        <v>0</v>
      </c>
      <c r="T125" s="229">
        <v>0</v>
      </c>
    </row>
    <row r="126" spans="1:20" s="175" customFormat="1" ht="13.5" x14ac:dyDescent="0.25">
      <c r="A126" s="223" t="s">
        <v>555</v>
      </c>
      <c r="B126" s="223" t="s">
        <v>455</v>
      </c>
      <c r="C126" s="223" t="s">
        <v>213</v>
      </c>
      <c r="D126" s="223" t="s">
        <v>290</v>
      </c>
      <c r="E126" s="223" t="s">
        <v>285</v>
      </c>
      <c r="F126" s="223" t="s">
        <v>289</v>
      </c>
      <c r="G126" s="223"/>
      <c r="H126" s="225">
        <v>29.5</v>
      </c>
      <c r="I126" s="223" t="s">
        <v>550</v>
      </c>
      <c r="J126" s="223" t="s">
        <v>472</v>
      </c>
      <c r="K126" s="223"/>
      <c r="L126" s="211"/>
      <c r="M126" s="226">
        <v>40</v>
      </c>
      <c r="N126" s="227"/>
      <c r="O126" s="228"/>
      <c r="P126" s="227"/>
      <c r="Q126" s="229"/>
      <c r="R126" s="229"/>
      <c r="S126" s="229">
        <v>0</v>
      </c>
      <c r="T126" s="229">
        <v>0</v>
      </c>
    </row>
    <row r="127" spans="1:20" s="175" customFormat="1" ht="13.5" x14ac:dyDescent="0.25">
      <c r="A127" s="223" t="s">
        <v>555</v>
      </c>
      <c r="B127" s="223" t="s">
        <v>455</v>
      </c>
      <c r="C127" s="223" t="s">
        <v>213</v>
      </c>
      <c r="D127" s="223" t="s">
        <v>291</v>
      </c>
      <c r="E127" s="223" t="s">
        <v>220</v>
      </c>
      <c r="F127" s="223" t="s">
        <v>289</v>
      </c>
      <c r="G127" s="223"/>
      <c r="H127" s="225">
        <v>25.1</v>
      </c>
      <c r="I127" s="223" t="s">
        <v>550</v>
      </c>
      <c r="J127" s="223" t="s">
        <v>472</v>
      </c>
      <c r="K127" s="223"/>
      <c r="L127" s="211"/>
      <c r="M127" s="226">
        <v>40</v>
      </c>
      <c r="N127" s="227"/>
      <c r="O127" s="228"/>
      <c r="P127" s="227"/>
      <c r="Q127" s="229"/>
      <c r="R127" s="229"/>
      <c r="S127" s="229">
        <v>0</v>
      </c>
      <c r="T127" s="229">
        <v>0</v>
      </c>
    </row>
    <row r="128" spans="1:20" s="175" customFormat="1" ht="13.5" x14ac:dyDescent="0.25">
      <c r="A128" s="223" t="s">
        <v>555</v>
      </c>
      <c r="B128" s="223" t="s">
        <v>455</v>
      </c>
      <c r="C128" s="223" t="s">
        <v>213</v>
      </c>
      <c r="D128" s="223" t="s">
        <v>293</v>
      </c>
      <c r="E128" s="223" t="s">
        <v>371</v>
      </c>
      <c r="F128" s="223" t="s">
        <v>287</v>
      </c>
      <c r="G128" s="223"/>
      <c r="H128" s="225">
        <v>58.9</v>
      </c>
      <c r="I128" s="223" t="s">
        <v>550</v>
      </c>
      <c r="J128" s="223" t="s">
        <v>472</v>
      </c>
      <c r="K128" s="223"/>
      <c r="L128" s="211"/>
      <c r="M128" s="226">
        <v>80</v>
      </c>
      <c r="N128" s="227"/>
      <c r="O128" s="228"/>
      <c r="P128" s="227"/>
      <c r="Q128" s="229"/>
      <c r="R128" s="229"/>
      <c r="S128" s="229">
        <v>0</v>
      </c>
      <c r="T128" s="229">
        <v>0</v>
      </c>
    </row>
    <row r="129" spans="1:20" s="175" customFormat="1" ht="13.5" x14ac:dyDescent="0.25">
      <c r="A129" s="223" t="s">
        <v>555</v>
      </c>
      <c r="B129" s="223" t="s">
        <v>455</v>
      </c>
      <c r="C129" s="223" t="s">
        <v>213</v>
      </c>
      <c r="D129" s="223" t="s">
        <v>294</v>
      </c>
      <c r="E129" s="223" t="s">
        <v>371</v>
      </c>
      <c r="F129" s="223" t="s">
        <v>287</v>
      </c>
      <c r="G129" s="223"/>
      <c r="H129" s="225">
        <v>59.4</v>
      </c>
      <c r="I129" s="223" t="s">
        <v>550</v>
      </c>
      <c r="J129" s="223" t="s">
        <v>472</v>
      </c>
      <c r="K129" s="223"/>
      <c r="L129" s="211"/>
      <c r="M129" s="226">
        <v>80</v>
      </c>
      <c r="N129" s="227"/>
      <c r="O129" s="228"/>
      <c r="P129" s="227"/>
      <c r="Q129" s="229"/>
      <c r="R129" s="229"/>
      <c r="S129" s="229">
        <v>0</v>
      </c>
      <c r="T129" s="229">
        <v>0</v>
      </c>
    </row>
    <row r="130" spans="1:20" s="175" customFormat="1" ht="13.5" x14ac:dyDescent="0.25">
      <c r="A130" s="223" t="s">
        <v>555</v>
      </c>
      <c r="B130" s="223" t="s">
        <v>455</v>
      </c>
      <c r="C130" s="223" t="s">
        <v>213</v>
      </c>
      <c r="D130" s="223" t="s">
        <v>399</v>
      </c>
      <c r="E130" s="223" t="s">
        <v>371</v>
      </c>
      <c r="F130" s="223" t="s">
        <v>287</v>
      </c>
      <c r="G130" s="223"/>
      <c r="H130" s="225">
        <v>66.099999999999994</v>
      </c>
      <c r="I130" s="223" t="s">
        <v>550</v>
      </c>
      <c r="J130" s="223" t="s">
        <v>472</v>
      </c>
      <c r="K130" s="223"/>
      <c r="L130" s="211"/>
      <c r="M130" s="226">
        <v>80</v>
      </c>
      <c r="N130" s="227"/>
      <c r="O130" s="228"/>
      <c r="P130" s="227"/>
      <c r="Q130" s="229"/>
      <c r="R130" s="229"/>
      <c r="S130" s="229">
        <v>0</v>
      </c>
      <c r="T130" s="229">
        <v>0</v>
      </c>
    </row>
    <row r="131" spans="1:20" s="175" customFormat="1" ht="13.5" x14ac:dyDescent="0.25">
      <c r="A131" s="223" t="s">
        <v>555</v>
      </c>
      <c r="B131" s="223" t="s">
        <v>455</v>
      </c>
      <c r="C131" s="223" t="s">
        <v>213</v>
      </c>
      <c r="D131" s="223" t="s">
        <v>400</v>
      </c>
      <c r="E131" s="223" t="s">
        <v>371</v>
      </c>
      <c r="F131" s="223" t="s">
        <v>287</v>
      </c>
      <c r="G131" s="223"/>
      <c r="H131" s="225">
        <v>69.7</v>
      </c>
      <c r="I131" s="223" t="s">
        <v>550</v>
      </c>
      <c r="J131" s="223" t="s">
        <v>472</v>
      </c>
      <c r="K131" s="223"/>
      <c r="L131" s="211"/>
      <c r="M131" s="226">
        <v>120</v>
      </c>
      <c r="N131" s="227"/>
      <c r="O131" s="228"/>
      <c r="P131" s="227"/>
      <c r="Q131" s="229"/>
      <c r="R131" s="229"/>
      <c r="S131" s="229">
        <v>0</v>
      </c>
      <c r="T131" s="229">
        <v>0</v>
      </c>
    </row>
    <row r="132" spans="1:20" s="175" customFormat="1" ht="13.5" x14ac:dyDescent="0.25">
      <c r="A132" s="223" t="s">
        <v>555</v>
      </c>
      <c r="B132" s="223" t="s">
        <v>455</v>
      </c>
      <c r="C132" s="223" t="s">
        <v>213</v>
      </c>
      <c r="D132" s="223" t="s">
        <v>168</v>
      </c>
      <c r="E132" s="223" t="s">
        <v>257</v>
      </c>
      <c r="F132" s="223" t="s">
        <v>469</v>
      </c>
      <c r="G132" s="223"/>
      <c r="H132" s="225">
        <v>17</v>
      </c>
      <c r="I132" s="223" t="s">
        <v>551</v>
      </c>
      <c r="J132" s="223" t="s">
        <v>470</v>
      </c>
      <c r="K132" s="223"/>
      <c r="L132" s="211"/>
      <c r="M132" s="226">
        <v>200</v>
      </c>
      <c r="N132" s="227"/>
      <c r="O132" s="228"/>
      <c r="P132" s="227"/>
      <c r="Q132" s="229"/>
      <c r="R132" s="229"/>
      <c r="S132" s="229">
        <v>0</v>
      </c>
      <c r="T132" s="229">
        <v>0</v>
      </c>
    </row>
    <row r="133" spans="1:20" s="175" customFormat="1" ht="13.5" x14ac:dyDescent="0.25">
      <c r="A133" s="223" t="s">
        <v>555</v>
      </c>
      <c r="B133" s="223" t="s">
        <v>455</v>
      </c>
      <c r="C133" s="223" t="s">
        <v>213</v>
      </c>
      <c r="D133" s="223" t="s">
        <v>170</v>
      </c>
      <c r="E133" s="223" t="s">
        <v>220</v>
      </c>
      <c r="F133" s="223" t="s">
        <v>289</v>
      </c>
      <c r="G133" s="223"/>
      <c r="H133" s="225">
        <v>21.9</v>
      </c>
      <c r="I133" s="223" t="s">
        <v>550</v>
      </c>
      <c r="J133" s="223" t="s">
        <v>472</v>
      </c>
      <c r="K133" s="223"/>
      <c r="L133" s="211"/>
      <c r="M133" s="226">
        <v>40</v>
      </c>
      <c r="N133" s="227"/>
      <c r="O133" s="228"/>
      <c r="P133" s="227"/>
      <c r="Q133" s="229"/>
      <c r="R133" s="229"/>
      <c r="S133" s="229">
        <v>0</v>
      </c>
      <c r="T133" s="229">
        <v>0</v>
      </c>
    </row>
    <row r="134" spans="1:20" s="175" customFormat="1" ht="13.5" x14ac:dyDescent="0.25">
      <c r="A134" s="223" t="s">
        <v>555</v>
      </c>
      <c r="B134" s="223" t="s">
        <v>455</v>
      </c>
      <c r="C134" s="223" t="s">
        <v>213</v>
      </c>
      <c r="D134" s="223" t="s">
        <v>171</v>
      </c>
      <c r="E134" s="223" t="s">
        <v>257</v>
      </c>
      <c r="F134" s="223" t="s">
        <v>469</v>
      </c>
      <c r="G134" s="223"/>
      <c r="H134" s="225">
        <v>13.7</v>
      </c>
      <c r="I134" s="223" t="s">
        <v>551</v>
      </c>
      <c r="J134" s="223" t="s">
        <v>470</v>
      </c>
      <c r="K134" s="223"/>
      <c r="L134" s="211"/>
      <c r="M134" s="226">
        <v>200</v>
      </c>
      <c r="N134" s="227"/>
      <c r="O134" s="228"/>
      <c r="P134" s="227"/>
      <c r="Q134" s="229"/>
      <c r="R134" s="229"/>
      <c r="S134" s="229">
        <v>0</v>
      </c>
      <c r="T134" s="229">
        <v>0</v>
      </c>
    </row>
    <row r="135" spans="1:20" s="175" customFormat="1" ht="13.5" x14ac:dyDescent="0.25">
      <c r="A135" s="223" t="s">
        <v>555</v>
      </c>
      <c r="B135" s="223" t="s">
        <v>455</v>
      </c>
      <c r="C135" s="223" t="s">
        <v>213</v>
      </c>
      <c r="D135" s="223" t="s">
        <v>172</v>
      </c>
      <c r="E135" s="223" t="s">
        <v>257</v>
      </c>
      <c r="F135" s="223" t="s">
        <v>469</v>
      </c>
      <c r="G135" s="223"/>
      <c r="H135" s="225">
        <v>12.7</v>
      </c>
      <c r="I135" s="223" t="s">
        <v>551</v>
      </c>
      <c r="J135" s="223" t="s">
        <v>470</v>
      </c>
      <c r="K135" s="223"/>
      <c r="L135" s="211"/>
      <c r="M135" s="226">
        <v>200</v>
      </c>
      <c r="N135" s="227"/>
      <c r="O135" s="228"/>
      <c r="P135" s="227"/>
      <c r="Q135" s="229"/>
      <c r="R135" s="229"/>
      <c r="S135" s="229">
        <v>0</v>
      </c>
      <c r="T135" s="229">
        <v>0</v>
      </c>
    </row>
    <row r="136" spans="1:20" s="175" customFormat="1" ht="13.5" x14ac:dyDescent="0.25">
      <c r="A136" s="223" t="s">
        <v>555</v>
      </c>
      <c r="B136" s="223" t="s">
        <v>455</v>
      </c>
      <c r="C136" s="223" t="s">
        <v>213</v>
      </c>
      <c r="D136" s="223" t="s">
        <v>173</v>
      </c>
      <c r="E136" s="223" t="s">
        <v>257</v>
      </c>
      <c r="F136" s="223" t="s">
        <v>469</v>
      </c>
      <c r="G136" s="223"/>
      <c r="H136" s="225">
        <v>1</v>
      </c>
      <c r="I136" s="223" t="s">
        <v>551</v>
      </c>
      <c r="J136" s="223" t="s">
        <v>470</v>
      </c>
      <c r="K136" s="223"/>
      <c r="L136" s="211"/>
      <c r="M136" s="226">
        <v>200</v>
      </c>
      <c r="N136" s="227"/>
      <c r="O136" s="228"/>
      <c r="P136" s="227"/>
      <c r="Q136" s="229"/>
      <c r="R136" s="229"/>
      <c r="S136" s="229">
        <v>0</v>
      </c>
      <c r="T136" s="229">
        <v>0</v>
      </c>
    </row>
    <row r="137" spans="1:20" s="175" customFormat="1" ht="13.5" x14ac:dyDescent="0.25">
      <c r="A137" s="223" t="s">
        <v>555</v>
      </c>
      <c r="B137" s="223" t="s">
        <v>455</v>
      </c>
      <c r="C137" s="223" t="s">
        <v>213</v>
      </c>
      <c r="D137" s="223" t="s">
        <v>175</v>
      </c>
      <c r="E137" s="223" t="s">
        <v>203</v>
      </c>
      <c r="F137" s="223" t="s">
        <v>203</v>
      </c>
      <c r="G137" s="223"/>
      <c r="H137" s="225">
        <v>17.7</v>
      </c>
      <c r="I137" s="223" t="s">
        <v>550</v>
      </c>
      <c r="J137" s="223" t="s">
        <v>468</v>
      </c>
      <c r="K137" s="223"/>
      <c r="L137" s="211"/>
      <c r="M137" s="226">
        <v>0</v>
      </c>
      <c r="N137" s="227"/>
      <c r="O137" s="228"/>
      <c r="P137" s="227"/>
      <c r="Q137" s="229"/>
      <c r="R137" s="229"/>
      <c r="S137" s="229">
        <v>0</v>
      </c>
      <c r="T137" s="229">
        <v>0</v>
      </c>
    </row>
    <row r="138" spans="1:20" s="175" customFormat="1" ht="13.5" x14ac:dyDescent="0.25">
      <c r="A138" s="223" t="s">
        <v>555</v>
      </c>
      <c r="B138" s="223" t="s">
        <v>455</v>
      </c>
      <c r="C138" s="223" t="s">
        <v>213</v>
      </c>
      <c r="D138" s="223" t="s">
        <v>296</v>
      </c>
      <c r="E138" s="223" t="s">
        <v>197</v>
      </c>
      <c r="F138" s="223" t="s">
        <v>552</v>
      </c>
      <c r="G138" s="223"/>
      <c r="H138" s="225">
        <v>5.7</v>
      </c>
      <c r="I138" s="223" t="s">
        <v>551</v>
      </c>
      <c r="J138" s="223" t="s">
        <v>472</v>
      </c>
      <c r="K138" s="223"/>
      <c r="L138" s="211"/>
      <c r="M138" s="226">
        <v>80</v>
      </c>
      <c r="N138" s="227"/>
      <c r="O138" s="228"/>
      <c r="P138" s="227"/>
      <c r="Q138" s="229"/>
      <c r="R138" s="229"/>
      <c r="S138" s="229">
        <v>0</v>
      </c>
      <c r="T138" s="229">
        <v>0</v>
      </c>
    </row>
    <row r="139" spans="1:20" s="175" customFormat="1" ht="13.5" x14ac:dyDescent="0.25">
      <c r="A139" s="223" t="s">
        <v>555</v>
      </c>
      <c r="B139" s="223" t="s">
        <v>455</v>
      </c>
      <c r="C139" s="223" t="s">
        <v>213</v>
      </c>
      <c r="D139" s="223" t="s">
        <v>298</v>
      </c>
      <c r="E139" s="223" t="s">
        <v>257</v>
      </c>
      <c r="F139" s="223" t="s">
        <v>469</v>
      </c>
      <c r="G139" s="223"/>
      <c r="H139" s="225">
        <v>11.3</v>
      </c>
      <c r="I139" s="223" t="s">
        <v>551</v>
      </c>
      <c r="J139" s="223" t="s">
        <v>470</v>
      </c>
      <c r="K139" s="223"/>
      <c r="L139" s="211"/>
      <c r="M139" s="226">
        <v>200</v>
      </c>
      <c r="N139" s="227"/>
      <c r="O139" s="228"/>
      <c r="P139" s="227"/>
      <c r="Q139" s="229"/>
      <c r="R139" s="229"/>
      <c r="S139" s="229">
        <v>0</v>
      </c>
      <c r="T139" s="229">
        <v>0</v>
      </c>
    </row>
    <row r="140" spans="1:20" s="175" customFormat="1" ht="13.5" x14ac:dyDescent="0.25">
      <c r="A140" s="223" t="s">
        <v>555</v>
      </c>
      <c r="B140" s="223" t="s">
        <v>455</v>
      </c>
      <c r="C140" s="223" t="s">
        <v>213</v>
      </c>
      <c r="D140" s="223" t="s">
        <v>299</v>
      </c>
      <c r="E140" s="223" t="s">
        <v>257</v>
      </c>
      <c r="F140" s="223" t="s">
        <v>469</v>
      </c>
      <c r="G140" s="223"/>
      <c r="H140" s="225">
        <v>10.7</v>
      </c>
      <c r="I140" s="223" t="s">
        <v>551</v>
      </c>
      <c r="J140" s="223" t="s">
        <v>470</v>
      </c>
      <c r="K140" s="223"/>
      <c r="L140" s="211"/>
      <c r="M140" s="226">
        <v>200</v>
      </c>
      <c r="N140" s="227"/>
      <c r="O140" s="228"/>
      <c r="P140" s="227"/>
      <c r="Q140" s="229"/>
      <c r="R140" s="229"/>
      <c r="S140" s="229">
        <v>0</v>
      </c>
      <c r="T140" s="229">
        <v>0</v>
      </c>
    </row>
    <row r="141" spans="1:20" s="175" customFormat="1" ht="13.5" x14ac:dyDescent="0.25">
      <c r="A141" s="223" t="s">
        <v>555</v>
      </c>
      <c r="B141" s="223" t="s">
        <v>455</v>
      </c>
      <c r="C141" s="223" t="s">
        <v>213</v>
      </c>
      <c r="D141" s="223" t="s">
        <v>300</v>
      </c>
      <c r="E141" s="223" t="s">
        <v>567</v>
      </c>
      <c r="F141" s="223" t="s">
        <v>469</v>
      </c>
      <c r="G141" s="223"/>
      <c r="H141" s="225">
        <v>4.4000000000000004</v>
      </c>
      <c r="I141" s="223" t="s">
        <v>551</v>
      </c>
      <c r="J141" s="223" t="s">
        <v>470</v>
      </c>
      <c r="K141" s="223"/>
      <c r="L141" s="211"/>
      <c r="M141" s="226">
        <v>200</v>
      </c>
      <c r="N141" s="227"/>
      <c r="O141" s="228"/>
      <c r="P141" s="227"/>
      <c r="Q141" s="229"/>
      <c r="R141" s="229"/>
      <c r="S141" s="229">
        <v>0</v>
      </c>
      <c r="T141" s="229">
        <v>0</v>
      </c>
    </row>
    <row r="142" spans="1:20" s="175" customFormat="1" ht="13.5" x14ac:dyDescent="0.25">
      <c r="A142" s="223" t="s">
        <v>555</v>
      </c>
      <c r="B142" s="223" t="s">
        <v>455</v>
      </c>
      <c r="C142" s="223" t="s">
        <v>213</v>
      </c>
      <c r="D142" s="223" t="s">
        <v>301</v>
      </c>
      <c r="E142" s="223"/>
      <c r="F142" s="223" t="s">
        <v>289</v>
      </c>
      <c r="G142" s="223"/>
      <c r="H142" s="225">
        <v>0</v>
      </c>
      <c r="I142" s="223" t="s">
        <v>550</v>
      </c>
      <c r="J142" s="223" t="s">
        <v>468</v>
      </c>
      <c r="K142" s="223"/>
      <c r="L142" s="211"/>
      <c r="M142" s="226">
        <v>0</v>
      </c>
      <c r="N142" s="227"/>
      <c r="O142" s="228"/>
      <c r="P142" s="227"/>
      <c r="Q142" s="229"/>
      <c r="R142" s="229"/>
      <c r="S142" s="229">
        <v>0</v>
      </c>
      <c r="T142" s="229">
        <v>0</v>
      </c>
    </row>
    <row r="143" spans="1:20" s="175" customFormat="1" ht="13.5" x14ac:dyDescent="0.25">
      <c r="A143" s="223" t="s">
        <v>555</v>
      </c>
      <c r="B143" s="223" t="s">
        <v>455</v>
      </c>
      <c r="C143" s="223" t="s">
        <v>213</v>
      </c>
      <c r="D143" s="223" t="s">
        <v>302</v>
      </c>
      <c r="E143" s="223"/>
      <c r="F143" s="223" t="s">
        <v>471</v>
      </c>
      <c r="G143" s="223"/>
      <c r="H143" s="225">
        <v>0</v>
      </c>
      <c r="I143" s="223" t="s">
        <v>551</v>
      </c>
      <c r="J143" s="223" t="s">
        <v>468</v>
      </c>
      <c r="K143" s="223"/>
      <c r="L143" s="211"/>
      <c r="M143" s="226">
        <v>0</v>
      </c>
      <c r="N143" s="227"/>
      <c r="O143" s="228"/>
      <c r="P143" s="227"/>
      <c r="Q143" s="229"/>
      <c r="R143" s="229"/>
      <c r="S143" s="229">
        <v>0</v>
      </c>
      <c r="T143" s="229">
        <v>0</v>
      </c>
    </row>
    <row r="144" spans="1:20" s="175" customFormat="1" ht="13.5" x14ac:dyDescent="0.25">
      <c r="A144" s="223" t="s">
        <v>555</v>
      </c>
      <c r="B144" s="223" t="s">
        <v>455</v>
      </c>
      <c r="C144" s="223" t="s">
        <v>213</v>
      </c>
      <c r="D144" s="223" t="s">
        <v>303</v>
      </c>
      <c r="E144" s="223"/>
      <c r="F144" s="223" t="s">
        <v>471</v>
      </c>
      <c r="G144" s="223"/>
      <c r="H144" s="225">
        <v>0</v>
      </c>
      <c r="I144" s="223" t="s">
        <v>551</v>
      </c>
      <c r="J144" s="223" t="s">
        <v>468</v>
      </c>
      <c r="K144" s="223"/>
      <c r="L144" s="211"/>
      <c r="M144" s="226">
        <v>0</v>
      </c>
      <c r="N144" s="227"/>
      <c r="O144" s="228"/>
      <c r="P144" s="227"/>
      <c r="Q144" s="229"/>
      <c r="R144" s="229"/>
      <c r="S144" s="229">
        <v>0</v>
      </c>
      <c r="T144" s="229">
        <v>0</v>
      </c>
    </row>
    <row r="145" spans="1:20" s="175" customFormat="1" ht="13.5" x14ac:dyDescent="0.25">
      <c r="A145" s="223" t="s">
        <v>555</v>
      </c>
      <c r="B145" s="223" t="s">
        <v>455</v>
      </c>
      <c r="C145" s="223" t="s">
        <v>213</v>
      </c>
      <c r="D145" s="223" t="s">
        <v>178</v>
      </c>
      <c r="E145" s="223" t="s">
        <v>267</v>
      </c>
      <c r="F145" s="223" t="s">
        <v>471</v>
      </c>
      <c r="G145" s="223"/>
      <c r="H145" s="225">
        <v>4.2</v>
      </c>
      <c r="I145" s="223" t="s">
        <v>44</v>
      </c>
      <c r="J145" s="223" t="s">
        <v>472</v>
      </c>
      <c r="K145" s="223"/>
      <c r="L145" s="211"/>
      <c r="M145" s="226">
        <v>200</v>
      </c>
      <c r="N145" s="227"/>
      <c r="O145" s="228"/>
      <c r="P145" s="227"/>
      <c r="Q145" s="229"/>
      <c r="R145" s="229"/>
      <c r="S145" s="229">
        <v>0</v>
      </c>
      <c r="T145" s="229">
        <v>0</v>
      </c>
    </row>
    <row r="146" spans="1:20" s="175" customFormat="1" ht="13.5" x14ac:dyDescent="0.25">
      <c r="A146" s="223" t="s">
        <v>555</v>
      </c>
      <c r="B146" s="223" t="s">
        <v>455</v>
      </c>
      <c r="C146" s="223" t="s">
        <v>213</v>
      </c>
      <c r="D146" s="223" t="s">
        <v>180</v>
      </c>
      <c r="E146" s="223" t="s">
        <v>269</v>
      </c>
      <c r="F146" s="223" t="s">
        <v>471</v>
      </c>
      <c r="G146" s="223"/>
      <c r="H146" s="225">
        <v>95.4</v>
      </c>
      <c r="I146" s="223" t="s">
        <v>550</v>
      </c>
      <c r="J146" s="223" t="s">
        <v>472</v>
      </c>
      <c r="K146" s="223"/>
      <c r="L146" s="211"/>
      <c r="M146" s="226">
        <v>200</v>
      </c>
      <c r="N146" s="227"/>
      <c r="O146" s="228"/>
      <c r="P146" s="227"/>
      <c r="Q146" s="229"/>
      <c r="R146" s="229"/>
      <c r="S146" s="229">
        <v>0</v>
      </c>
      <c r="T146" s="229">
        <v>0</v>
      </c>
    </row>
    <row r="147" spans="1:20" s="175" customFormat="1" ht="13.5" x14ac:dyDescent="0.25">
      <c r="A147" s="223" t="s">
        <v>555</v>
      </c>
      <c r="B147" s="223" t="s">
        <v>455</v>
      </c>
      <c r="C147" s="223" t="s">
        <v>213</v>
      </c>
      <c r="D147" s="223" t="s">
        <v>181</v>
      </c>
      <c r="E147" s="223" t="s">
        <v>269</v>
      </c>
      <c r="F147" s="223" t="s">
        <v>471</v>
      </c>
      <c r="G147" s="223"/>
      <c r="H147" s="225">
        <v>34.700000000000003</v>
      </c>
      <c r="I147" s="223" t="s">
        <v>550</v>
      </c>
      <c r="J147" s="223" t="s">
        <v>472</v>
      </c>
      <c r="K147" s="223"/>
      <c r="L147" s="211"/>
      <c r="M147" s="226">
        <v>200</v>
      </c>
      <c r="N147" s="227"/>
      <c r="O147" s="228"/>
      <c r="P147" s="227"/>
      <c r="Q147" s="229"/>
      <c r="R147" s="229"/>
      <c r="S147" s="229">
        <v>0</v>
      </c>
      <c r="T147" s="229">
        <v>0</v>
      </c>
    </row>
    <row r="148" spans="1:20" s="175" customFormat="1" ht="13.5" x14ac:dyDescent="0.25">
      <c r="A148" s="223" t="s">
        <v>555</v>
      </c>
      <c r="B148" s="223" t="s">
        <v>455</v>
      </c>
      <c r="C148" s="223" t="s">
        <v>213</v>
      </c>
      <c r="D148" s="223" t="s">
        <v>183</v>
      </c>
      <c r="E148" s="223" t="s">
        <v>269</v>
      </c>
      <c r="F148" s="223" t="s">
        <v>471</v>
      </c>
      <c r="G148" s="223"/>
      <c r="H148" s="225">
        <v>37.5</v>
      </c>
      <c r="I148" s="223" t="s">
        <v>550</v>
      </c>
      <c r="J148" s="223" t="s">
        <v>472</v>
      </c>
      <c r="K148" s="223"/>
      <c r="L148" s="211"/>
      <c r="M148" s="226">
        <v>200</v>
      </c>
      <c r="N148" s="227"/>
      <c r="O148" s="228"/>
      <c r="P148" s="227"/>
      <c r="Q148" s="229"/>
      <c r="R148" s="229"/>
      <c r="S148" s="229">
        <v>0</v>
      </c>
      <c r="T148" s="229">
        <v>0</v>
      </c>
    </row>
    <row r="149" spans="1:20" s="175" customFormat="1" ht="13.5" x14ac:dyDescent="0.25">
      <c r="A149" s="223" t="s">
        <v>555</v>
      </c>
      <c r="B149" s="223" t="s">
        <v>455</v>
      </c>
      <c r="C149" s="223" t="s">
        <v>213</v>
      </c>
      <c r="D149" s="223" t="s">
        <v>306</v>
      </c>
      <c r="E149" s="223"/>
      <c r="F149" s="223" t="s">
        <v>473</v>
      </c>
      <c r="G149" s="223"/>
      <c r="H149" s="225">
        <v>142.80000000000001</v>
      </c>
      <c r="I149" s="223" t="s">
        <v>550</v>
      </c>
      <c r="J149" s="223" t="s">
        <v>472</v>
      </c>
      <c r="K149" s="223"/>
      <c r="L149" s="211"/>
      <c r="M149" s="226">
        <v>120</v>
      </c>
      <c r="N149" s="227"/>
      <c r="O149" s="228"/>
      <c r="P149" s="227"/>
      <c r="Q149" s="229"/>
      <c r="R149" s="229"/>
      <c r="S149" s="229">
        <v>0</v>
      </c>
      <c r="T149" s="229">
        <v>0</v>
      </c>
    </row>
    <row r="150" spans="1:20" s="175" customFormat="1" ht="13.5" x14ac:dyDescent="0.25">
      <c r="A150" s="223" t="s">
        <v>555</v>
      </c>
      <c r="B150" s="223" t="s">
        <v>455</v>
      </c>
      <c r="C150" s="223" t="s">
        <v>213</v>
      </c>
      <c r="D150" s="223" t="s">
        <v>529</v>
      </c>
      <c r="E150" s="223" t="s">
        <v>269</v>
      </c>
      <c r="F150" s="223" t="s">
        <v>471</v>
      </c>
      <c r="G150" s="223"/>
      <c r="H150" s="225">
        <v>35.200000000000003</v>
      </c>
      <c r="I150" s="223" t="s">
        <v>550</v>
      </c>
      <c r="J150" s="223" t="s">
        <v>472</v>
      </c>
      <c r="K150" s="223"/>
      <c r="L150" s="211"/>
      <c r="M150" s="226">
        <v>200</v>
      </c>
      <c r="N150" s="227"/>
      <c r="O150" s="228"/>
      <c r="P150" s="227"/>
      <c r="Q150" s="229"/>
      <c r="R150" s="229"/>
      <c r="S150" s="229">
        <v>0</v>
      </c>
      <c r="T150" s="229">
        <v>0</v>
      </c>
    </row>
    <row r="151" spans="1:20" s="175" customFormat="1" ht="13.5" x14ac:dyDescent="0.25">
      <c r="A151" s="223" t="s">
        <v>555</v>
      </c>
      <c r="B151" s="223" t="s">
        <v>455</v>
      </c>
      <c r="C151" s="223" t="s">
        <v>213</v>
      </c>
      <c r="D151" s="223" t="s">
        <v>530</v>
      </c>
      <c r="E151" s="223"/>
      <c r="F151" s="223" t="s">
        <v>469</v>
      </c>
      <c r="G151" s="223"/>
      <c r="H151" s="225">
        <v>0</v>
      </c>
      <c r="I151" s="223" t="s">
        <v>551</v>
      </c>
      <c r="J151" s="223" t="s">
        <v>468</v>
      </c>
      <c r="K151" s="223"/>
      <c r="L151" s="211"/>
      <c r="M151" s="226">
        <v>0</v>
      </c>
      <c r="N151" s="227"/>
      <c r="O151" s="228"/>
      <c r="P151" s="227"/>
      <c r="Q151" s="229"/>
      <c r="R151" s="229"/>
      <c r="S151" s="229">
        <v>0</v>
      </c>
      <c r="T151" s="229">
        <v>0</v>
      </c>
    </row>
    <row r="152" spans="1:20" s="175" customFormat="1" ht="13.5" x14ac:dyDescent="0.25">
      <c r="A152" s="223" t="s">
        <v>555</v>
      </c>
      <c r="B152" s="223" t="s">
        <v>155</v>
      </c>
      <c r="C152" s="223" t="s">
        <v>156</v>
      </c>
      <c r="D152" s="223" t="s">
        <v>173</v>
      </c>
      <c r="E152" s="223" t="s">
        <v>174</v>
      </c>
      <c r="F152" s="223" t="s">
        <v>203</v>
      </c>
      <c r="G152" s="223"/>
      <c r="H152" s="225">
        <v>7.9650000000000007</v>
      </c>
      <c r="I152" s="223" t="s">
        <v>550</v>
      </c>
      <c r="J152" s="223" t="s">
        <v>468</v>
      </c>
      <c r="K152" s="223"/>
      <c r="L152" s="211"/>
      <c r="M152" s="226">
        <v>0</v>
      </c>
      <c r="N152" s="227"/>
      <c r="O152" s="228"/>
      <c r="P152" s="227"/>
      <c r="Q152" s="229"/>
      <c r="R152" s="229"/>
      <c r="S152" s="229">
        <v>0</v>
      </c>
      <c r="T152" s="229">
        <v>0</v>
      </c>
    </row>
    <row r="153" spans="1:20" s="175" customFormat="1" ht="13.5" x14ac:dyDescent="0.25">
      <c r="A153" s="223" t="s">
        <v>555</v>
      </c>
      <c r="B153" s="223" t="s">
        <v>155</v>
      </c>
      <c r="C153" s="223" t="s">
        <v>156</v>
      </c>
      <c r="D153" s="223" t="s">
        <v>175</v>
      </c>
      <c r="E153" s="223" t="s">
        <v>176</v>
      </c>
      <c r="F153" s="223" t="s">
        <v>289</v>
      </c>
      <c r="G153" s="223" t="s">
        <v>177</v>
      </c>
      <c r="H153" s="225"/>
      <c r="I153" s="223" t="s">
        <v>550</v>
      </c>
      <c r="J153" s="223" t="s">
        <v>472</v>
      </c>
      <c r="K153" s="223"/>
      <c r="L153" s="211"/>
      <c r="M153" s="226">
        <v>40</v>
      </c>
      <c r="N153" s="227"/>
      <c r="O153" s="228"/>
      <c r="P153" s="227"/>
      <c r="Q153" s="229"/>
      <c r="R153" s="229"/>
      <c r="S153" s="229">
        <v>0</v>
      </c>
      <c r="T153" s="229">
        <v>0</v>
      </c>
    </row>
    <row r="154" spans="1:20" s="175" customFormat="1" ht="13.5" x14ac:dyDescent="0.25">
      <c r="A154" s="223" t="s">
        <v>555</v>
      </c>
      <c r="B154" s="223" t="s">
        <v>155</v>
      </c>
      <c r="C154" s="223" t="s">
        <v>205</v>
      </c>
      <c r="D154" s="223" t="s">
        <v>209</v>
      </c>
      <c r="E154" s="223" t="s">
        <v>174</v>
      </c>
      <c r="F154" s="223" t="s">
        <v>203</v>
      </c>
      <c r="G154" s="223"/>
      <c r="H154" s="225">
        <v>25.864999999999998</v>
      </c>
      <c r="I154" s="223" t="s">
        <v>550</v>
      </c>
      <c r="J154" s="223" t="s">
        <v>468</v>
      </c>
      <c r="K154" s="223"/>
      <c r="L154" s="211"/>
      <c r="M154" s="226">
        <v>0</v>
      </c>
      <c r="N154" s="227"/>
      <c r="O154" s="228"/>
      <c r="P154" s="227"/>
      <c r="Q154" s="229"/>
      <c r="R154" s="229"/>
      <c r="S154" s="229">
        <v>0</v>
      </c>
      <c r="T154" s="229">
        <v>0</v>
      </c>
    </row>
    <row r="155" spans="1:20" s="175" customFormat="1" ht="13.5" x14ac:dyDescent="0.25">
      <c r="A155" s="223" t="s">
        <v>555</v>
      </c>
      <c r="B155" s="223" t="s">
        <v>155</v>
      </c>
      <c r="C155" s="223" t="s">
        <v>205</v>
      </c>
      <c r="D155" s="223" t="s">
        <v>210</v>
      </c>
      <c r="E155" s="223" t="s">
        <v>211</v>
      </c>
      <c r="F155" s="223" t="s">
        <v>279</v>
      </c>
      <c r="G155" s="223"/>
      <c r="H155" s="225">
        <v>5.6159999999999997</v>
      </c>
      <c r="I155" s="223" t="s">
        <v>550</v>
      </c>
      <c r="J155" s="223" t="s">
        <v>468</v>
      </c>
      <c r="K155" s="223"/>
      <c r="L155" s="211"/>
      <c r="M155" s="226">
        <v>0</v>
      </c>
      <c r="N155" s="227"/>
      <c r="O155" s="228"/>
      <c r="P155" s="227"/>
      <c r="Q155" s="229"/>
      <c r="R155" s="229"/>
      <c r="S155" s="229">
        <v>0</v>
      </c>
      <c r="T155" s="229">
        <v>0</v>
      </c>
    </row>
    <row r="156" spans="1:20" s="175" customFormat="1" ht="13.5" x14ac:dyDescent="0.25">
      <c r="A156" s="223" t="s">
        <v>555</v>
      </c>
      <c r="B156" s="223" t="s">
        <v>155</v>
      </c>
      <c r="C156" s="223" t="s">
        <v>184</v>
      </c>
      <c r="D156" s="223" t="s">
        <v>185</v>
      </c>
      <c r="E156" s="223" t="s">
        <v>186</v>
      </c>
      <c r="F156" s="223" t="s">
        <v>471</v>
      </c>
      <c r="G156" s="223"/>
      <c r="H156" s="225">
        <v>32.5</v>
      </c>
      <c r="I156" s="223" t="s">
        <v>550</v>
      </c>
      <c r="J156" s="223" t="s">
        <v>472</v>
      </c>
      <c r="K156" s="223"/>
      <c r="L156" s="211"/>
      <c r="M156" s="226"/>
      <c r="N156" s="227"/>
      <c r="O156" s="228"/>
      <c r="P156" s="227"/>
      <c r="Q156" s="229"/>
      <c r="R156" s="229"/>
      <c r="S156" s="229">
        <v>0</v>
      </c>
      <c r="T156" s="229">
        <v>0</v>
      </c>
    </row>
    <row r="157" spans="1:20" s="175" customFormat="1" ht="13.5" x14ac:dyDescent="0.25">
      <c r="A157" s="223" t="s">
        <v>555</v>
      </c>
      <c r="B157" s="223" t="s">
        <v>155</v>
      </c>
      <c r="C157" s="223" t="s">
        <v>184</v>
      </c>
      <c r="D157" s="223" t="s">
        <v>196</v>
      </c>
      <c r="E157" s="223" t="s">
        <v>197</v>
      </c>
      <c r="F157" s="223" t="s">
        <v>552</v>
      </c>
      <c r="G157" s="223"/>
      <c r="H157" s="225">
        <v>2.5600000000000005</v>
      </c>
      <c r="I157" s="223" t="s">
        <v>373</v>
      </c>
      <c r="J157" s="223" t="s">
        <v>468</v>
      </c>
      <c r="K157" s="223"/>
      <c r="L157" s="211"/>
      <c r="M157" s="226">
        <v>0</v>
      </c>
      <c r="N157" s="227"/>
      <c r="O157" s="228"/>
      <c r="P157" s="227"/>
      <c r="Q157" s="229"/>
      <c r="R157" s="229"/>
      <c r="S157" s="229">
        <v>0</v>
      </c>
      <c r="T157" s="229">
        <v>0</v>
      </c>
    </row>
    <row r="158" spans="1:20" s="175" customFormat="1" ht="13.5" x14ac:dyDescent="0.25">
      <c r="A158" s="223" t="s">
        <v>555</v>
      </c>
      <c r="B158" s="223" t="s">
        <v>155</v>
      </c>
      <c r="C158" s="223" t="s">
        <v>184</v>
      </c>
      <c r="D158" s="223"/>
      <c r="E158" s="223" t="s">
        <v>203</v>
      </c>
      <c r="F158" s="223" t="s">
        <v>203</v>
      </c>
      <c r="G158" s="223"/>
      <c r="H158" s="225">
        <v>1.8399999999999999</v>
      </c>
      <c r="I158" s="223" t="s">
        <v>373</v>
      </c>
      <c r="J158" s="223" t="s">
        <v>468</v>
      </c>
      <c r="K158" s="223"/>
      <c r="L158" s="211"/>
      <c r="M158" s="226">
        <v>0</v>
      </c>
      <c r="N158" s="227"/>
      <c r="O158" s="228"/>
      <c r="P158" s="227"/>
      <c r="Q158" s="229"/>
      <c r="R158" s="229"/>
      <c r="S158" s="229">
        <v>0</v>
      </c>
      <c r="T158" s="229">
        <v>0</v>
      </c>
    </row>
    <row r="159" spans="1:20" s="175" customFormat="1" ht="13.5" x14ac:dyDescent="0.25">
      <c r="A159" s="223" t="s">
        <v>555</v>
      </c>
      <c r="B159" s="223" t="s">
        <v>155</v>
      </c>
      <c r="C159" s="223" t="s">
        <v>184</v>
      </c>
      <c r="D159" s="223"/>
      <c r="E159" s="223" t="s">
        <v>202</v>
      </c>
      <c r="F159" s="223" t="s">
        <v>203</v>
      </c>
      <c r="G159" s="223"/>
      <c r="H159" s="225">
        <v>2.5299999999999998</v>
      </c>
      <c r="I159" s="223" t="s">
        <v>373</v>
      </c>
      <c r="J159" s="223" t="s">
        <v>468</v>
      </c>
      <c r="K159" s="223"/>
      <c r="L159" s="211"/>
      <c r="M159" s="226">
        <v>0</v>
      </c>
      <c r="N159" s="227"/>
      <c r="O159" s="228"/>
      <c r="P159" s="227"/>
      <c r="Q159" s="229"/>
      <c r="R159" s="229"/>
      <c r="S159" s="229">
        <v>0</v>
      </c>
      <c r="T159" s="229">
        <v>0</v>
      </c>
    </row>
    <row r="160" spans="1:20" s="175" customFormat="1" ht="13.5" x14ac:dyDescent="0.25">
      <c r="A160" s="223" t="s">
        <v>555</v>
      </c>
      <c r="B160" s="223" t="s">
        <v>155</v>
      </c>
      <c r="C160" s="223" t="s">
        <v>184</v>
      </c>
      <c r="D160" s="223"/>
      <c r="E160" s="223" t="s">
        <v>201</v>
      </c>
      <c r="F160" s="223" t="s">
        <v>469</v>
      </c>
      <c r="G160" s="223"/>
      <c r="H160" s="225">
        <v>15.930000000000001</v>
      </c>
      <c r="I160" s="223" t="s">
        <v>373</v>
      </c>
      <c r="J160" s="223" t="s">
        <v>468</v>
      </c>
      <c r="K160" s="223"/>
      <c r="L160" s="211"/>
      <c r="M160" s="226">
        <v>0</v>
      </c>
      <c r="N160" s="227"/>
      <c r="O160" s="228"/>
      <c r="P160" s="227"/>
      <c r="Q160" s="229"/>
      <c r="R160" s="229"/>
      <c r="S160" s="229">
        <v>0</v>
      </c>
      <c r="T160" s="229">
        <v>0</v>
      </c>
    </row>
    <row r="161" spans="1:20" s="175" customFormat="1" ht="13.5" x14ac:dyDescent="0.25">
      <c r="A161" s="223" t="s">
        <v>555</v>
      </c>
      <c r="B161" s="223" t="s">
        <v>155</v>
      </c>
      <c r="C161" s="223" t="s">
        <v>184</v>
      </c>
      <c r="D161" s="223"/>
      <c r="E161" s="223" t="s">
        <v>201</v>
      </c>
      <c r="F161" s="223" t="s">
        <v>469</v>
      </c>
      <c r="G161" s="223"/>
      <c r="H161" s="225">
        <v>13.599999999999998</v>
      </c>
      <c r="I161" s="223" t="s">
        <v>373</v>
      </c>
      <c r="J161" s="223" t="s">
        <v>468</v>
      </c>
      <c r="K161" s="223"/>
      <c r="L161" s="211"/>
      <c r="M161" s="226">
        <v>0</v>
      </c>
      <c r="N161" s="227"/>
      <c r="O161" s="228"/>
      <c r="P161" s="227"/>
      <c r="Q161" s="229"/>
      <c r="R161" s="229"/>
      <c r="S161" s="229">
        <v>0</v>
      </c>
      <c r="T161" s="229">
        <v>0</v>
      </c>
    </row>
    <row r="162" spans="1:20" s="175" customFormat="1" ht="13.5" x14ac:dyDescent="0.25">
      <c r="A162" s="223" t="s">
        <v>555</v>
      </c>
      <c r="B162" s="223" t="s">
        <v>155</v>
      </c>
      <c r="C162" s="223" t="s">
        <v>184</v>
      </c>
      <c r="D162" s="223"/>
      <c r="E162" s="223" t="s">
        <v>198</v>
      </c>
      <c r="F162" s="223" t="s">
        <v>279</v>
      </c>
      <c r="G162" s="223"/>
      <c r="H162" s="225">
        <v>1</v>
      </c>
      <c r="I162" s="223" t="s">
        <v>373</v>
      </c>
      <c r="J162" s="223" t="s">
        <v>468</v>
      </c>
      <c r="K162" s="223"/>
      <c r="L162" s="211"/>
      <c r="M162" s="226">
        <v>0</v>
      </c>
      <c r="N162" s="227"/>
      <c r="O162" s="228"/>
      <c r="P162" s="227"/>
      <c r="Q162" s="229"/>
      <c r="R162" s="229"/>
      <c r="S162" s="229">
        <v>0</v>
      </c>
      <c r="T162" s="229">
        <v>0</v>
      </c>
    </row>
    <row r="163" spans="1:20" s="175" customFormat="1" ht="13.5" x14ac:dyDescent="0.25">
      <c r="A163" s="223" t="s">
        <v>555</v>
      </c>
      <c r="B163" s="223" t="s">
        <v>155</v>
      </c>
      <c r="C163" s="223" t="s">
        <v>184</v>
      </c>
      <c r="D163" s="223"/>
      <c r="E163" s="223" t="s">
        <v>199</v>
      </c>
      <c r="F163" s="223" t="s">
        <v>279</v>
      </c>
      <c r="G163" s="223"/>
      <c r="H163" s="225">
        <v>1</v>
      </c>
      <c r="I163" s="223" t="s">
        <v>373</v>
      </c>
      <c r="J163" s="223" t="s">
        <v>468</v>
      </c>
      <c r="K163" s="223"/>
      <c r="L163" s="211"/>
      <c r="M163" s="226">
        <v>0</v>
      </c>
      <c r="N163" s="227"/>
      <c r="O163" s="228"/>
      <c r="P163" s="227"/>
      <c r="Q163" s="229"/>
      <c r="R163" s="229"/>
      <c r="S163" s="229">
        <v>0</v>
      </c>
      <c r="T163" s="229">
        <v>0</v>
      </c>
    </row>
    <row r="164" spans="1:20" s="175" customFormat="1" ht="13.5" x14ac:dyDescent="0.25">
      <c r="A164" s="223" t="s">
        <v>555</v>
      </c>
      <c r="B164" s="223" t="s">
        <v>155</v>
      </c>
      <c r="C164" s="223" t="s">
        <v>184</v>
      </c>
      <c r="D164" s="223"/>
      <c r="E164" s="223" t="s">
        <v>204</v>
      </c>
      <c r="F164" s="223" t="s">
        <v>279</v>
      </c>
      <c r="G164" s="223"/>
      <c r="H164" s="225">
        <v>3.42</v>
      </c>
      <c r="I164" s="223" t="s">
        <v>373</v>
      </c>
      <c r="J164" s="223" t="s">
        <v>468</v>
      </c>
      <c r="K164" s="223"/>
      <c r="L164" s="211"/>
      <c r="M164" s="226">
        <v>0</v>
      </c>
      <c r="N164" s="227"/>
      <c r="O164" s="228"/>
      <c r="P164" s="227"/>
      <c r="Q164" s="229"/>
      <c r="R164" s="229"/>
      <c r="S164" s="229">
        <v>0</v>
      </c>
      <c r="T164" s="229">
        <v>0</v>
      </c>
    </row>
    <row r="165" spans="1:20" s="175" customFormat="1" ht="13.5" x14ac:dyDescent="0.25">
      <c r="A165" s="223" t="s">
        <v>555</v>
      </c>
      <c r="B165" s="223" t="s">
        <v>466</v>
      </c>
      <c r="C165" s="223" t="s">
        <v>213</v>
      </c>
      <c r="D165" s="223" t="s">
        <v>362</v>
      </c>
      <c r="E165" s="223" t="s">
        <v>179</v>
      </c>
      <c r="F165" s="223" t="s">
        <v>471</v>
      </c>
      <c r="G165" s="223"/>
      <c r="H165" s="225">
        <v>8.0500000000000007</v>
      </c>
      <c r="I165" s="223" t="s">
        <v>44</v>
      </c>
      <c r="J165" s="223" t="s">
        <v>472</v>
      </c>
      <c r="K165" s="223"/>
      <c r="L165" s="211"/>
      <c r="M165" s="226">
        <v>200</v>
      </c>
      <c r="N165" s="227"/>
      <c r="O165" s="228"/>
      <c r="P165" s="227"/>
      <c r="Q165" s="229"/>
      <c r="R165" s="229"/>
      <c r="S165" s="229">
        <v>0</v>
      </c>
      <c r="T165" s="229">
        <v>0</v>
      </c>
    </row>
    <row r="166" spans="1:20" s="175" customFormat="1" ht="13.5" x14ac:dyDescent="0.25">
      <c r="A166" s="223" t="s">
        <v>555</v>
      </c>
      <c r="B166" s="223" t="s">
        <v>466</v>
      </c>
      <c r="C166" s="223" t="s">
        <v>213</v>
      </c>
      <c r="D166" s="223" t="s">
        <v>316</v>
      </c>
      <c r="E166" s="223" t="s">
        <v>314</v>
      </c>
      <c r="F166" s="223" t="s">
        <v>279</v>
      </c>
      <c r="G166" s="223"/>
      <c r="H166" s="225">
        <v>4.9000000000000004</v>
      </c>
      <c r="I166" s="223" t="s">
        <v>553</v>
      </c>
      <c r="J166" s="223" t="s">
        <v>468</v>
      </c>
      <c r="K166" s="223"/>
      <c r="L166" s="211"/>
      <c r="M166" s="226">
        <v>0</v>
      </c>
      <c r="N166" s="227"/>
      <c r="O166" s="228"/>
      <c r="P166" s="227"/>
      <c r="Q166" s="229"/>
      <c r="R166" s="229"/>
      <c r="S166" s="229">
        <v>0</v>
      </c>
      <c r="T166" s="229">
        <v>0</v>
      </c>
    </row>
    <row r="167" spans="1:20" s="175" customFormat="1" ht="13.5" x14ac:dyDescent="0.25">
      <c r="A167" s="223" t="s">
        <v>555</v>
      </c>
      <c r="B167" s="223" t="s">
        <v>466</v>
      </c>
      <c r="C167" s="223" t="s">
        <v>213</v>
      </c>
      <c r="D167" s="223" t="s">
        <v>317</v>
      </c>
      <c r="E167" s="223" t="s">
        <v>174</v>
      </c>
      <c r="F167" s="223" t="s">
        <v>203</v>
      </c>
      <c r="G167" s="223"/>
      <c r="H167" s="225">
        <v>17.8</v>
      </c>
      <c r="I167" s="223" t="s">
        <v>550</v>
      </c>
      <c r="J167" s="223" t="s">
        <v>468</v>
      </c>
      <c r="K167" s="223"/>
      <c r="L167" s="211"/>
      <c r="M167" s="226">
        <v>0</v>
      </c>
      <c r="N167" s="227"/>
      <c r="O167" s="228"/>
      <c r="P167" s="227"/>
      <c r="Q167" s="229"/>
      <c r="R167" s="229"/>
      <c r="S167" s="229">
        <v>0</v>
      </c>
      <c r="T167" s="229">
        <v>0</v>
      </c>
    </row>
    <row r="168" spans="1:20" s="175" customFormat="1" ht="13.5" x14ac:dyDescent="0.25">
      <c r="A168" s="223" t="s">
        <v>555</v>
      </c>
      <c r="B168" s="223" t="s">
        <v>466</v>
      </c>
      <c r="C168" s="223" t="s">
        <v>213</v>
      </c>
      <c r="D168" s="223" t="s">
        <v>318</v>
      </c>
      <c r="E168" s="223" t="s">
        <v>174</v>
      </c>
      <c r="F168" s="223" t="s">
        <v>203</v>
      </c>
      <c r="G168" s="223"/>
      <c r="H168" s="225">
        <v>11.9</v>
      </c>
      <c r="I168" s="223" t="s">
        <v>550</v>
      </c>
      <c r="J168" s="223" t="s">
        <v>468</v>
      </c>
      <c r="K168" s="223"/>
      <c r="L168" s="211"/>
      <c r="M168" s="226">
        <v>0</v>
      </c>
      <c r="N168" s="227"/>
      <c r="O168" s="228"/>
      <c r="P168" s="227"/>
      <c r="Q168" s="229"/>
      <c r="R168" s="229"/>
      <c r="S168" s="229">
        <v>0</v>
      </c>
      <c r="T168" s="229">
        <v>0</v>
      </c>
    </row>
    <row r="169" spans="1:20" s="175" customFormat="1" ht="13.5" x14ac:dyDescent="0.25">
      <c r="A169" s="223" t="s">
        <v>555</v>
      </c>
      <c r="B169" s="223" t="s">
        <v>466</v>
      </c>
      <c r="C169" s="223" t="s">
        <v>213</v>
      </c>
      <c r="D169" s="223" t="s">
        <v>319</v>
      </c>
      <c r="E169" s="223" t="s">
        <v>321</v>
      </c>
      <c r="F169" s="223" t="s">
        <v>287</v>
      </c>
      <c r="G169" s="223"/>
      <c r="H169" s="225">
        <v>82.5</v>
      </c>
      <c r="I169" s="223" t="s">
        <v>550</v>
      </c>
      <c r="J169" s="223" t="s">
        <v>472</v>
      </c>
      <c r="K169" s="223"/>
      <c r="L169" s="211"/>
      <c r="M169" s="226">
        <v>80</v>
      </c>
      <c r="N169" s="227"/>
      <c r="O169" s="228"/>
      <c r="P169" s="227"/>
      <c r="Q169" s="229"/>
      <c r="R169" s="229"/>
      <c r="S169" s="229">
        <v>0</v>
      </c>
      <c r="T169" s="229">
        <v>0</v>
      </c>
    </row>
    <row r="170" spans="1:20" s="175" customFormat="1" ht="13.5" x14ac:dyDescent="0.25">
      <c r="A170" s="223" t="s">
        <v>555</v>
      </c>
      <c r="B170" s="223" t="s">
        <v>466</v>
      </c>
      <c r="C170" s="223" t="s">
        <v>213</v>
      </c>
      <c r="D170" s="223" t="s">
        <v>320</v>
      </c>
      <c r="E170" s="223" t="s">
        <v>179</v>
      </c>
      <c r="F170" s="223" t="s">
        <v>471</v>
      </c>
      <c r="G170" s="223"/>
      <c r="H170" s="225">
        <v>46</v>
      </c>
      <c r="I170" s="223" t="s">
        <v>550</v>
      </c>
      <c r="J170" s="223" t="s">
        <v>472</v>
      </c>
      <c r="K170" s="223"/>
      <c r="L170" s="211"/>
      <c r="M170" s="226">
        <v>200</v>
      </c>
      <c r="N170" s="227"/>
      <c r="O170" s="228"/>
      <c r="P170" s="227"/>
      <c r="Q170" s="229"/>
      <c r="R170" s="229"/>
      <c r="S170" s="229">
        <v>0</v>
      </c>
      <c r="T170" s="229">
        <v>0</v>
      </c>
    </row>
    <row r="171" spans="1:20" s="175" customFormat="1" ht="13.5" x14ac:dyDescent="0.25">
      <c r="A171" s="223" t="s">
        <v>555</v>
      </c>
      <c r="B171" s="223" t="s">
        <v>466</v>
      </c>
      <c r="C171" s="223" t="s">
        <v>213</v>
      </c>
      <c r="D171" s="223" t="s">
        <v>322</v>
      </c>
      <c r="E171" s="223" t="s">
        <v>402</v>
      </c>
      <c r="F171" s="223" t="s">
        <v>287</v>
      </c>
      <c r="G171" s="223"/>
      <c r="H171" s="225">
        <v>55.8</v>
      </c>
      <c r="I171" s="223" t="s">
        <v>550</v>
      </c>
      <c r="J171" s="223" t="s">
        <v>472</v>
      </c>
      <c r="K171" s="223"/>
      <c r="L171" s="211"/>
      <c r="M171" s="226">
        <v>120</v>
      </c>
      <c r="N171" s="227"/>
      <c r="O171" s="228"/>
      <c r="P171" s="227"/>
      <c r="Q171" s="229"/>
      <c r="R171" s="229"/>
      <c r="S171" s="229">
        <v>0</v>
      </c>
      <c r="T171" s="229">
        <v>0</v>
      </c>
    </row>
    <row r="172" spans="1:20" s="175" customFormat="1" ht="13.5" x14ac:dyDescent="0.25">
      <c r="A172" s="223" t="s">
        <v>555</v>
      </c>
      <c r="B172" s="223" t="s">
        <v>466</v>
      </c>
      <c r="C172" s="223" t="s">
        <v>213</v>
      </c>
      <c r="D172" s="223" t="s">
        <v>323</v>
      </c>
      <c r="E172" s="223" t="s">
        <v>402</v>
      </c>
      <c r="F172" s="223" t="s">
        <v>287</v>
      </c>
      <c r="G172" s="223"/>
      <c r="H172" s="225">
        <v>55.3</v>
      </c>
      <c r="I172" s="223" t="s">
        <v>550</v>
      </c>
      <c r="J172" s="223" t="s">
        <v>472</v>
      </c>
      <c r="K172" s="223"/>
      <c r="L172" s="211"/>
      <c r="M172" s="226">
        <v>120</v>
      </c>
      <c r="N172" s="227"/>
      <c r="O172" s="228"/>
      <c r="P172" s="227"/>
      <c r="Q172" s="229"/>
      <c r="R172" s="229"/>
      <c r="S172" s="229">
        <v>0</v>
      </c>
      <c r="T172" s="229">
        <v>0</v>
      </c>
    </row>
    <row r="173" spans="1:20" s="175" customFormat="1" ht="13.5" x14ac:dyDescent="0.25">
      <c r="A173" s="223" t="s">
        <v>555</v>
      </c>
      <c r="B173" s="223" t="s">
        <v>466</v>
      </c>
      <c r="C173" s="223" t="s">
        <v>213</v>
      </c>
      <c r="D173" s="223" t="s">
        <v>324</v>
      </c>
      <c r="E173" s="223" t="s">
        <v>315</v>
      </c>
      <c r="F173" s="223" t="s">
        <v>287</v>
      </c>
      <c r="G173" s="223"/>
      <c r="H173" s="225">
        <v>55.7</v>
      </c>
      <c r="I173" s="223" t="s">
        <v>550</v>
      </c>
      <c r="J173" s="223" t="s">
        <v>472</v>
      </c>
      <c r="K173" s="223"/>
      <c r="L173" s="211"/>
      <c r="M173" s="226">
        <v>80</v>
      </c>
      <c r="N173" s="227"/>
      <c r="O173" s="228"/>
      <c r="P173" s="227"/>
      <c r="Q173" s="229"/>
      <c r="R173" s="229"/>
      <c r="S173" s="229">
        <v>0</v>
      </c>
      <c r="T173" s="229">
        <v>0</v>
      </c>
    </row>
    <row r="174" spans="1:20" s="175" customFormat="1" ht="13.5" x14ac:dyDescent="0.25">
      <c r="A174" s="223" t="s">
        <v>555</v>
      </c>
      <c r="B174" s="223" t="s">
        <v>466</v>
      </c>
      <c r="C174" s="223" t="s">
        <v>213</v>
      </c>
      <c r="D174" s="223" t="s">
        <v>325</v>
      </c>
      <c r="E174" s="223" t="s">
        <v>315</v>
      </c>
      <c r="F174" s="223" t="s">
        <v>287</v>
      </c>
      <c r="G174" s="223"/>
      <c r="H174" s="225">
        <v>74.099999999999994</v>
      </c>
      <c r="I174" s="223" t="s">
        <v>550</v>
      </c>
      <c r="J174" s="223" t="s">
        <v>472</v>
      </c>
      <c r="K174" s="223"/>
      <c r="L174" s="211"/>
      <c r="M174" s="226">
        <v>80</v>
      </c>
      <c r="N174" s="227"/>
      <c r="O174" s="228"/>
      <c r="P174" s="227"/>
      <c r="Q174" s="229"/>
      <c r="R174" s="229"/>
      <c r="S174" s="229">
        <v>0</v>
      </c>
      <c r="T174" s="229">
        <v>0</v>
      </c>
    </row>
    <row r="175" spans="1:20" s="175" customFormat="1" ht="13.5" x14ac:dyDescent="0.25">
      <c r="A175" s="223" t="s">
        <v>555</v>
      </c>
      <c r="B175" s="223" t="s">
        <v>466</v>
      </c>
      <c r="C175" s="223" t="s">
        <v>213</v>
      </c>
      <c r="D175" s="223" t="s">
        <v>326</v>
      </c>
      <c r="E175" s="223" t="s">
        <v>315</v>
      </c>
      <c r="F175" s="223" t="s">
        <v>287</v>
      </c>
      <c r="G175" s="223"/>
      <c r="H175" s="225">
        <v>55.7</v>
      </c>
      <c r="I175" s="223" t="s">
        <v>550</v>
      </c>
      <c r="J175" s="223" t="s">
        <v>472</v>
      </c>
      <c r="K175" s="223"/>
      <c r="L175" s="211"/>
      <c r="M175" s="226">
        <v>80</v>
      </c>
      <c r="N175" s="227"/>
      <c r="O175" s="228"/>
      <c r="P175" s="227"/>
      <c r="Q175" s="229"/>
      <c r="R175" s="229"/>
      <c r="S175" s="229">
        <v>0</v>
      </c>
      <c r="T175" s="229">
        <v>0</v>
      </c>
    </row>
    <row r="176" spans="1:20" s="175" customFormat="1" ht="13.5" x14ac:dyDescent="0.25">
      <c r="A176" s="223" t="s">
        <v>555</v>
      </c>
      <c r="B176" s="223" t="s">
        <v>466</v>
      </c>
      <c r="C176" s="223" t="s">
        <v>213</v>
      </c>
      <c r="D176" s="223" t="s">
        <v>327</v>
      </c>
      <c r="E176" s="223" t="s">
        <v>305</v>
      </c>
      <c r="F176" s="223" t="s">
        <v>471</v>
      </c>
      <c r="G176" s="223"/>
      <c r="H176" s="225">
        <v>24.2</v>
      </c>
      <c r="I176" s="223" t="s">
        <v>550</v>
      </c>
      <c r="J176" s="223" t="s">
        <v>472</v>
      </c>
      <c r="K176" s="223"/>
      <c r="L176" s="211"/>
      <c r="M176" s="226">
        <v>200</v>
      </c>
      <c r="N176" s="227"/>
      <c r="O176" s="228"/>
      <c r="P176" s="227"/>
      <c r="Q176" s="229"/>
      <c r="R176" s="229"/>
      <c r="S176" s="229">
        <v>0</v>
      </c>
      <c r="T176" s="229">
        <v>0</v>
      </c>
    </row>
    <row r="177" spans="1:20" s="175" customFormat="1" ht="13.5" x14ac:dyDescent="0.25">
      <c r="A177" s="223" t="s">
        <v>555</v>
      </c>
      <c r="B177" s="223" t="s">
        <v>466</v>
      </c>
      <c r="C177" s="223" t="s">
        <v>213</v>
      </c>
      <c r="D177" s="223" t="s">
        <v>328</v>
      </c>
      <c r="E177" s="223" t="s">
        <v>309</v>
      </c>
      <c r="F177" s="223" t="s">
        <v>469</v>
      </c>
      <c r="G177" s="223"/>
      <c r="H177" s="225">
        <v>17.5</v>
      </c>
      <c r="I177" s="223" t="s">
        <v>411</v>
      </c>
      <c r="J177" s="223" t="s">
        <v>470</v>
      </c>
      <c r="K177" s="223"/>
      <c r="L177" s="211"/>
      <c r="M177" s="226">
        <v>200</v>
      </c>
      <c r="N177" s="227"/>
      <c r="O177" s="228"/>
      <c r="P177" s="227"/>
      <c r="Q177" s="229"/>
      <c r="R177" s="229"/>
      <c r="S177" s="229">
        <v>0</v>
      </c>
      <c r="T177" s="229">
        <v>0</v>
      </c>
    </row>
    <row r="178" spans="1:20" s="175" customFormat="1" ht="13.5" x14ac:dyDescent="0.25">
      <c r="A178" s="223" t="s">
        <v>555</v>
      </c>
      <c r="B178" s="223" t="s">
        <v>466</v>
      </c>
      <c r="C178" s="223" t="s">
        <v>213</v>
      </c>
      <c r="D178" s="223" t="s">
        <v>330</v>
      </c>
      <c r="E178" s="223" t="s">
        <v>309</v>
      </c>
      <c r="F178" s="223" t="s">
        <v>469</v>
      </c>
      <c r="G178" s="223"/>
      <c r="H178" s="225">
        <v>13.1</v>
      </c>
      <c r="I178" s="223" t="s">
        <v>411</v>
      </c>
      <c r="J178" s="223" t="s">
        <v>470</v>
      </c>
      <c r="K178" s="223"/>
      <c r="L178" s="211"/>
      <c r="M178" s="226">
        <v>200</v>
      </c>
      <c r="N178" s="227"/>
      <c r="O178" s="228"/>
      <c r="P178" s="227"/>
      <c r="Q178" s="229"/>
      <c r="R178" s="229"/>
      <c r="S178" s="229">
        <v>0</v>
      </c>
      <c r="T178" s="229">
        <v>0</v>
      </c>
    </row>
    <row r="179" spans="1:20" s="175" customFormat="1" ht="13.5" x14ac:dyDescent="0.25">
      <c r="A179" s="223" t="s">
        <v>555</v>
      </c>
      <c r="B179" s="223" t="s">
        <v>466</v>
      </c>
      <c r="C179" s="223" t="s">
        <v>213</v>
      </c>
      <c r="D179" s="223" t="s">
        <v>331</v>
      </c>
      <c r="E179" s="223" t="s">
        <v>309</v>
      </c>
      <c r="F179" s="223" t="s">
        <v>469</v>
      </c>
      <c r="G179" s="223"/>
      <c r="H179" s="225">
        <v>5.8</v>
      </c>
      <c r="I179" s="223" t="s">
        <v>411</v>
      </c>
      <c r="J179" s="223" t="s">
        <v>470</v>
      </c>
      <c r="K179" s="223"/>
      <c r="L179" s="211"/>
      <c r="M179" s="226">
        <v>200</v>
      </c>
      <c r="N179" s="227"/>
      <c r="O179" s="228"/>
      <c r="P179" s="227"/>
      <c r="Q179" s="229"/>
      <c r="R179" s="229"/>
      <c r="S179" s="229">
        <v>0</v>
      </c>
      <c r="T179" s="229">
        <v>0</v>
      </c>
    </row>
    <row r="180" spans="1:20" s="175" customFormat="1" ht="13.5" x14ac:dyDescent="0.25">
      <c r="A180" s="223" t="s">
        <v>555</v>
      </c>
      <c r="B180" s="223" t="s">
        <v>466</v>
      </c>
      <c r="C180" s="223" t="s">
        <v>213</v>
      </c>
      <c r="D180" s="223" t="s">
        <v>332</v>
      </c>
      <c r="E180" s="223" t="s">
        <v>305</v>
      </c>
      <c r="F180" s="223" t="s">
        <v>471</v>
      </c>
      <c r="G180" s="223"/>
      <c r="H180" s="225">
        <v>37.9</v>
      </c>
      <c r="I180" s="223" t="s">
        <v>550</v>
      </c>
      <c r="J180" s="223" t="s">
        <v>472</v>
      </c>
      <c r="K180" s="223"/>
      <c r="L180" s="211"/>
      <c r="M180" s="226">
        <v>200</v>
      </c>
      <c r="N180" s="227"/>
      <c r="O180" s="228"/>
      <c r="P180" s="227"/>
      <c r="Q180" s="229"/>
      <c r="R180" s="229"/>
      <c r="S180" s="229">
        <v>0</v>
      </c>
      <c r="T180" s="229">
        <v>0</v>
      </c>
    </row>
    <row r="181" spans="1:20" s="175" customFormat="1" ht="13.5" x14ac:dyDescent="0.25">
      <c r="A181" s="223" t="s">
        <v>555</v>
      </c>
      <c r="B181" s="223" t="s">
        <v>466</v>
      </c>
      <c r="C181" s="223" t="s">
        <v>213</v>
      </c>
      <c r="D181" s="223" t="s">
        <v>333</v>
      </c>
      <c r="E181" s="223" t="s">
        <v>308</v>
      </c>
      <c r="F181" s="223" t="s">
        <v>289</v>
      </c>
      <c r="G181" s="223"/>
      <c r="H181" s="225">
        <v>8.5</v>
      </c>
      <c r="I181" s="223" t="s">
        <v>550</v>
      </c>
      <c r="J181" s="223" t="s">
        <v>472</v>
      </c>
      <c r="K181" s="223"/>
      <c r="L181" s="211"/>
      <c r="M181" s="226">
        <v>40</v>
      </c>
      <c r="N181" s="227"/>
      <c r="O181" s="228"/>
      <c r="P181" s="227"/>
      <c r="Q181" s="229"/>
      <c r="R181" s="229"/>
      <c r="S181" s="229">
        <v>0</v>
      </c>
      <c r="T181" s="229">
        <v>0</v>
      </c>
    </row>
    <row r="182" spans="1:20" s="175" customFormat="1" ht="13.5" x14ac:dyDescent="0.25">
      <c r="A182" s="223" t="s">
        <v>555</v>
      </c>
      <c r="B182" s="223" t="s">
        <v>466</v>
      </c>
      <c r="C182" s="223" t="s">
        <v>213</v>
      </c>
      <c r="D182" s="223" t="s">
        <v>334</v>
      </c>
      <c r="E182" s="223" t="s">
        <v>309</v>
      </c>
      <c r="F182" s="223" t="s">
        <v>469</v>
      </c>
      <c r="G182" s="223"/>
      <c r="H182" s="225">
        <v>8</v>
      </c>
      <c r="I182" s="223" t="s">
        <v>411</v>
      </c>
      <c r="J182" s="223" t="s">
        <v>470</v>
      </c>
      <c r="K182" s="223"/>
      <c r="L182" s="211"/>
      <c r="M182" s="226">
        <v>200</v>
      </c>
      <c r="N182" s="227"/>
      <c r="O182" s="228"/>
      <c r="P182" s="227"/>
      <c r="Q182" s="229"/>
      <c r="R182" s="229"/>
      <c r="S182" s="229">
        <v>0</v>
      </c>
      <c r="T182" s="229">
        <v>0</v>
      </c>
    </row>
    <row r="183" spans="1:20" s="175" customFormat="1" ht="13.5" x14ac:dyDescent="0.25">
      <c r="A183" s="223" t="s">
        <v>555</v>
      </c>
      <c r="B183" s="223" t="s">
        <v>466</v>
      </c>
      <c r="C183" s="223" t="s">
        <v>213</v>
      </c>
      <c r="D183" s="223" t="s">
        <v>335</v>
      </c>
      <c r="E183" s="223" t="s">
        <v>568</v>
      </c>
      <c r="F183" s="223" t="s">
        <v>203</v>
      </c>
      <c r="G183" s="223"/>
      <c r="H183" s="225">
        <v>29.4</v>
      </c>
      <c r="I183" s="223" t="s">
        <v>550</v>
      </c>
      <c r="J183" s="223" t="s">
        <v>468</v>
      </c>
      <c r="K183" s="223"/>
      <c r="L183" s="211"/>
      <c r="M183" s="226">
        <v>0</v>
      </c>
      <c r="N183" s="227"/>
      <c r="O183" s="228"/>
      <c r="P183" s="227"/>
      <c r="Q183" s="229"/>
      <c r="R183" s="229"/>
      <c r="S183" s="229">
        <v>0</v>
      </c>
      <c r="T183" s="229">
        <v>0</v>
      </c>
    </row>
    <row r="184" spans="1:20" s="175" customFormat="1" ht="13.5" x14ac:dyDescent="0.25">
      <c r="A184" s="223" t="s">
        <v>555</v>
      </c>
      <c r="B184" s="223" t="s">
        <v>466</v>
      </c>
      <c r="C184" s="223" t="s">
        <v>213</v>
      </c>
      <c r="D184" s="223" t="s">
        <v>336</v>
      </c>
      <c r="E184" s="223" t="s">
        <v>403</v>
      </c>
      <c r="F184" s="223" t="s">
        <v>287</v>
      </c>
      <c r="G184" s="223"/>
      <c r="H184" s="225">
        <v>55.3</v>
      </c>
      <c r="I184" s="223" t="s">
        <v>550</v>
      </c>
      <c r="J184" s="223" t="s">
        <v>472</v>
      </c>
      <c r="K184" s="223"/>
      <c r="L184" s="211"/>
      <c r="M184" s="226">
        <v>20</v>
      </c>
      <c r="N184" s="227"/>
      <c r="O184" s="228"/>
      <c r="P184" s="227"/>
      <c r="Q184" s="229"/>
      <c r="R184" s="229"/>
      <c r="S184" s="229">
        <v>0</v>
      </c>
      <c r="T184" s="229">
        <v>0</v>
      </c>
    </row>
    <row r="185" spans="1:20" s="175" customFormat="1" ht="13.5" x14ac:dyDescent="0.25">
      <c r="A185" s="223" t="s">
        <v>555</v>
      </c>
      <c r="B185" s="223" t="s">
        <v>466</v>
      </c>
      <c r="C185" s="223" t="s">
        <v>213</v>
      </c>
      <c r="D185" s="223" t="s">
        <v>460</v>
      </c>
      <c r="E185" s="223" t="s">
        <v>461</v>
      </c>
      <c r="F185" s="223" t="s">
        <v>473</v>
      </c>
      <c r="G185" s="223"/>
      <c r="H185" s="225">
        <v>20</v>
      </c>
      <c r="I185" s="223" t="s">
        <v>44</v>
      </c>
      <c r="J185" s="223" t="s">
        <v>472</v>
      </c>
      <c r="K185" s="223"/>
      <c r="L185" s="211"/>
      <c r="M185" s="226">
        <v>120</v>
      </c>
      <c r="N185" s="227"/>
      <c r="O185" s="228"/>
      <c r="P185" s="227"/>
      <c r="Q185" s="229"/>
      <c r="R185" s="229"/>
      <c r="S185" s="229">
        <v>0</v>
      </c>
      <c r="T185" s="229">
        <v>0</v>
      </c>
    </row>
    <row r="186" spans="1:20" s="175" customFormat="1" ht="13.5" x14ac:dyDescent="0.25">
      <c r="A186" s="223" t="s">
        <v>555</v>
      </c>
      <c r="B186" s="223" t="s">
        <v>466</v>
      </c>
      <c r="C186" s="223" t="s">
        <v>213</v>
      </c>
      <c r="D186" s="223" t="s">
        <v>462</v>
      </c>
      <c r="E186" s="223" t="s">
        <v>372</v>
      </c>
      <c r="F186" s="223" t="s">
        <v>473</v>
      </c>
      <c r="G186" s="223"/>
      <c r="H186" s="225">
        <v>109.1</v>
      </c>
      <c r="I186" s="223" t="s">
        <v>550</v>
      </c>
      <c r="J186" s="223" t="s">
        <v>472</v>
      </c>
      <c r="K186" s="223"/>
      <c r="L186" s="211"/>
      <c r="M186" s="226">
        <v>120</v>
      </c>
      <c r="N186" s="227"/>
      <c r="O186" s="228"/>
      <c r="P186" s="227"/>
      <c r="Q186" s="229"/>
      <c r="R186" s="229"/>
      <c r="S186" s="229">
        <v>0</v>
      </c>
      <c r="T186" s="229">
        <v>0</v>
      </c>
    </row>
    <row r="187" spans="1:20" s="175" customFormat="1" ht="13.5" x14ac:dyDescent="0.25">
      <c r="A187" s="223" t="s">
        <v>555</v>
      </c>
      <c r="B187" s="223" t="s">
        <v>466</v>
      </c>
      <c r="C187" s="223" t="s">
        <v>213</v>
      </c>
      <c r="D187" s="223" t="s">
        <v>363</v>
      </c>
      <c r="E187" s="223" t="s">
        <v>315</v>
      </c>
      <c r="F187" s="223" t="s">
        <v>287</v>
      </c>
      <c r="G187" s="223"/>
      <c r="H187" s="225">
        <v>63.4</v>
      </c>
      <c r="I187" s="223" t="s">
        <v>550</v>
      </c>
      <c r="J187" s="223" t="s">
        <v>472</v>
      </c>
      <c r="K187" s="223"/>
      <c r="L187" s="211"/>
      <c r="M187" s="226">
        <v>80</v>
      </c>
      <c r="N187" s="227"/>
      <c r="O187" s="228"/>
      <c r="P187" s="227"/>
      <c r="Q187" s="229"/>
      <c r="R187" s="229"/>
      <c r="S187" s="229">
        <v>0</v>
      </c>
      <c r="T187" s="229">
        <v>0</v>
      </c>
    </row>
    <row r="188" spans="1:20" s="175" customFormat="1" ht="13.5" x14ac:dyDescent="0.25">
      <c r="A188" s="223" t="s">
        <v>555</v>
      </c>
      <c r="B188" s="223" t="s">
        <v>466</v>
      </c>
      <c r="C188" s="223" t="s">
        <v>213</v>
      </c>
      <c r="D188" s="223" t="s">
        <v>337</v>
      </c>
      <c r="E188" s="223" t="s">
        <v>569</v>
      </c>
      <c r="F188" s="223" t="s">
        <v>203</v>
      </c>
      <c r="G188" s="223"/>
      <c r="H188" s="225">
        <v>9.5</v>
      </c>
      <c r="I188" s="223" t="s">
        <v>550</v>
      </c>
      <c r="J188" s="223" t="s">
        <v>472</v>
      </c>
      <c r="K188" s="223"/>
      <c r="L188" s="211"/>
      <c r="M188" s="226">
        <v>20</v>
      </c>
      <c r="N188" s="227"/>
      <c r="O188" s="228"/>
      <c r="P188" s="227"/>
      <c r="Q188" s="229"/>
      <c r="R188" s="229"/>
      <c r="S188" s="229">
        <v>0</v>
      </c>
      <c r="T188" s="229">
        <v>0</v>
      </c>
    </row>
    <row r="189" spans="1:20" s="175" customFormat="1" ht="13.5" x14ac:dyDescent="0.25">
      <c r="A189" s="223" t="s">
        <v>555</v>
      </c>
      <c r="B189" s="223" t="s">
        <v>466</v>
      </c>
      <c r="C189" s="223" t="s">
        <v>213</v>
      </c>
      <c r="D189" s="223" t="s">
        <v>338</v>
      </c>
      <c r="E189" s="223" t="s">
        <v>463</v>
      </c>
      <c r="F189" s="223" t="s">
        <v>469</v>
      </c>
      <c r="G189" s="223"/>
      <c r="H189" s="225">
        <v>3.1</v>
      </c>
      <c r="I189" s="223" t="s">
        <v>411</v>
      </c>
      <c r="J189" s="223" t="s">
        <v>468</v>
      </c>
      <c r="K189" s="223"/>
      <c r="L189" s="211"/>
      <c r="M189" s="226">
        <v>0</v>
      </c>
      <c r="N189" s="227"/>
      <c r="O189" s="228"/>
      <c r="P189" s="227"/>
      <c r="Q189" s="229"/>
      <c r="R189" s="229"/>
      <c r="S189" s="229">
        <v>0</v>
      </c>
      <c r="T189" s="229">
        <v>0</v>
      </c>
    </row>
    <row r="190" spans="1:20" s="175" customFormat="1" ht="13.5" x14ac:dyDescent="0.25">
      <c r="A190" s="223" t="s">
        <v>555</v>
      </c>
      <c r="B190" s="223" t="s">
        <v>466</v>
      </c>
      <c r="C190" s="223" t="s">
        <v>213</v>
      </c>
      <c r="D190" s="223" t="s">
        <v>339</v>
      </c>
      <c r="E190" s="223" t="s">
        <v>309</v>
      </c>
      <c r="F190" s="223" t="s">
        <v>469</v>
      </c>
      <c r="G190" s="223"/>
      <c r="H190" s="225">
        <v>3.9</v>
      </c>
      <c r="I190" s="223" t="s">
        <v>411</v>
      </c>
      <c r="J190" s="223" t="s">
        <v>468</v>
      </c>
      <c r="K190" s="223"/>
      <c r="L190" s="211"/>
      <c r="M190" s="226">
        <v>0</v>
      </c>
      <c r="N190" s="227"/>
      <c r="O190" s="228"/>
      <c r="P190" s="227"/>
      <c r="Q190" s="229"/>
      <c r="R190" s="229"/>
      <c r="S190" s="229">
        <v>0</v>
      </c>
      <c r="T190" s="229">
        <v>0</v>
      </c>
    </row>
    <row r="191" spans="1:20" s="175" customFormat="1" ht="13.5" x14ac:dyDescent="0.25">
      <c r="A191" s="223" t="s">
        <v>555</v>
      </c>
      <c r="B191" s="223" t="s">
        <v>466</v>
      </c>
      <c r="C191" s="223" t="s">
        <v>213</v>
      </c>
      <c r="D191" s="223" t="s">
        <v>340</v>
      </c>
      <c r="E191" s="223" t="s">
        <v>308</v>
      </c>
      <c r="F191" s="223" t="s">
        <v>289</v>
      </c>
      <c r="G191" s="223"/>
      <c r="H191" s="225">
        <v>16.899999999999999</v>
      </c>
      <c r="I191" s="223" t="s">
        <v>44</v>
      </c>
      <c r="J191" s="223" t="s">
        <v>472</v>
      </c>
      <c r="K191" s="223"/>
      <c r="L191" s="211"/>
      <c r="M191" s="226">
        <v>40</v>
      </c>
      <c r="N191" s="227"/>
      <c r="O191" s="228"/>
      <c r="P191" s="227"/>
      <c r="Q191" s="229"/>
      <c r="R191" s="229"/>
      <c r="S191" s="229">
        <v>0</v>
      </c>
      <c r="T191" s="229">
        <v>0</v>
      </c>
    </row>
    <row r="192" spans="1:20" s="175" customFormat="1" ht="13.5" x14ac:dyDescent="0.25">
      <c r="A192" s="223" t="s">
        <v>555</v>
      </c>
      <c r="B192" s="223" t="s">
        <v>466</v>
      </c>
      <c r="C192" s="223" t="s">
        <v>213</v>
      </c>
      <c r="D192" s="223" t="s">
        <v>341</v>
      </c>
      <c r="E192" s="223" t="s">
        <v>305</v>
      </c>
      <c r="F192" s="223" t="s">
        <v>471</v>
      </c>
      <c r="G192" s="223"/>
      <c r="H192" s="225">
        <v>25</v>
      </c>
      <c r="I192" s="223" t="s">
        <v>550</v>
      </c>
      <c r="J192" s="223" t="s">
        <v>472</v>
      </c>
      <c r="K192" s="223"/>
      <c r="L192" s="211"/>
      <c r="M192" s="226">
        <v>200</v>
      </c>
      <c r="N192" s="227"/>
      <c r="O192" s="228"/>
      <c r="P192" s="227"/>
      <c r="Q192" s="229"/>
      <c r="R192" s="229"/>
      <c r="S192" s="229">
        <v>0</v>
      </c>
      <c r="T192" s="229">
        <v>0</v>
      </c>
    </row>
    <row r="193" spans="1:20" s="175" customFormat="1" ht="13.5" x14ac:dyDescent="0.25">
      <c r="A193" s="223" t="s">
        <v>555</v>
      </c>
      <c r="B193" s="223" t="s">
        <v>466</v>
      </c>
      <c r="C193" s="223" t="s">
        <v>213</v>
      </c>
      <c r="D193" s="223" t="s">
        <v>342</v>
      </c>
      <c r="E193" s="223" t="s">
        <v>174</v>
      </c>
      <c r="F193" s="223" t="s">
        <v>203</v>
      </c>
      <c r="G193" s="223"/>
      <c r="H193" s="225">
        <v>3.2</v>
      </c>
      <c r="I193" s="223" t="s">
        <v>550</v>
      </c>
      <c r="J193" s="223" t="s">
        <v>468</v>
      </c>
      <c r="K193" s="223"/>
      <c r="L193" s="211"/>
      <c r="M193" s="226">
        <v>0</v>
      </c>
      <c r="N193" s="227"/>
      <c r="O193" s="228"/>
      <c r="P193" s="227"/>
      <c r="Q193" s="229"/>
      <c r="R193" s="229"/>
      <c r="S193" s="229">
        <v>0</v>
      </c>
      <c r="T193" s="229">
        <v>0</v>
      </c>
    </row>
    <row r="194" spans="1:20" s="175" customFormat="1" ht="13.5" x14ac:dyDescent="0.25">
      <c r="A194" s="223" t="s">
        <v>555</v>
      </c>
      <c r="B194" s="223" t="s">
        <v>466</v>
      </c>
      <c r="C194" s="223" t="s">
        <v>213</v>
      </c>
      <c r="D194" s="223" t="s">
        <v>343</v>
      </c>
      <c r="E194" s="223" t="s">
        <v>464</v>
      </c>
      <c r="F194" s="223" t="s">
        <v>473</v>
      </c>
      <c r="G194" s="223"/>
      <c r="H194" s="225">
        <v>8.6</v>
      </c>
      <c r="I194" s="223" t="s">
        <v>550</v>
      </c>
      <c r="J194" s="223" t="s">
        <v>472</v>
      </c>
      <c r="K194" s="223"/>
      <c r="L194" s="211"/>
      <c r="M194" s="226">
        <v>80</v>
      </c>
      <c r="N194" s="227"/>
      <c r="O194" s="228"/>
      <c r="P194" s="227"/>
      <c r="Q194" s="229"/>
      <c r="R194" s="229"/>
      <c r="S194" s="229">
        <v>0</v>
      </c>
      <c r="T194" s="229">
        <v>0</v>
      </c>
    </row>
    <row r="195" spans="1:20" s="175" customFormat="1" ht="13.5" x14ac:dyDescent="0.25">
      <c r="A195" s="223" t="s">
        <v>555</v>
      </c>
      <c r="B195" s="223" t="s">
        <v>466</v>
      </c>
      <c r="C195" s="223" t="s">
        <v>213</v>
      </c>
      <c r="D195" s="223" t="s">
        <v>364</v>
      </c>
      <c r="E195" s="223" t="s">
        <v>315</v>
      </c>
      <c r="F195" s="223" t="s">
        <v>287</v>
      </c>
      <c r="G195" s="223"/>
      <c r="H195" s="225">
        <v>55.6</v>
      </c>
      <c r="I195" s="223" t="s">
        <v>550</v>
      </c>
      <c r="J195" s="223" t="s">
        <v>472</v>
      </c>
      <c r="K195" s="223"/>
      <c r="L195" s="211"/>
      <c r="M195" s="226">
        <v>80</v>
      </c>
      <c r="N195" s="227"/>
      <c r="O195" s="228"/>
      <c r="P195" s="227"/>
      <c r="Q195" s="229"/>
      <c r="R195" s="229"/>
      <c r="S195" s="229">
        <v>0</v>
      </c>
      <c r="T195" s="229">
        <v>0</v>
      </c>
    </row>
    <row r="196" spans="1:20" s="175" customFormat="1" ht="13.5" x14ac:dyDescent="0.25">
      <c r="A196" s="223" t="s">
        <v>555</v>
      </c>
      <c r="B196" s="223" t="s">
        <v>466</v>
      </c>
      <c r="C196" s="223" t="s">
        <v>213</v>
      </c>
      <c r="D196" s="223" t="s">
        <v>365</v>
      </c>
      <c r="E196" s="223" t="s">
        <v>315</v>
      </c>
      <c r="F196" s="223" t="s">
        <v>287</v>
      </c>
      <c r="G196" s="223"/>
      <c r="H196" s="225">
        <v>55.5</v>
      </c>
      <c r="I196" s="223" t="s">
        <v>550</v>
      </c>
      <c r="J196" s="223" t="s">
        <v>472</v>
      </c>
      <c r="K196" s="223"/>
      <c r="L196" s="211"/>
      <c r="M196" s="226">
        <v>80</v>
      </c>
      <c r="N196" s="227"/>
      <c r="O196" s="228"/>
      <c r="P196" s="227"/>
      <c r="Q196" s="229"/>
      <c r="R196" s="229"/>
      <c r="S196" s="229">
        <v>0</v>
      </c>
      <c r="T196" s="229">
        <v>0</v>
      </c>
    </row>
    <row r="197" spans="1:20" s="175" customFormat="1" ht="13.5" x14ac:dyDescent="0.25">
      <c r="A197" s="223" t="s">
        <v>555</v>
      </c>
      <c r="B197" s="223" t="s">
        <v>466</v>
      </c>
      <c r="C197" s="223" t="s">
        <v>213</v>
      </c>
      <c r="D197" s="223" t="s">
        <v>366</v>
      </c>
      <c r="E197" s="223" t="s">
        <v>292</v>
      </c>
      <c r="F197" s="223" t="s">
        <v>289</v>
      </c>
      <c r="G197" s="223"/>
      <c r="H197" s="225">
        <v>34.700000000000003</v>
      </c>
      <c r="I197" s="223" t="s">
        <v>44</v>
      </c>
      <c r="J197" s="223" t="s">
        <v>472</v>
      </c>
      <c r="K197" s="223"/>
      <c r="L197" s="211"/>
      <c r="M197" s="226">
        <v>80</v>
      </c>
      <c r="N197" s="227"/>
      <c r="O197" s="228"/>
      <c r="P197" s="227"/>
      <c r="Q197" s="229"/>
      <c r="R197" s="229"/>
      <c r="S197" s="229">
        <v>0</v>
      </c>
      <c r="T197" s="229">
        <v>0</v>
      </c>
    </row>
    <row r="198" spans="1:20" s="175" customFormat="1" ht="13.5" x14ac:dyDescent="0.25">
      <c r="A198" s="223" t="s">
        <v>555</v>
      </c>
      <c r="B198" s="223" t="s">
        <v>466</v>
      </c>
      <c r="C198" s="223" t="s">
        <v>213</v>
      </c>
      <c r="D198" s="223" t="s">
        <v>367</v>
      </c>
      <c r="E198" s="223" t="s">
        <v>401</v>
      </c>
      <c r="F198" s="223" t="s">
        <v>289</v>
      </c>
      <c r="G198" s="223"/>
      <c r="H198" s="225">
        <v>23.9</v>
      </c>
      <c r="I198" s="223" t="s">
        <v>44</v>
      </c>
      <c r="J198" s="223" t="s">
        <v>472</v>
      </c>
      <c r="K198" s="223"/>
      <c r="L198" s="211"/>
      <c r="M198" s="226">
        <v>40</v>
      </c>
      <c r="N198" s="227"/>
      <c r="O198" s="228"/>
      <c r="P198" s="227"/>
      <c r="Q198" s="229"/>
      <c r="R198" s="229"/>
      <c r="S198" s="229">
        <v>0</v>
      </c>
      <c r="T198" s="229">
        <v>0</v>
      </c>
    </row>
    <row r="199" spans="1:20" s="175" customFormat="1" ht="13.5" x14ac:dyDescent="0.25">
      <c r="A199" s="223" t="s">
        <v>555</v>
      </c>
      <c r="B199" s="223" t="s">
        <v>466</v>
      </c>
      <c r="C199" s="223" t="s">
        <v>213</v>
      </c>
      <c r="D199" s="223" t="s">
        <v>368</v>
      </c>
      <c r="E199" s="223" t="s">
        <v>308</v>
      </c>
      <c r="F199" s="223" t="s">
        <v>289</v>
      </c>
      <c r="G199" s="223"/>
      <c r="H199" s="225">
        <v>17.8</v>
      </c>
      <c r="I199" s="223" t="s">
        <v>44</v>
      </c>
      <c r="J199" s="223" t="s">
        <v>472</v>
      </c>
      <c r="K199" s="223"/>
      <c r="L199" s="211"/>
      <c r="M199" s="226">
        <v>40</v>
      </c>
      <c r="N199" s="227"/>
      <c r="O199" s="228"/>
      <c r="P199" s="227"/>
      <c r="Q199" s="229"/>
      <c r="R199" s="229"/>
      <c r="S199" s="229">
        <v>0</v>
      </c>
      <c r="T199" s="229">
        <v>0</v>
      </c>
    </row>
    <row r="200" spans="1:20" s="175" customFormat="1" ht="13.5" x14ac:dyDescent="0.25">
      <c r="A200" s="223" t="s">
        <v>555</v>
      </c>
      <c r="B200" s="223" t="s">
        <v>466</v>
      </c>
      <c r="C200" s="223" t="s">
        <v>213</v>
      </c>
      <c r="D200" s="223" t="s">
        <v>369</v>
      </c>
      <c r="E200" s="223" t="s">
        <v>375</v>
      </c>
      <c r="F200" s="223" t="s">
        <v>203</v>
      </c>
      <c r="G200" s="223"/>
      <c r="H200" s="225">
        <v>7.9</v>
      </c>
      <c r="I200" s="223" t="s">
        <v>550</v>
      </c>
      <c r="J200" s="223" t="s">
        <v>468</v>
      </c>
      <c r="K200" s="223"/>
      <c r="L200" s="211"/>
      <c r="M200" s="226">
        <v>0</v>
      </c>
      <c r="N200" s="227"/>
      <c r="O200" s="228"/>
      <c r="P200" s="227"/>
      <c r="Q200" s="229"/>
      <c r="R200" s="229"/>
      <c r="S200" s="229">
        <v>0</v>
      </c>
      <c r="T200" s="229">
        <v>0</v>
      </c>
    </row>
    <row r="201" spans="1:20" s="175" customFormat="1" ht="13.5" x14ac:dyDescent="0.25">
      <c r="A201" s="223" t="s">
        <v>555</v>
      </c>
      <c r="B201" s="223" t="s">
        <v>475</v>
      </c>
      <c r="C201" s="223" t="s">
        <v>213</v>
      </c>
      <c r="D201" s="223" t="s">
        <v>214</v>
      </c>
      <c r="E201" s="223" t="s">
        <v>485</v>
      </c>
      <c r="F201" s="223" t="s">
        <v>552</v>
      </c>
      <c r="G201" s="223"/>
      <c r="H201" s="225">
        <v>55.5</v>
      </c>
      <c r="I201" s="223" t="s">
        <v>44</v>
      </c>
      <c r="J201" s="223" t="s">
        <v>472</v>
      </c>
      <c r="K201" s="223"/>
      <c r="L201" s="211"/>
      <c r="M201" s="226">
        <v>80</v>
      </c>
      <c r="N201" s="227"/>
      <c r="O201" s="228"/>
      <c r="P201" s="227"/>
      <c r="Q201" s="229"/>
      <c r="R201" s="229"/>
      <c r="S201" s="229">
        <v>0</v>
      </c>
      <c r="T201" s="229">
        <v>0</v>
      </c>
    </row>
    <row r="202" spans="1:20" s="175" customFormat="1" ht="13.5" x14ac:dyDescent="0.25">
      <c r="A202" s="223" t="s">
        <v>555</v>
      </c>
      <c r="B202" s="223" t="s">
        <v>475</v>
      </c>
      <c r="C202" s="223" t="s">
        <v>213</v>
      </c>
      <c r="D202" s="223" t="s">
        <v>215</v>
      </c>
      <c r="E202" s="223" t="s">
        <v>216</v>
      </c>
      <c r="F202" s="223" t="s">
        <v>289</v>
      </c>
      <c r="G202" s="223"/>
      <c r="H202" s="225">
        <v>17</v>
      </c>
      <c r="I202" s="223" t="s">
        <v>44</v>
      </c>
      <c r="J202" s="223" t="s">
        <v>472</v>
      </c>
      <c r="K202" s="223"/>
      <c r="L202" s="211"/>
      <c r="M202" s="226">
        <v>40</v>
      </c>
      <c r="N202" s="227"/>
      <c r="O202" s="228"/>
      <c r="P202" s="227"/>
      <c r="Q202" s="229"/>
      <c r="R202" s="229"/>
      <c r="S202" s="229">
        <v>0</v>
      </c>
      <c r="T202" s="229">
        <v>0</v>
      </c>
    </row>
    <row r="203" spans="1:20" s="175" customFormat="1" ht="13.5" x14ac:dyDescent="0.25">
      <c r="A203" s="223" t="s">
        <v>555</v>
      </c>
      <c r="B203" s="223" t="s">
        <v>475</v>
      </c>
      <c r="C203" s="223" t="s">
        <v>213</v>
      </c>
      <c r="D203" s="223" t="s">
        <v>217</v>
      </c>
      <c r="E203" s="223" t="s">
        <v>218</v>
      </c>
      <c r="F203" s="223" t="s">
        <v>289</v>
      </c>
      <c r="G203" s="223"/>
      <c r="H203" s="225">
        <v>17.899999999999999</v>
      </c>
      <c r="I203" s="223" t="s">
        <v>550</v>
      </c>
      <c r="J203" s="223" t="s">
        <v>472</v>
      </c>
      <c r="K203" s="223"/>
      <c r="L203" s="211"/>
      <c r="M203" s="226">
        <v>40</v>
      </c>
      <c r="N203" s="227"/>
      <c r="O203" s="228"/>
      <c r="P203" s="227"/>
      <c r="Q203" s="229"/>
      <c r="R203" s="229"/>
      <c r="S203" s="229">
        <v>0</v>
      </c>
      <c r="T203" s="229">
        <v>0</v>
      </c>
    </row>
    <row r="204" spans="1:20" s="175" customFormat="1" ht="13.5" x14ac:dyDescent="0.25">
      <c r="A204" s="223" t="s">
        <v>555</v>
      </c>
      <c r="B204" s="223" t="s">
        <v>475</v>
      </c>
      <c r="C204" s="223" t="s">
        <v>213</v>
      </c>
      <c r="D204" s="223" t="s">
        <v>219</v>
      </c>
      <c r="E204" s="223" t="s">
        <v>220</v>
      </c>
      <c r="F204" s="223" t="s">
        <v>289</v>
      </c>
      <c r="G204" s="223"/>
      <c r="H204" s="225">
        <v>17.100000000000001</v>
      </c>
      <c r="I204" s="223" t="s">
        <v>44</v>
      </c>
      <c r="J204" s="223" t="s">
        <v>472</v>
      </c>
      <c r="K204" s="223"/>
      <c r="L204" s="211"/>
      <c r="M204" s="226">
        <v>40</v>
      </c>
      <c r="N204" s="227"/>
      <c r="O204" s="228"/>
      <c r="P204" s="227"/>
      <c r="Q204" s="229"/>
      <c r="R204" s="229"/>
      <c r="S204" s="229">
        <v>0</v>
      </c>
      <c r="T204" s="229">
        <v>0</v>
      </c>
    </row>
    <row r="205" spans="1:20" s="175" customFormat="1" ht="13.5" x14ac:dyDescent="0.25">
      <c r="A205" s="223" t="s">
        <v>555</v>
      </c>
      <c r="B205" s="223" t="s">
        <v>475</v>
      </c>
      <c r="C205" s="223" t="s">
        <v>213</v>
      </c>
      <c r="D205" s="223" t="s">
        <v>221</v>
      </c>
      <c r="E205" s="223" t="s">
        <v>220</v>
      </c>
      <c r="F205" s="223" t="s">
        <v>289</v>
      </c>
      <c r="G205" s="223"/>
      <c r="H205" s="225">
        <v>16.3</v>
      </c>
      <c r="I205" s="223" t="s">
        <v>44</v>
      </c>
      <c r="J205" s="223" t="s">
        <v>472</v>
      </c>
      <c r="K205" s="223"/>
      <c r="L205" s="211"/>
      <c r="M205" s="226">
        <v>40</v>
      </c>
      <c r="N205" s="227"/>
      <c r="O205" s="228"/>
      <c r="P205" s="227"/>
      <c r="Q205" s="229"/>
      <c r="R205" s="229"/>
      <c r="S205" s="229">
        <v>0</v>
      </c>
      <c r="T205" s="229">
        <v>0</v>
      </c>
    </row>
    <row r="206" spans="1:20" s="175" customFormat="1" ht="13.5" x14ac:dyDescent="0.25">
      <c r="A206" s="223" t="s">
        <v>555</v>
      </c>
      <c r="B206" s="223" t="s">
        <v>475</v>
      </c>
      <c r="C206" s="223" t="s">
        <v>213</v>
      </c>
      <c r="D206" s="223" t="s">
        <v>222</v>
      </c>
      <c r="E206" s="223" t="s">
        <v>223</v>
      </c>
      <c r="F206" s="223" t="s">
        <v>473</v>
      </c>
      <c r="G206" s="223"/>
      <c r="H206" s="225">
        <v>68.900000000000006</v>
      </c>
      <c r="I206" s="223" t="s">
        <v>550</v>
      </c>
      <c r="J206" s="223" t="s">
        <v>472</v>
      </c>
      <c r="K206" s="223"/>
      <c r="L206" s="211"/>
      <c r="M206" s="226">
        <v>80</v>
      </c>
      <c r="N206" s="227"/>
      <c r="O206" s="228"/>
      <c r="P206" s="227"/>
      <c r="Q206" s="229"/>
      <c r="R206" s="229"/>
      <c r="S206" s="229">
        <v>0</v>
      </c>
      <c r="T206" s="229">
        <v>0</v>
      </c>
    </row>
    <row r="207" spans="1:20" s="175" customFormat="1" ht="13.5" x14ac:dyDescent="0.25">
      <c r="A207" s="223" t="s">
        <v>555</v>
      </c>
      <c r="B207" s="223" t="s">
        <v>475</v>
      </c>
      <c r="C207" s="223" t="s">
        <v>213</v>
      </c>
      <c r="D207" s="223" t="s">
        <v>225</v>
      </c>
      <c r="E207" s="223" t="s">
        <v>226</v>
      </c>
      <c r="F207" s="223" t="s">
        <v>287</v>
      </c>
      <c r="G207" s="223"/>
      <c r="H207" s="225">
        <v>50.2</v>
      </c>
      <c r="I207" s="223" t="s">
        <v>550</v>
      </c>
      <c r="J207" s="223" t="s">
        <v>472</v>
      </c>
      <c r="K207" s="223"/>
      <c r="L207" s="211"/>
      <c r="M207" s="226">
        <v>80</v>
      </c>
      <c r="N207" s="227"/>
      <c r="O207" s="228"/>
      <c r="P207" s="227"/>
      <c r="Q207" s="229"/>
      <c r="R207" s="229"/>
      <c r="S207" s="229">
        <v>0</v>
      </c>
      <c r="T207" s="229">
        <v>0</v>
      </c>
    </row>
    <row r="208" spans="1:20" s="175" customFormat="1" ht="13.5" x14ac:dyDescent="0.25">
      <c r="A208" s="223" t="s">
        <v>555</v>
      </c>
      <c r="B208" s="223" t="s">
        <v>475</v>
      </c>
      <c r="C208" s="223" t="s">
        <v>213</v>
      </c>
      <c r="D208" s="223" t="s">
        <v>227</v>
      </c>
      <c r="E208" s="223" t="s">
        <v>228</v>
      </c>
      <c r="F208" s="223" t="s">
        <v>473</v>
      </c>
      <c r="G208" s="223"/>
      <c r="H208" s="225">
        <v>94</v>
      </c>
      <c r="I208" s="223" t="s">
        <v>550</v>
      </c>
      <c r="J208" s="223" t="s">
        <v>472</v>
      </c>
      <c r="K208" s="223"/>
      <c r="L208" s="211"/>
      <c r="M208" s="226">
        <v>80</v>
      </c>
      <c r="N208" s="227"/>
      <c r="O208" s="228"/>
      <c r="P208" s="227"/>
      <c r="Q208" s="229"/>
      <c r="R208" s="229"/>
      <c r="S208" s="229">
        <v>0</v>
      </c>
      <c r="T208" s="229">
        <v>0</v>
      </c>
    </row>
    <row r="209" spans="1:20" s="175" customFormat="1" ht="13.5" x14ac:dyDescent="0.25">
      <c r="A209" s="223" t="s">
        <v>555</v>
      </c>
      <c r="B209" s="223" t="s">
        <v>475</v>
      </c>
      <c r="C209" s="223" t="s">
        <v>213</v>
      </c>
      <c r="D209" s="223" t="s">
        <v>229</v>
      </c>
      <c r="E209" s="223" t="s">
        <v>230</v>
      </c>
      <c r="F209" s="223" t="s">
        <v>473</v>
      </c>
      <c r="G209" s="223"/>
      <c r="H209" s="225">
        <v>21.8</v>
      </c>
      <c r="I209" s="223" t="s">
        <v>550</v>
      </c>
      <c r="J209" s="223" t="s">
        <v>472</v>
      </c>
      <c r="K209" s="223"/>
      <c r="L209" s="211"/>
      <c r="M209" s="226">
        <v>80</v>
      </c>
      <c r="N209" s="227"/>
      <c r="O209" s="228"/>
      <c r="P209" s="227"/>
      <c r="Q209" s="229"/>
      <c r="R209" s="229"/>
      <c r="S209" s="229">
        <v>0</v>
      </c>
      <c r="T209" s="229">
        <v>0</v>
      </c>
    </row>
    <row r="210" spans="1:20" s="175" customFormat="1" ht="13.5" x14ac:dyDescent="0.25">
      <c r="A210" s="223" t="s">
        <v>555</v>
      </c>
      <c r="B210" s="223" t="s">
        <v>475</v>
      </c>
      <c r="C210" s="223" t="s">
        <v>213</v>
      </c>
      <c r="D210" s="223" t="s">
        <v>231</v>
      </c>
      <c r="E210" s="223" t="s">
        <v>232</v>
      </c>
      <c r="F210" s="223" t="s">
        <v>287</v>
      </c>
      <c r="G210" s="223"/>
      <c r="H210" s="225">
        <v>84.8</v>
      </c>
      <c r="I210" s="223" t="s">
        <v>550</v>
      </c>
      <c r="J210" s="223" t="s">
        <v>472</v>
      </c>
      <c r="K210" s="223"/>
      <c r="L210" s="211"/>
      <c r="M210" s="226">
        <v>120</v>
      </c>
      <c r="N210" s="227"/>
      <c r="O210" s="228"/>
      <c r="P210" s="227"/>
      <c r="Q210" s="229"/>
      <c r="R210" s="229"/>
      <c r="S210" s="229">
        <v>0</v>
      </c>
      <c r="T210" s="229">
        <v>0</v>
      </c>
    </row>
    <row r="211" spans="1:20" s="175" customFormat="1" ht="13.5" x14ac:dyDescent="0.25">
      <c r="A211" s="223" t="s">
        <v>555</v>
      </c>
      <c r="B211" s="223" t="s">
        <v>475</v>
      </c>
      <c r="C211" s="223" t="s">
        <v>213</v>
      </c>
      <c r="D211" s="223" t="s">
        <v>233</v>
      </c>
      <c r="E211" s="223" t="s">
        <v>234</v>
      </c>
      <c r="F211" s="223" t="s">
        <v>287</v>
      </c>
      <c r="G211" s="223" t="s">
        <v>515</v>
      </c>
      <c r="H211" s="225">
        <v>100</v>
      </c>
      <c r="I211" s="223" t="s">
        <v>550</v>
      </c>
      <c r="J211" s="223" t="s">
        <v>472</v>
      </c>
      <c r="K211" s="223"/>
      <c r="L211" s="211"/>
      <c r="M211" s="226">
        <v>120</v>
      </c>
      <c r="N211" s="227"/>
      <c r="O211" s="228"/>
      <c r="P211" s="227"/>
      <c r="Q211" s="229"/>
      <c r="R211" s="229"/>
      <c r="S211" s="229">
        <v>0</v>
      </c>
      <c r="T211" s="229">
        <v>0</v>
      </c>
    </row>
    <row r="212" spans="1:20" s="175" customFormat="1" ht="13.5" x14ac:dyDescent="0.25">
      <c r="A212" s="223" t="s">
        <v>555</v>
      </c>
      <c r="B212" s="223" t="s">
        <v>475</v>
      </c>
      <c r="C212" s="223" t="s">
        <v>213</v>
      </c>
      <c r="D212" s="223" t="s">
        <v>235</v>
      </c>
      <c r="E212" s="223" t="s">
        <v>236</v>
      </c>
      <c r="F212" s="223" t="s">
        <v>287</v>
      </c>
      <c r="G212" s="223"/>
      <c r="H212" s="225">
        <v>58.4</v>
      </c>
      <c r="I212" s="223" t="s">
        <v>550</v>
      </c>
      <c r="J212" s="223" t="s">
        <v>472</v>
      </c>
      <c r="K212" s="223"/>
      <c r="L212" s="211"/>
      <c r="M212" s="226">
        <v>80</v>
      </c>
      <c r="N212" s="227"/>
      <c r="O212" s="228"/>
      <c r="P212" s="227"/>
      <c r="Q212" s="229"/>
      <c r="R212" s="229"/>
      <c r="S212" s="229">
        <v>0</v>
      </c>
      <c r="T212" s="229">
        <v>0</v>
      </c>
    </row>
    <row r="213" spans="1:20" s="175" customFormat="1" ht="13.5" x14ac:dyDescent="0.25">
      <c r="A213" s="223" t="s">
        <v>555</v>
      </c>
      <c r="B213" s="223" t="s">
        <v>475</v>
      </c>
      <c r="C213" s="223" t="s">
        <v>213</v>
      </c>
      <c r="D213" s="223" t="s">
        <v>237</v>
      </c>
      <c r="E213" s="223" t="s">
        <v>236</v>
      </c>
      <c r="F213" s="223" t="s">
        <v>287</v>
      </c>
      <c r="G213" s="223"/>
      <c r="H213" s="225">
        <v>63.8</v>
      </c>
      <c r="I213" s="223" t="s">
        <v>550</v>
      </c>
      <c r="J213" s="223" t="s">
        <v>472</v>
      </c>
      <c r="K213" s="223"/>
      <c r="L213" s="211"/>
      <c r="M213" s="226">
        <v>80</v>
      </c>
      <c r="N213" s="227"/>
      <c r="O213" s="228"/>
      <c r="P213" s="227"/>
      <c r="Q213" s="229"/>
      <c r="R213" s="229"/>
      <c r="S213" s="229">
        <v>0</v>
      </c>
      <c r="T213" s="229">
        <v>0</v>
      </c>
    </row>
    <row r="214" spans="1:20" s="175" customFormat="1" ht="13.5" x14ac:dyDescent="0.25">
      <c r="A214" s="223" t="s">
        <v>555</v>
      </c>
      <c r="B214" s="223" t="s">
        <v>475</v>
      </c>
      <c r="C214" s="223" t="s">
        <v>213</v>
      </c>
      <c r="D214" s="223" t="s">
        <v>238</v>
      </c>
      <c r="E214" s="223" t="s">
        <v>239</v>
      </c>
      <c r="F214" s="223" t="s">
        <v>287</v>
      </c>
      <c r="G214" s="223"/>
      <c r="H214" s="225">
        <v>83.8</v>
      </c>
      <c r="I214" s="223" t="s">
        <v>550</v>
      </c>
      <c r="J214" s="223" t="s">
        <v>472</v>
      </c>
      <c r="K214" s="223"/>
      <c r="L214" s="211"/>
      <c r="M214" s="226">
        <v>80</v>
      </c>
      <c r="N214" s="227"/>
      <c r="O214" s="228"/>
      <c r="P214" s="227"/>
      <c r="Q214" s="229"/>
      <c r="R214" s="229"/>
      <c r="S214" s="229">
        <v>0</v>
      </c>
      <c r="T214" s="229">
        <v>0</v>
      </c>
    </row>
    <row r="215" spans="1:20" s="175" customFormat="1" ht="13.5" x14ac:dyDescent="0.25">
      <c r="A215" s="223" t="s">
        <v>555</v>
      </c>
      <c r="B215" s="223" t="s">
        <v>475</v>
      </c>
      <c r="C215" s="223" t="s">
        <v>213</v>
      </c>
      <c r="D215" s="223" t="s">
        <v>240</v>
      </c>
      <c r="E215" s="223" t="s">
        <v>241</v>
      </c>
      <c r="F215" s="223" t="s">
        <v>287</v>
      </c>
      <c r="G215" s="223"/>
      <c r="H215" s="225">
        <v>62.4</v>
      </c>
      <c r="I215" s="223" t="s">
        <v>550</v>
      </c>
      <c r="J215" s="223" t="s">
        <v>472</v>
      </c>
      <c r="K215" s="223"/>
      <c r="L215" s="211"/>
      <c r="M215" s="226">
        <v>80</v>
      </c>
      <c r="N215" s="227"/>
      <c r="O215" s="228"/>
      <c r="P215" s="227"/>
      <c r="Q215" s="229"/>
      <c r="R215" s="229"/>
      <c r="S215" s="229">
        <v>0</v>
      </c>
      <c r="T215" s="229">
        <v>0</v>
      </c>
    </row>
    <row r="216" spans="1:20" s="175" customFormat="1" ht="13.5" x14ac:dyDescent="0.25">
      <c r="A216" s="223" t="s">
        <v>555</v>
      </c>
      <c r="B216" s="223" t="s">
        <v>475</v>
      </c>
      <c r="C216" s="223" t="s">
        <v>276</v>
      </c>
      <c r="D216" s="223" t="s">
        <v>277</v>
      </c>
      <c r="E216" s="223" t="s">
        <v>516</v>
      </c>
      <c r="F216" s="223" t="s">
        <v>552</v>
      </c>
      <c r="G216" s="223"/>
      <c r="H216" s="225">
        <v>91.3</v>
      </c>
      <c r="I216" s="223" t="s">
        <v>224</v>
      </c>
      <c r="J216" s="223" t="s">
        <v>472</v>
      </c>
      <c r="K216" s="223"/>
      <c r="L216" s="211"/>
      <c r="M216" s="226">
        <v>80</v>
      </c>
      <c r="N216" s="227"/>
      <c r="O216" s="228"/>
      <c r="P216" s="227"/>
      <c r="Q216" s="229"/>
      <c r="R216" s="229"/>
      <c r="S216" s="229">
        <v>0</v>
      </c>
      <c r="T216" s="229">
        <v>0</v>
      </c>
    </row>
    <row r="217" spans="1:20" s="175" customFormat="1" ht="13.5" x14ac:dyDescent="0.25">
      <c r="A217" s="223" t="s">
        <v>555</v>
      </c>
      <c r="B217" s="223" t="s">
        <v>475</v>
      </c>
      <c r="C217" s="223" t="s">
        <v>213</v>
      </c>
      <c r="D217" s="223" t="s">
        <v>242</v>
      </c>
      <c r="E217" s="223" t="s">
        <v>243</v>
      </c>
      <c r="F217" s="223" t="s">
        <v>203</v>
      </c>
      <c r="G217" s="223"/>
      <c r="H217" s="225">
        <v>14</v>
      </c>
      <c r="I217" s="223" t="s">
        <v>553</v>
      </c>
      <c r="J217" s="223" t="s">
        <v>468</v>
      </c>
      <c r="K217" s="223"/>
      <c r="L217" s="211"/>
      <c r="M217" s="226">
        <v>0</v>
      </c>
      <c r="N217" s="227"/>
      <c r="O217" s="228"/>
      <c r="P217" s="227"/>
      <c r="Q217" s="229"/>
      <c r="R217" s="229"/>
      <c r="S217" s="229">
        <v>0</v>
      </c>
      <c r="T217" s="229">
        <v>0</v>
      </c>
    </row>
    <row r="218" spans="1:20" s="175" customFormat="1" ht="13.5" x14ac:dyDescent="0.25">
      <c r="A218" s="223" t="s">
        <v>555</v>
      </c>
      <c r="B218" s="223" t="s">
        <v>475</v>
      </c>
      <c r="C218" s="223" t="s">
        <v>213</v>
      </c>
      <c r="D218" s="223" t="s">
        <v>244</v>
      </c>
      <c r="E218" s="223" t="s">
        <v>243</v>
      </c>
      <c r="F218" s="223" t="s">
        <v>203</v>
      </c>
      <c r="G218" s="223" t="s">
        <v>245</v>
      </c>
      <c r="H218" s="225"/>
      <c r="I218" s="223" t="s">
        <v>553</v>
      </c>
      <c r="J218" s="223" t="s">
        <v>468</v>
      </c>
      <c r="K218" s="223"/>
      <c r="L218" s="211"/>
      <c r="M218" s="226">
        <v>0</v>
      </c>
      <c r="N218" s="227"/>
      <c r="O218" s="228"/>
      <c r="P218" s="227"/>
      <c r="Q218" s="229"/>
      <c r="R218" s="229"/>
      <c r="S218" s="229">
        <v>0</v>
      </c>
      <c r="T218" s="229">
        <v>0</v>
      </c>
    </row>
    <row r="219" spans="1:20" s="175" customFormat="1" ht="13.5" x14ac:dyDescent="0.25">
      <c r="A219" s="223" t="s">
        <v>555</v>
      </c>
      <c r="B219" s="223" t="s">
        <v>475</v>
      </c>
      <c r="C219" s="223" t="s">
        <v>213</v>
      </c>
      <c r="D219" s="223" t="s">
        <v>246</v>
      </c>
      <c r="E219" s="223" t="s">
        <v>247</v>
      </c>
      <c r="F219" s="223" t="s">
        <v>203</v>
      </c>
      <c r="G219" s="223"/>
      <c r="H219" s="225">
        <v>2.5</v>
      </c>
      <c r="I219" s="223" t="s">
        <v>224</v>
      </c>
      <c r="J219" s="223" t="s">
        <v>468</v>
      </c>
      <c r="K219" s="223"/>
      <c r="L219" s="211"/>
      <c r="M219" s="226">
        <v>0</v>
      </c>
      <c r="N219" s="227"/>
      <c r="O219" s="228"/>
      <c r="P219" s="227"/>
      <c r="Q219" s="229"/>
      <c r="R219" s="229"/>
      <c r="S219" s="229">
        <v>0</v>
      </c>
      <c r="T219" s="229">
        <v>0</v>
      </c>
    </row>
    <row r="220" spans="1:20" s="175" customFormat="1" ht="13.5" x14ac:dyDescent="0.25">
      <c r="A220" s="223" t="s">
        <v>555</v>
      </c>
      <c r="B220" s="223" t="s">
        <v>475</v>
      </c>
      <c r="C220" s="223" t="s">
        <v>213</v>
      </c>
      <c r="D220" s="223" t="s">
        <v>248</v>
      </c>
      <c r="E220" s="223" t="s">
        <v>249</v>
      </c>
      <c r="F220" s="223" t="s">
        <v>469</v>
      </c>
      <c r="G220" s="223"/>
      <c r="H220" s="225">
        <v>4.4000000000000004</v>
      </c>
      <c r="I220" s="223" t="s">
        <v>551</v>
      </c>
      <c r="J220" s="223" t="s">
        <v>470</v>
      </c>
      <c r="K220" s="223"/>
      <c r="L220" s="211"/>
      <c r="M220" s="226">
        <v>200</v>
      </c>
      <c r="N220" s="227"/>
      <c r="O220" s="228"/>
      <c r="P220" s="227"/>
      <c r="Q220" s="229"/>
      <c r="R220" s="229"/>
      <c r="S220" s="229">
        <v>0</v>
      </c>
      <c r="T220" s="229">
        <v>0</v>
      </c>
    </row>
    <row r="221" spans="1:20" s="175" customFormat="1" ht="13.5" x14ac:dyDescent="0.25">
      <c r="A221" s="223" t="s">
        <v>555</v>
      </c>
      <c r="B221" s="223" t="s">
        <v>475</v>
      </c>
      <c r="C221" s="223" t="s">
        <v>213</v>
      </c>
      <c r="D221" s="223" t="s">
        <v>250</v>
      </c>
      <c r="E221" s="223" t="s">
        <v>202</v>
      </c>
      <c r="F221" s="223" t="s">
        <v>203</v>
      </c>
      <c r="G221" s="223"/>
      <c r="H221" s="225">
        <v>3.3</v>
      </c>
      <c r="I221" s="223" t="s">
        <v>224</v>
      </c>
      <c r="J221" s="223" t="s">
        <v>468</v>
      </c>
      <c r="K221" s="223"/>
      <c r="L221" s="211"/>
      <c r="M221" s="226">
        <v>0</v>
      </c>
      <c r="N221" s="227"/>
      <c r="O221" s="228"/>
      <c r="P221" s="227"/>
      <c r="Q221" s="229"/>
      <c r="R221" s="229"/>
      <c r="S221" s="229">
        <v>0</v>
      </c>
      <c r="T221" s="229">
        <v>0</v>
      </c>
    </row>
    <row r="222" spans="1:20" s="175" customFormat="1" ht="13.5" x14ac:dyDescent="0.25">
      <c r="A222" s="223" t="s">
        <v>555</v>
      </c>
      <c r="B222" s="223" t="s">
        <v>475</v>
      </c>
      <c r="C222" s="223" t="s">
        <v>213</v>
      </c>
      <c r="D222" s="223" t="s">
        <v>251</v>
      </c>
      <c r="E222" s="223" t="s">
        <v>252</v>
      </c>
      <c r="F222" s="223" t="s">
        <v>279</v>
      </c>
      <c r="G222" s="223"/>
      <c r="H222" s="225">
        <v>1.5</v>
      </c>
      <c r="I222" s="223" t="s">
        <v>553</v>
      </c>
      <c r="J222" s="223" t="s">
        <v>468</v>
      </c>
      <c r="K222" s="223"/>
      <c r="L222" s="211"/>
      <c r="M222" s="226">
        <v>0</v>
      </c>
      <c r="N222" s="227"/>
      <c r="O222" s="228"/>
      <c r="P222" s="227"/>
      <c r="Q222" s="229"/>
      <c r="R222" s="229"/>
      <c r="S222" s="229">
        <v>0</v>
      </c>
      <c r="T222" s="229">
        <v>0</v>
      </c>
    </row>
    <row r="223" spans="1:20" s="175" customFormat="1" ht="13.5" x14ac:dyDescent="0.25">
      <c r="A223" s="223" t="s">
        <v>555</v>
      </c>
      <c r="B223" s="223" t="s">
        <v>475</v>
      </c>
      <c r="C223" s="223" t="s">
        <v>213</v>
      </c>
      <c r="D223" s="223" t="s">
        <v>253</v>
      </c>
      <c r="E223" s="223" t="s">
        <v>254</v>
      </c>
      <c r="F223" s="223" t="s">
        <v>203</v>
      </c>
      <c r="G223" s="223"/>
      <c r="H223" s="225">
        <v>0.6</v>
      </c>
      <c r="I223" s="223" t="s">
        <v>224</v>
      </c>
      <c r="J223" s="223" t="s">
        <v>468</v>
      </c>
      <c r="K223" s="223"/>
      <c r="L223" s="211"/>
      <c r="M223" s="226">
        <v>0</v>
      </c>
      <c r="N223" s="227"/>
      <c r="O223" s="228"/>
      <c r="P223" s="227"/>
      <c r="Q223" s="229"/>
      <c r="R223" s="229"/>
      <c r="S223" s="229">
        <v>0</v>
      </c>
      <c r="T223" s="229">
        <v>0</v>
      </c>
    </row>
    <row r="224" spans="1:20" s="175" customFormat="1" ht="13.5" x14ac:dyDescent="0.25">
      <c r="A224" s="223" t="s">
        <v>555</v>
      </c>
      <c r="B224" s="223" t="s">
        <v>475</v>
      </c>
      <c r="C224" s="223" t="s">
        <v>213</v>
      </c>
      <c r="D224" s="223" t="s">
        <v>255</v>
      </c>
      <c r="E224" s="223" t="s">
        <v>197</v>
      </c>
      <c r="F224" s="223" t="s">
        <v>552</v>
      </c>
      <c r="G224" s="223"/>
      <c r="H224" s="225">
        <v>6.2</v>
      </c>
      <c r="I224" s="223" t="s">
        <v>224</v>
      </c>
      <c r="J224" s="223" t="s">
        <v>472</v>
      </c>
      <c r="K224" s="223"/>
      <c r="L224" s="211"/>
      <c r="M224" s="226">
        <v>80</v>
      </c>
      <c r="N224" s="227"/>
      <c r="O224" s="228"/>
      <c r="P224" s="227"/>
      <c r="Q224" s="229"/>
      <c r="R224" s="229"/>
      <c r="S224" s="229">
        <v>0</v>
      </c>
      <c r="T224" s="229">
        <v>0</v>
      </c>
    </row>
    <row r="225" spans="1:20" s="175" customFormat="1" ht="13.5" x14ac:dyDescent="0.25">
      <c r="A225" s="223" t="s">
        <v>555</v>
      </c>
      <c r="B225" s="223" t="s">
        <v>475</v>
      </c>
      <c r="C225" s="223" t="s">
        <v>213</v>
      </c>
      <c r="D225" s="223" t="s">
        <v>256</v>
      </c>
      <c r="E225" s="223" t="s">
        <v>257</v>
      </c>
      <c r="F225" s="223" t="s">
        <v>469</v>
      </c>
      <c r="G225" s="223"/>
      <c r="H225" s="225">
        <v>8.4</v>
      </c>
      <c r="I225" s="223" t="s">
        <v>551</v>
      </c>
      <c r="J225" s="223" t="s">
        <v>470</v>
      </c>
      <c r="K225" s="223"/>
      <c r="L225" s="211"/>
      <c r="M225" s="226">
        <v>200</v>
      </c>
      <c r="N225" s="227"/>
      <c r="O225" s="228"/>
      <c r="P225" s="227"/>
      <c r="Q225" s="229"/>
      <c r="R225" s="229"/>
      <c r="S225" s="229">
        <v>0</v>
      </c>
      <c r="T225" s="229">
        <v>0</v>
      </c>
    </row>
    <row r="226" spans="1:20" s="175" customFormat="1" ht="13.5" x14ac:dyDescent="0.25">
      <c r="A226" s="223" t="s">
        <v>555</v>
      </c>
      <c r="B226" s="223" t="s">
        <v>475</v>
      </c>
      <c r="C226" s="223" t="s">
        <v>213</v>
      </c>
      <c r="D226" s="223" t="s">
        <v>258</v>
      </c>
      <c r="E226" s="223" t="s">
        <v>257</v>
      </c>
      <c r="F226" s="223" t="s">
        <v>469</v>
      </c>
      <c r="G226" s="223"/>
      <c r="H226" s="225">
        <v>8.4</v>
      </c>
      <c r="I226" s="223" t="s">
        <v>551</v>
      </c>
      <c r="J226" s="223" t="s">
        <v>470</v>
      </c>
      <c r="K226" s="223"/>
      <c r="L226" s="211"/>
      <c r="M226" s="226">
        <v>200</v>
      </c>
      <c r="N226" s="227"/>
      <c r="O226" s="228"/>
      <c r="P226" s="227"/>
      <c r="Q226" s="229"/>
      <c r="R226" s="229"/>
      <c r="S226" s="229">
        <v>0</v>
      </c>
      <c r="T226" s="229">
        <v>0</v>
      </c>
    </row>
    <row r="227" spans="1:20" s="175" customFormat="1" ht="13.5" x14ac:dyDescent="0.25">
      <c r="A227" s="223" t="s">
        <v>555</v>
      </c>
      <c r="B227" s="223" t="s">
        <v>475</v>
      </c>
      <c r="C227" s="223" t="s">
        <v>213</v>
      </c>
      <c r="D227" s="223" t="s">
        <v>259</v>
      </c>
      <c r="E227" s="223" t="s">
        <v>203</v>
      </c>
      <c r="F227" s="223" t="s">
        <v>203</v>
      </c>
      <c r="G227" s="223"/>
      <c r="H227" s="225">
        <v>6.4</v>
      </c>
      <c r="I227" s="223" t="s">
        <v>224</v>
      </c>
      <c r="J227" s="223" t="s">
        <v>468</v>
      </c>
      <c r="K227" s="223"/>
      <c r="L227" s="211"/>
      <c r="M227" s="226">
        <v>0</v>
      </c>
      <c r="N227" s="227"/>
      <c r="O227" s="228"/>
      <c r="P227" s="227"/>
      <c r="Q227" s="229"/>
      <c r="R227" s="229"/>
      <c r="S227" s="229">
        <v>0</v>
      </c>
      <c r="T227" s="229">
        <v>0</v>
      </c>
    </row>
    <row r="228" spans="1:20" s="175" customFormat="1" ht="13.5" x14ac:dyDescent="0.25">
      <c r="A228" s="223" t="s">
        <v>555</v>
      </c>
      <c r="B228" s="223" t="s">
        <v>475</v>
      </c>
      <c r="C228" s="223" t="s">
        <v>213</v>
      </c>
      <c r="D228" s="223" t="s">
        <v>260</v>
      </c>
      <c r="E228" s="223" t="s">
        <v>257</v>
      </c>
      <c r="F228" s="223" t="s">
        <v>469</v>
      </c>
      <c r="G228" s="223"/>
      <c r="H228" s="225">
        <v>13.3</v>
      </c>
      <c r="I228" s="223" t="s">
        <v>551</v>
      </c>
      <c r="J228" s="223" t="s">
        <v>470</v>
      </c>
      <c r="K228" s="223"/>
      <c r="L228" s="211"/>
      <c r="M228" s="226">
        <v>200</v>
      </c>
      <c r="N228" s="227"/>
      <c r="O228" s="228"/>
      <c r="P228" s="227"/>
      <c r="Q228" s="229"/>
      <c r="R228" s="229"/>
      <c r="S228" s="229">
        <v>0</v>
      </c>
      <c r="T228" s="229">
        <v>0</v>
      </c>
    </row>
    <row r="229" spans="1:20" s="175" customFormat="1" ht="13.5" x14ac:dyDescent="0.25">
      <c r="A229" s="223" t="s">
        <v>555</v>
      </c>
      <c r="B229" s="223" t="s">
        <v>475</v>
      </c>
      <c r="C229" s="223" t="s">
        <v>213</v>
      </c>
      <c r="D229" s="223" t="s">
        <v>261</v>
      </c>
      <c r="E229" s="223" t="s">
        <v>247</v>
      </c>
      <c r="F229" s="223" t="s">
        <v>203</v>
      </c>
      <c r="G229" s="223"/>
      <c r="H229" s="225">
        <v>4.9000000000000004</v>
      </c>
      <c r="I229" s="223" t="s">
        <v>224</v>
      </c>
      <c r="J229" s="223" t="s">
        <v>468</v>
      </c>
      <c r="K229" s="223"/>
      <c r="L229" s="211"/>
      <c r="M229" s="226">
        <v>0</v>
      </c>
      <c r="N229" s="227"/>
      <c r="O229" s="228"/>
      <c r="P229" s="227"/>
      <c r="Q229" s="229"/>
      <c r="R229" s="229"/>
      <c r="S229" s="229">
        <v>0</v>
      </c>
      <c r="T229" s="229">
        <v>0</v>
      </c>
    </row>
    <row r="230" spans="1:20" s="175" customFormat="1" ht="13.5" x14ac:dyDescent="0.25">
      <c r="A230" s="223" t="s">
        <v>555</v>
      </c>
      <c r="B230" s="223" t="s">
        <v>475</v>
      </c>
      <c r="C230" s="223" t="s">
        <v>213</v>
      </c>
      <c r="D230" s="223" t="s">
        <v>262</v>
      </c>
      <c r="E230" s="223" t="s">
        <v>203</v>
      </c>
      <c r="F230" s="223" t="s">
        <v>203</v>
      </c>
      <c r="G230" s="223"/>
      <c r="H230" s="225">
        <v>7</v>
      </c>
      <c r="I230" s="223" t="s">
        <v>224</v>
      </c>
      <c r="J230" s="223" t="s">
        <v>468</v>
      </c>
      <c r="K230" s="223"/>
      <c r="L230" s="211"/>
      <c r="M230" s="226">
        <v>0</v>
      </c>
      <c r="N230" s="227"/>
      <c r="O230" s="228"/>
      <c r="P230" s="227"/>
      <c r="Q230" s="229"/>
      <c r="R230" s="229"/>
      <c r="S230" s="229">
        <v>0</v>
      </c>
      <c r="T230" s="229">
        <v>0</v>
      </c>
    </row>
    <row r="231" spans="1:20" s="175" customFormat="1" ht="13.5" x14ac:dyDescent="0.25">
      <c r="A231" s="223" t="s">
        <v>555</v>
      </c>
      <c r="B231" s="223" t="s">
        <v>475</v>
      </c>
      <c r="C231" s="223" t="s">
        <v>213</v>
      </c>
      <c r="D231" s="223" t="s">
        <v>263</v>
      </c>
      <c r="E231" s="223" t="s">
        <v>247</v>
      </c>
      <c r="F231" s="223" t="s">
        <v>203</v>
      </c>
      <c r="G231" s="223"/>
      <c r="H231" s="225">
        <v>4.0999999999999996</v>
      </c>
      <c r="I231" s="223" t="s">
        <v>224</v>
      </c>
      <c r="J231" s="223" t="s">
        <v>468</v>
      </c>
      <c r="K231" s="223"/>
      <c r="L231" s="211"/>
      <c r="M231" s="226">
        <v>0</v>
      </c>
      <c r="N231" s="227"/>
      <c r="O231" s="228"/>
      <c r="P231" s="227"/>
      <c r="Q231" s="229"/>
      <c r="R231" s="229"/>
      <c r="S231" s="229">
        <v>0</v>
      </c>
      <c r="T231" s="229">
        <v>0</v>
      </c>
    </row>
    <row r="232" spans="1:20" s="175" customFormat="1" ht="13.5" x14ac:dyDescent="0.25">
      <c r="A232" s="223" t="s">
        <v>555</v>
      </c>
      <c r="B232" s="223" t="s">
        <v>475</v>
      </c>
      <c r="C232" s="223" t="s">
        <v>213</v>
      </c>
      <c r="D232" s="223" t="s">
        <v>264</v>
      </c>
      <c r="E232" s="223" t="s">
        <v>203</v>
      </c>
      <c r="F232" s="223" t="s">
        <v>203</v>
      </c>
      <c r="G232" s="223"/>
      <c r="H232" s="225">
        <v>6.7</v>
      </c>
      <c r="I232" s="223" t="s">
        <v>224</v>
      </c>
      <c r="J232" s="223" t="s">
        <v>468</v>
      </c>
      <c r="K232" s="223"/>
      <c r="L232" s="211"/>
      <c r="M232" s="226">
        <v>0</v>
      </c>
      <c r="N232" s="227"/>
      <c r="O232" s="228"/>
      <c r="P232" s="227"/>
      <c r="Q232" s="229"/>
      <c r="R232" s="229"/>
      <c r="S232" s="229">
        <v>0</v>
      </c>
      <c r="T232" s="229">
        <v>0</v>
      </c>
    </row>
    <row r="233" spans="1:20" s="175" customFormat="1" ht="13.5" x14ac:dyDescent="0.25">
      <c r="A233" s="223" t="s">
        <v>555</v>
      </c>
      <c r="B233" s="223" t="s">
        <v>475</v>
      </c>
      <c r="C233" s="223" t="s">
        <v>213</v>
      </c>
      <c r="D233" s="223" t="s">
        <v>265</v>
      </c>
      <c r="E233" s="223" t="s">
        <v>243</v>
      </c>
      <c r="F233" s="223" t="s">
        <v>203</v>
      </c>
      <c r="G233" s="223"/>
      <c r="H233" s="225">
        <v>18</v>
      </c>
      <c r="I233" s="223" t="s">
        <v>224</v>
      </c>
      <c r="J233" s="223" t="s">
        <v>468</v>
      </c>
      <c r="K233" s="223"/>
      <c r="L233" s="211"/>
      <c r="M233" s="226">
        <v>0</v>
      </c>
      <c r="N233" s="227"/>
      <c r="O233" s="228"/>
      <c r="P233" s="227"/>
      <c r="Q233" s="229"/>
      <c r="R233" s="229"/>
      <c r="S233" s="229">
        <v>0</v>
      </c>
      <c r="T233" s="229">
        <v>0</v>
      </c>
    </row>
    <row r="234" spans="1:20" s="175" customFormat="1" ht="13.5" x14ac:dyDescent="0.25">
      <c r="A234" s="223" t="s">
        <v>555</v>
      </c>
      <c r="B234" s="223" t="s">
        <v>475</v>
      </c>
      <c r="C234" s="223" t="s">
        <v>276</v>
      </c>
      <c r="D234" s="223" t="s">
        <v>278</v>
      </c>
      <c r="E234" s="223" t="s">
        <v>279</v>
      </c>
      <c r="F234" s="223" t="s">
        <v>279</v>
      </c>
      <c r="G234" s="223"/>
      <c r="H234" s="225">
        <v>6.7</v>
      </c>
      <c r="I234" s="223" t="s">
        <v>224</v>
      </c>
      <c r="J234" s="223" t="s">
        <v>468</v>
      </c>
      <c r="K234" s="223"/>
      <c r="L234" s="211"/>
      <c r="M234" s="226">
        <v>0</v>
      </c>
      <c r="N234" s="227"/>
      <c r="O234" s="228"/>
      <c r="P234" s="227"/>
      <c r="Q234" s="229"/>
      <c r="R234" s="229"/>
      <c r="S234" s="229">
        <v>0</v>
      </c>
      <c r="T234" s="229">
        <v>0</v>
      </c>
    </row>
    <row r="235" spans="1:20" s="175" customFormat="1" ht="13.5" x14ac:dyDescent="0.25">
      <c r="A235" s="223" t="s">
        <v>555</v>
      </c>
      <c r="B235" s="223" t="s">
        <v>475</v>
      </c>
      <c r="C235" s="223" t="s">
        <v>276</v>
      </c>
      <c r="D235" s="223" t="s">
        <v>280</v>
      </c>
      <c r="E235" s="223" t="s">
        <v>281</v>
      </c>
      <c r="F235" s="223" t="s">
        <v>469</v>
      </c>
      <c r="G235" s="223"/>
      <c r="H235" s="225">
        <v>1.3</v>
      </c>
      <c r="I235" s="223" t="s">
        <v>224</v>
      </c>
      <c r="J235" s="223" t="s">
        <v>470</v>
      </c>
      <c r="K235" s="223"/>
      <c r="L235" s="211"/>
      <c r="M235" s="226">
        <v>2</v>
      </c>
      <c r="N235" s="227"/>
      <c r="O235" s="228"/>
      <c r="P235" s="227"/>
      <c r="Q235" s="229"/>
      <c r="R235" s="229"/>
      <c r="S235" s="229">
        <v>0</v>
      </c>
      <c r="T235" s="229">
        <v>0</v>
      </c>
    </row>
    <row r="236" spans="1:20" s="175" customFormat="1" ht="13.5" x14ac:dyDescent="0.25">
      <c r="A236" s="223" t="s">
        <v>555</v>
      </c>
      <c r="B236" s="223" t="s">
        <v>475</v>
      </c>
      <c r="C236" s="223" t="s">
        <v>276</v>
      </c>
      <c r="D236" s="223" t="s">
        <v>282</v>
      </c>
      <c r="E236" s="223" t="s">
        <v>281</v>
      </c>
      <c r="F236" s="223" t="s">
        <v>469</v>
      </c>
      <c r="G236" s="223"/>
      <c r="H236" s="225">
        <v>1.3</v>
      </c>
      <c r="I236" s="223" t="s">
        <v>224</v>
      </c>
      <c r="J236" s="223" t="s">
        <v>470</v>
      </c>
      <c r="K236" s="223"/>
      <c r="L236" s="211"/>
      <c r="M236" s="226">
        <v>2</v>
      </c>
      <c r="N236" s="227"/>
      <c r="O236" s="228"/>
      <c r="P236" s="227"/>
      <c r="Q236" s="229"/>
      <c r="R236" s="229"/>
      <c r="S236" s="229">
        <v>0</v>
      </c>
      <c r="T236" s="229">
        <v>0</v>
      </c>
    </row>
    <row r="237" spans="1:20" s="175" customFormat="1" ht="13.5" x14ac:dyDescent="0.25">
      <c r="A237" s="223" t="s">
        <v>555</v>
      </c>
      <c r="B237" s="223" t="s">
        <v>475</v>
      </c>
      <c r="C237" s="223" t="s">
        <v>213</v>
      </c>
      <c r="D237" s="223" t="s">
        <v>266</v>
      </c>
      <c r="E237" s="223" t="s">
        <v>267</v>
      </c>
      <c r="F237" s="223" t="s">
        <v>471</v>
      </c>
      <c r="G237" s="223"/>
      <c r="H237" s="225">
        <v>9.3000000000000007</v>
      </c>
      <c r="I237" s="223" t="s">
        <v>44</v>
      </c>
      <c r="J237" s="223" t="s">
        <v>472</v>
      </c>
      <c r="K237" s="223"/>
      <c r="L237" s="211"/>
      <c r="M237" s="226">
        <v>200</v>
      </c>
      <c r="N237" s="227"/>
      <c r="O237" s="228"/>
      <c r="P237" s="227"/>
      <c r="Q237" s="229"/>
      <c r="R237" s="229"/>
      <c r="S237" s="229">
        <v>0</v>
      </c>
      <c r="T237" s="229">
        <v>0</v>
      </c>
    </row>
    <row r="238" spans="1:20" s="175" customFormat="1" ht="13.5" x14ac:dyDescent="0.25">
      <c r="A238" s="223" t="s">
        <v>555</v>
      </c>
      <c r="B238" s="223" t="s">
        <v>475</v>
      </c>
      <c r="C238" s="223" t="s">
        <v>213</v>
      </c>
      <c r="D238" s="223" t="s">
        <v>268</v>
      </c>
      <c r="E238" s="223" t="s">
        <v>269</v>
      </c>
      <c r="F238" s="223" t="s">
        <v>471</v>
      </c>
      <c r="G238" s="223"/>
      <c r="H238" s="225">
        <v>32.700000000000003</v>
      </c>
      <c r="I238" s="223" t="s">
        <v>224</v>
      </c>
      <c r="J238" s="223" t="s">
        <v>472</v>
      </c>
      <c r="K238" s="223"/>
      <c r="L238" s="211"/>
      <c r="M238" s="226">
        <v>200</v>
      </c>
      <c r="N238" s="227"/>
      <c r="O238" s="228"/>
      <c r="P238" s="227"/>
      <c r="Q238" s="229"/>
      <c r="R238" s="229"/>
      <c r="S238" s="229">
        <v>0</v>
      </c>
      <c r="T238" s="229">
        <v>0</v>
      </c>
    </row>
    <row r="239" spans="1:20" s="175" customFormat="1" ht="13.5" x14ac:dyDescent="0.25">
      <c r="A239" s="223" t="s">
        <v>555</v>
      </c>
      <c r="B239" s="223" t="s">
        <v>475</v>
      </c>
      <c r="C239" s="223" t="s">
        <v>213</v>
      </c>
      <c r="D239" s="223" t="s">
        <v>270</v>
      </c>
      <c r="E239" s="223" t="s">
        <v>267</v>
      </c>
      <c r="F239" s="223" t="s">
        <v>471</v>
      </c>
      <c r="G239" s="223"/>
      <c r="H239" s="225">
        <v>18.5</v>
      </c>
      <c r="I239" s="223" t="s">
        <v>44</v>
      </c>
      <c r="J239" s="223" t="s">
        <v>472</v>
      </c>
      <c r="K239" s="223"/>
      <c r="L239" s="211"/>
      <c r="M239" s="226">
        <v>200</v>
      </c>
      <c r="N239" s="227"/>
      <c r="O239" s="228"/>
      <c r="P239" s="227"/>
      <c r="Q239" s="229"/>
      <c r="R239" s="229"/>
      <c r="S239" s="229">
        <v>0</v>
      </c>
      <c r="T239" s="229">
        <v>0</v>
      </c>
    </row>
    <row r="240" spans="1:20" s="175" customFormat="1" ht="13.5" x14ac:dyDescent="0.25">
      <c r="A240" s="223" t="s">
        <v>555</v>
      </c>
      <c r="B240" s="223" t="s">
        <v>475</v>
      </c>
      <c r="C240" s="223" t="s">
        <v>213</v>
      </c>
      <c r="D240" s="223" t="s">
        <v>271</v>
      </c>
      <c r="E240" s="223" t="s">
        <v>269</v>
      </c>
      <c r="F240" s="223" t="s">
        <v>471</v>
      </c>
      <c r="G240" s="223"/>
      <c r="H240" s="225">
        <v>5.3</v>
      </c>
      <c r="I240" s="223" t="s">
        <v>44</v>
      </c>
      <c r="J240" s="223" t="s">
        <v>472</v>
      </c>
      <c r="K240" s="223"/>
      <c r="L240" s="211"/>
      <c r="M240" s="226">
        <v>200</v>
      </c>
      <c r="N240" s="227"/>
      <c r="O240" s="228"/>
      <c r="P240" s="227"/>
      <c r="Q240" s="229"/>
      <c r="R240" s="229"/>
      <c r="S240" s="229">
        <v>0</v>
      </c>
      <c r="T240" s="229">
        <v>0</v>
      </c>
    </row>
    <row r="241" spans="1:20" s="175" customFormat="1" ht="13.5" x14ac:dyDescent="0.25">
      <c r="A241" s="223" t="s">
        <v>555</v>
      </c>
      <c r="B241" s="223" t="s">
        <v>475</v>
      </c>
      <c r="C241" s="223" t="s">
        <v>213</v>
      </c>
      <c r="D241" s="223" t="s">
        <v>272</v>
      </c>
      <c r="E241" s="223" t="s">
        <v>273</v>
      </c>
      <c r="F241" s="223" t="s">
        <v>471</v>
      </c>
      <c r="G241" s="223"/>
      <c r="H241" s="225">
        <v>7.5</v>
      </c>
      <c r="I241" s="223" t="s">
        <v>44</v>
      </c>
      <c r="J241" s="223" t="s">
        <v>472</v>
      </c>
      <c r="K241" s="223"/>
      <c r="L241" s="211"/>
      <c r="M241" s="226">
        <v>200</v>
      </c>
      <c r="N241" s="227"/>
      <c r="O241" s="228"/>
      <c r="P241" s="227"/>
      <c r="Q241" s="229"/>
      <c r="R241" s="229"/>
      <c r="S241" s="229">
        <v>0</v>
      </c>
      <c r="T241" s="229">
        <v>0</v>
      </c>
    </row>
    <row r="242" spans="1:20" s="175" customFormat="1" ht="13.5" x14ac:dyDescent="0.25">
      <c r="A242" s="223" t="s">
        <v>555</v>
      </c>
      <c r="B242" s="223" t="s">
        <v>475</v>
      </c>
      <c r="C242" s="223" t="s">
        <v>213</v>
      </c>
      <c r="D242" s="223" t="s">
        <v>274</v>
      </c>
      <c r="E242" s="223" t="s">
        <v>275</v>
      </c>
      <c r="F242" s="223" t="s">
        <v>471</v>
      </c>
      <c r="G242" s="223"/>
      <c r="H242" s="225">
        <v>3.6</v>
      </c>
      <c r="I242" s="223" t="s">
        <v>224</v>
      </c>
      <c r="J242" s="223" t="s">
        <v>468</v>
      </c>
      <c r="K242" s="223"/>
      <c r="L242" s="211"/>
      <c r="M242" s="226">
        <v>0</v>
      </c>
      <c r="N242" s="227"/>
      <c r="O242" s="228"/>
      <c r="P242" s="227"/>
      <c r="Q242" s="229"/>
      <c r="R242" s="229"/>
      <c r="S242" s="229">
        <v>0</v>
      </c>
      <c r="T242" s="229">
        <v>0</v>
      </c>
    </row>
    <row r="243" spans="1:20" s="175" customFormat="1" ht="13.5" x14ac:dyDescent="0.25">
      <c r="A243" s="223" t="s">
        <v>555</v>
      </c>
      <c r="B243" s="223" t="s">
        <v>475</v>
      </c>
      <c r="C243" s="223" t="s">
        <v>276</v>
      </c>
      <c r="D243" s="223" t="s">
        <v>274</v>
      </c>
      <c r="E243" s="223" t="s">
        <v>275</v>
      </c>
      <c r="F243" s="223" t="s">
        <v>471</v>
      </c>
      <c r="G243" s="223"/>
      <c r="H243" s="225">
        <v>3.6</v>
      </c>
      <c r="I243" s="223" t="s">
        <v>224</v>
      </c>
      <c r="J243" s="223" t="s">
        <v>468</v>
      </c>
      <c r="K243" s="223"/>
      <c r="L243" s="211"/>
      <c r="M243" s="226">
        <v>0</v>
      </c>
      <c r="N243" s="227"/>
      <c r="O243" s="227"/>
      <c r="P243" s="228"/>
      <c r="Q243" s="227"/>
      <c r="R243" s="229"/>
      <c r="S243" s="229">
        <v>0</v>
      </c>
      <c r="T243" s="229">
        <v>0</v>
      </c>
    </row>
    <row r="244" spans="1:20" s="175" customFormat="1" ht="13.5" x14ac:dyDescent="0.25">
      <c r="A244" s="223" t="s">
        <v>555</v>
      </c>
      <c r="B244" s="223" t="s">
        <v>475</v>
      </c>
      <c r="C244" s="223" t="s">
        <v>276</v>
      </c>
      <c r="D244" s="223" t="s">
        <v>283</v>
      </c>
      <c r="E244" s="223" t="s">
        <v>273</v>
      </c>
      <c r="F244" s="223" t="s">
        <v>471</v>
      </c>
      <c r="G244" s="223"/>
      <c r="H244" s="225">
        <v>6.5</v>
      </c>
      <c r="I244" s="223" t="s">
        <v>44</v>
      </c>
      <c r="J244" s="223" t="s">
        <v>468</v>
      </c>
      <c r="K244" s="223"/>
      <c r="L244" s="211"/>
      <c r="M244" s="226">
        <v>0</v>
      </c>
      <c r="N244" s="227"/>
      <c r="O244" s="227"/>
      <c r="P244" s="228"/>
      <c r="Q244" s="227"/>
      <c r="R244" s="229"/>
      <c r="S244" s="229">
        <v>0</v>
      </c>
      <c r="T244" s="229">
        <v>0</v>
      </c>
    </row>
    <row r="245" spans="1:20" s="175" customFormat="1" ht="13.5" x14ac:dyDescent="0.25">
      <c r="A245" s="223" t="s">
        <v>555</v>
      </c>
      <c r="B245" s="223" t="s">
        <v>475</v>
      </c>
      <c r="C245" s="223" t="s">
        <v>276</v>
      </c>
      <c r="D245" s="223" t="s">
        <v>284</v>
      </c>
      <c r="E245" s="223" t="s">
        <v>273</v>
      </c>
      <c r="F245" s="223" t="s">
        <v>471</v>
      </c>
      <c r="G245" s="223"/>
      <c r="H245" s="225">
        <v>6.4</v>
      </c>
      <c r="I245" s="223" t="s">
        <v>44</v>
      </c>
      <c r="J245" s="223" t="s">
        <v>468</v>
      </c>
      <c r="K245" s="223"/>
      <c r="L245" s="211"/>
      <c r="M245" s="226">
        <v>0</v>
      </c>
      <c r="N245" s="227"/>
      <c r="O245" s="227"/>
      <c r="P245" s="228"/>
      <c r="Q245" s="227"/>
      <c r="R245" s="229"/>
      <c r="S245" s="229">
        <v>0</v>
      </c>
      <c r="T245" s="229">
        <v>0</v>
      </c>
    </row>
    <row r="246" spans="1:20" s="175" customFormat="1" ht="13.5" x14ac:dyDescent="0.25">
      <c r="A246" s="223" t="s">
        <v>555</v>
      </c>
      <c r="B246" s="223" t="s">
        <v>155</v>
      </c>
      <c r="C246" s="223" t="s">
        <v>156</v>
      </c>
      <c r="D246" s="223" t="s">
        <v>157</v>
      </c>
      <c r="E246" s="223" t="s">
        <v>158</v>
      </c>
      <c r="F246" s="223" t="s">
        <v>287</v>
      </c>
      <c r="G246" s="223"/>
      <c r="H246" s="225">
        <v>56.047499999999999</v>
      </c>
      <c r="I246" s="223" t="s">
        <v>550</v>
      </c>
      <c r="J246" s="223" t="s">
        <v>472</v>
      </c>
      <c r="K246" s="223"/>
      <c r="L246" s="211"/>
      <c r="M246" s="226">
        <v>80</v>
      </c>
      <c r="N246" s="227"/>
      <c r="O246" s="227"/>
      <c r="P246" s="228"/>
      <c r="Q246" s="227"/>
      <c r="R246" s="229"/>
      <c r="S246" s="229">
        <v>0</v>
      </c>
      <c r="T246" s="229">
        <v>0</v>
      </c>
    </row>
    <row r="247" spans="1:20" s="175" customFormat="1" ht="13.5" x14ac:dyDescent="0.25">
      <c r="A247" s="223" t="s">
        <v>555</v>
      </c>
      <c r="B247" s="223" t="s">
        <v>155</v>
      </c>
      <c r="C247" s="223" t="s">
        <v>156</v>
      </c>
      <c r="D247" s="223" t="s">
        <v>159</v>
      </c>
      <c r="E247" s="223" t="s">
        <v>160</v>
      </c>
      <c r="F247" s="223" t="s">
        <v>287</v>
      </c>
      <c r="G247" s="223"/>
      <c r="H247" s="225">
        <v>10.4</v>
      </c>
      <c r="I247" s="223" t="s">
        <v>550</v>
      </c>
      <c r="J247" s="223" t="s">
        <v>472</v>
      </c>
      <c r="K247" s="223"/>
      <c r="L247" s="211"/>
      <c r="M247" s="226">
        <v>80</v>
      </c>
      <c r="N247" s="227"/>
      <c r="O247" s="227"/>
      <c r="P247" s="228"/>
      <c r="Q247" s="227"/>
      <c r="R247" s="229"/>
      <c r="S247" s="229">
        <v>0</v>
      </c>
      <c r="T247" s="229">
        <v>0</v>
      </c>
    </row>
    <row r="248" spans="1:20" s="175" customFormat="1" ht="13.5" x14ac:dyDescent="0.25">
      <c r="A248" s="223" t="s">
        <v>555</v>
      </c>
      <c r="B248" s="223" t="s">
        <v>155</v>
      </c>
      <c r="C248" s="223" t="s">
        <v>156</v>
      </c>
      <c r="D248" s="223" t="s">
        <v>161</v>
      </c>
      <c r="E248" s="223" t="s">
        <v>160</v>
      </c>
      <c r="F248" s="223" t="s">
        <v>287</v>
      </c>
      <c r="G248" s="223"/>
      <c r="H248" s="225">
        <v>12.4</v>
      </c>
      <c r="I248" s="223" t="s">
        <v>550</v>
      </c>
      <c r="J248" s="223" t="s">
        <v>472</v>
      </c>
      <c r="K248" s="223"/>
      <c r="L248" s="211"/>
      <c r="M248" s="226">
        <v>80</v>
      </c>
      <c r="N248" s="227"/>
      <c r="O248" s="227"/>
      <c r="P248" s="228"/>
      <c r="Q248" s="227"/>
      <c r="R248" s="229"/>
      <c r="S248" s="229">
        <v>0</v>
      </c>
      <c r="T248" s="229">
        <v>0</v>
      </c>
    </row>
    <row r="249" spans="1:20" s="175" customFormat="1" ht="13.5" x14ac:dyDescent="0.25">
      <c r="A249" s="223" t="s">
        <v>555</v>
      </c>
      <c r="B249" s="223" t="s">
        <v>155</v>
      </c>
      <c r="C249" s="223" t="s">
        <v>156</v>
      </c>
      <c r="D249" s="223" t="s">
        <v>162</v>
      </c>
      <c r="E249" s="223" t="s">
        <v>158</v>
      </c>
      <c r="F249" s="223" t="s">
        <v>287</v>
      </c>
      <c r="G249" s="223"/>
      <c r="H249" s="225">
        <v>54.4</v>
      </c>
      <c r="I249" s="223" t="s">
        <v>550</v>
      </c>
      <c r="J249" s="223" t="s">
        <v>472</v>
      </c>
      <c r="K249" s="223"/>
      <c r="L249" s="211"/>
      <c r="M249" s="226">
        <v>80</v>
      </c>
      <c r="N249" s="227"/>
      <c r="O249" s="227"/>
      <c r="P249" s="228"/>
      <c r="Q249" s="227"/>
      <c r="R249" s="229"/>
      <c r="S249" s="229">
        <v>0</v>
      </c>
      <c r="T249" s="229">
        <v>0</v>
      </c>
    </row>
    <row r="250" spans="1:20" s="175" customFormat="1" ht="13.5" x14ac:dyDescent="0.25">
      <c r="A250" s="223" t="s">
        <v>555</v>
      </c>
      <c r="B250" s="223" t="s">
        <v>155</v>
      </c>
      <c r="C250" s="223" t="s">
        <v>156</v>
      </c>
      <c r="D250" s="223" t="s">
        <v>163</v>
      </c>
      <c r="E250" s="223" t="s">
        <v>164</v>
      </c>
      <c r="F250" s="223" t="s">
        <v>289</v>
      </c>
      <c r="G250" s="223"/>
      <c r="H250" s="225">
        <v>17.2</v>
      </c>
      <c r="I250" s="223" t="s">
        <v>550</v>
      </c>
      <c r="J250" s="223" t="s">
        <v>472</v>
      </c>
      <c r="K250" s="223"/>
      <c r="L250" s="211"/>
      <c r="M250" s="226">
        <v>40</v>
      </c>
      <c r="N250" s="227"/>
      <c r="O250" s="227"/>
      <c r="P250" s="228"/>
      <c r="Q250" s="227"/>
      <c r="R250" s="229"/>
      <c r="S250" s="229">
        <v>0</v>
      </c>
      <c r="T250" s="229">
        <v>0</v>
      </c>
    </row>
    <row r="251" spans="1:20" s="175" customFormat="1" ht="13.5" x14ac:dyDescent="0.25">
      <c r="A251" s="223" t="s">
        <v>555</v>
      </c>
      <c r="B251" s="223" t="s">
        <v>155</v>
      </c>
      <c r="C251" s="223" t="s">
        <v>156</v>
      </c>
      <c r="D251" s="223" t="s">
        <v>165</v>
      </c>
      <c r="E251" s="223" t="s">
        <v>160</v>
      </c>
      <c r="F251" s="223" t="s">
        <v>287</v>
      </c>
      <c r="G251" s="223" t="s">
        <v>514</v>
      </c>
      <c r="H251" s="225">
        <v>14.6</v>
      </c>
      <c r="I251" s="223" t="s">
        <v>550</v>
      </c>
      <c r="J251" s="223" t="s">
        <v>472</v>
      </c>
      <c r="K251" s="223"/>
      <c r="L251" s="211"/>
      <c r="M251" s="226">
        <v>120</v>
      </c>
      <c r="N251" s="227"/>
      <c r="O251" s="227"/>
      <c r="P251" s="228"/>
      <c r="Q251" s="227"/>
      <c r="R251" s="229"/>
      <c r="S251" s="229">
        <v>0</v>
      </c>
      <c r="T251" s="229">
        <v>0</v>
      </c>
    </row>
    <row r="252" spans="1:20" s="175" customFormat="1" ht="13.5" x14ac:dyDescent="0.25">
      <c r="A252" s="223" t="s">
        <v>555</v>
      </c>
      <c r="B252" s="223" t="s">
        <v>155</v>
      </c>
      <c r="C252" s="223" t="s">
        <v>156</v>
      </c>
      <c r="D252" s="223" t="s">
        <v>166</v>
      </c>
      <c r="E252" s="223" t="s">
        <v>158</v>
      </c>
      <c r="F252" s="223" t="s">
        <v>287</v>
      </c>
      <c r="G252" s="223" t="s">
        <v>514</v>
      </c>
      <c r="H252" s="225">
        <v>56.3</v>
      </c>
      <c r="I252" s="223" t="s">
        <v>550</v>
      </c>
      <c r="J252" s="223" t="s">
        <v>472</v>
      </c>
      <c r="K252" s="223"/>
      <c r="L252" s="211"/>
      <c r="M252" s="226">
        <v>120</v>
      </c>
      <c r="N252" s="227"/>
      <c r="O252" s="227"/>
      <c r="P252" s="228"/>
      <c r="Q252" s="227"/>
      <c r="R252" s="229"/>
      <c r="S252" s="229">
        <v>0</v>
      </c>
      <c r="T252" s="229">
        <v>0</v>
      </c>
    </row>
    <row r="253" spans="1:20" s="175" customFormat="1" ht="13.5" x14ac:dyDescent="0.25">
      <c r="A253" s="223" t="s">
        <v>555</v>
      </c>
      <c r="B253" s="223" t="s">
        <v>155</v>
      </c>
      <c r="C253" s="223" t="s">
        <v>156</v>
      </c>
      <c r="D253" s="223" t="s">
        <v>167</v>
      </c>
      <c r="E253" s="223" t="s">
        <v>158</v>
      </c>
      <c r="F253" s="223" t="s">
        <v>287</v>
      </c>
      <c r="G253" s="223"/>
      <c r="H253" s="225">
        <v>71.2</v>
      </c>
      <c r="I253" s="223" t="s">
        <v>550</v>
      </c>
      <c r="J253" s="223" t="s">
        <v>472</v>
      </c>
      <c r="K253" s="223"/>
      <c r="L253" s="211"/>
      <c r="M253" s="226">
        <v>80</v>
      </c>
      <c r="N253" s="227"/>
      <c r="O253" s="227"/>
      <c r="P253" s="228"/>
      <c r="Q253" s="227"/>
      <c r="R253" s="229"/>
      <c r="S253" s="229">
        <v>0</v>
      </c>
      <c r="T253" s="229">
        <v>0</v>
      </c>
    </row>
    <row r="254" spans="1:20" s="175" customFormat="1" ht="13.5" x14ac:dyDescent="0.25">
      <c r="A254" s="223" t="s">
        <v>555</v>
      </c>
      <c r="B254" s="223" t="s">
        <v>155</v>
      </c>
      <c r="C254" s="223" t="s">
        <v>205</v>
      </c>
      <c r="D254" s="223" t="s">
        <v>206</v>
      </c>
      <c r="E254" s="223" t="s">
        <v>376</v>
      </c>
      <c r="F254" s="223" t="s">
        <v>552</v>
      </c>
      <c r="G254" s="223"/>
      <c r="H254" s="225">
        <v>36.854999999999997</v>
      </c>
      <c r="I254" s="223" t="s">
        <v>550</v>
      </c>
      <c r="J254" s="223" t="s">
        <v>472</v>
      </c>
      <c r="K254" s="223"/>
      <c r="L254" s="211"/>
      <c r="M254" s="226">
        <v>80</v>
      </c>
      <c r="N254" s="227"/>
      <c r="O254" s="227"/>
      <c r="P254" s="228"/>
      <c r="Q254" s="227"/>
      <c r="R254" s="229"/>
      <c r="S254" s="229">
        <v>0</v>
      </c>
      <c r="T254" s="229">
        <v>0</v>
      </c>
    </row>
    <row r="255" spans="1:20" s="175" customFormat="1" ht="13.5" x14ac:dyDescent="0.25">
      <c r="A255" s="223" t="s">
        <v>555</v>
      </c>
      <c r="B255" s="223" t="s">
        <v>155</v>
      </c>
      <c r="C255" s="223" t="s">
        <v>205</v>
      </c>
      <c r="D255" s="223" t="s">
        <v>207</v>
      </c>
      <c r="E255" s="223" t="s">
        <v>164</v>
      </c>
      <c r="F255" s="223" t="s">
        <v>289</v>
      </c>
      <c r="G255" s="223"/>
      <c r="H255" s="225">
        <v>32.792000000000002</v>
      </c>
      <c r="I255" s="223" t="s">
        <v>550</v>
      </c>
      <c r="J255" s="223" t="s">
        <v>472</v>
      </c>
      <c r="K255" s="223"/>
      <c r="L255" s="211"/>
      <c r="M255" s="226">
        <v>40</v>
      </c>
      <c r="N255" s="227"/>
      <c r="O255" s="227"/>
      <c r="P255" s="228"/>
      <c r="Q255" s="227"/>
      <c r="R255" s="229"/>
      <c r="S255" s="229">
        <v>0</v>
      </c>
      <c r="T255" s="229">
        <v>0</v>
      </c>
    </row>
    <row r="256" spans="1:20" s="175" customFormat="1" ht="13.5" x14ac:dyDescent="0.25">
      <c r="A256" s="223" t="s">
        <v>555</v>
      </c>
      <c r="B256" s="223" t="s">
        <v>155</v>
      </c>
      <c r="C256" s="223" t="s">
        <v>205</v>
      </c>
      <c r="D256" s="223" t="s">
        <v>208</v>
      </c>
      <c r="E256" s="223" t="s">
        <v>160</v>
      </c>
      <c r="F256" s="223" t="s">
        <v>287</v>
      </c>
      <c r="G256" s="223"/>
      <c r="H256" s="225">
        <v>29.040000000000003</v>
      </c>
      <c r="I256" s="223" t="s">
        <v>550</v>
      </c>
      <c r="J256" s="223" t="s">
        <v>472</v>
      </c>
      <c r="K256" s="223"/>
      <c r="L256" s="211"/>
      <c r="M256" s="226">
        <v>80</v>
      </c>
      <c r="N256" s="227"/>
      <c r="O256" s="227"/>
      <c r="P256" s="228"/>
      <c r="Q256" s="227"/>
      <c r="R256" s="229"/>
      <c r="S256" s="229">
        <v>0</v>
      </c>
      <c r="T256" s="229">
        <v>0</v>
      </c>
    </row>
    <row r="257" spans="1:20" s="175" customFormat="1" ht="13.5" x14ac:dyDescent="0.25">
      <c r="A257" s="223" t="s">
        <v>555</v>
      </c>
      <c r="B257" s="223" t="s">
        <v>155</v>
      </c>
      <c r="C257" s="223" t="s">
        <v>156</v>
      </c>
      <c r="D257" s="223" t="s">
        <v>168</v>
      </c>
      <c r="E257" s="223" t="s">
        <v>169</v>
      </c>
      <c r="F257" s="223" t="s">
        <v>469</v>
      </c>
      <c r="G257" s="223"/>
      <c r="H257" s="225">
        <v>6.7600000000000007</v>
      </c>
      <c r="I257" s="223" t="s">
        <v>411</v>
      </c>
      <c r="J257" s="223" t="s">
        <v>470</v>
      </c>
      <c r="K257" s="223"/>
      <c r="L257" s="211"/>
      <c r="M257" s="226">
        <v>200</v>
      </c>
      <c r="N257" s="227"/>
      <c r="O257" s="227"/>
      <c r="P257" s="228"/>
      <c r="Q257" s="227"/>
      <c r="R257" s="229"/>
      <c r="S257" s="229">
        <v>0</v>
      </c>
      <c r="T257" s="229">
        <v>0</v>
      </c>
    </row>
    <row r="258" spans="1:20" s="175" customFormat="1" ht="13.5" x14ac:dyDescent="0.25">
      <c r="A258" s="223" t="s">
        <v>555</v>
      </c>
      <c r="B258" s="223" t="s">
        <v>155</v>
      </c>
      <c r="C258" s="223" t="s">
        <v>156</v>
      </c>
      <c r="D258" s="223" t="s">
        <v>170</v>
      </c>
      <c r="E258" s="223" t="s">
        <v>169</v>
      </c>
      <c r="F258" s="223" t="s">
        <v>469</v>
      </c>
      <c r="G258" s="223"/>
      <c r="H258" s="225">
        <v>6.7600000000000007</v>
      </c>
      <c r="I258" s="223" t="s">
        <v>411</v>
      </c>
      <c r="J258" s="223" t="s">
        <v>470</v>
      </c>
      <c r="K258" s="223"/>
      <c r="L258" s="211"/>
      <c r="M258" s="226">
        <v>200</v>
      </c>
      <c r="N258" s="227"/>
      <c r="O258" s="227"/>
      <c r="P258" s="228"/>
      <c r="Q258" s="227"/>
      <c r="R258" s="229"/>
      <c r="S258" s="229">
        <v>0</v>
      </c>
      <c r="T258" s="229">
        <v>0</v>
      </c>
    </row>
    <row r="259" spans="1:20" s="175" customFormat="1" ht="13.5" x14ac:dyDescent="0.25">
      <c r="A259" s="223" t="s">
        <v>555</v>
      </c>
      <c r="B259" s="223" t="s">
        <v>155</v>
      </c>
      <c r="C259" s="223" t="s">
        <v>156</v>
      </c>
      <c r="D259" s="223" t="s">
        <v>171</v>
      </c>
      <c r="E259" s="223" t="s">
        <v>169</v>
      </c>
      <c r="F259" s="223" t="s">
        <v>469</v>
      </c>
      <c r="G259" s="223"/>
      <c r="H259" s="225">
        <v>6.29</v>
      </c>
      <c r="I259" s="223" t="s">
        <v>411</v>
      </c>
      <c r="J259" s="223" t="s">
        <v>470</v>
      </c>
      <c r="K259" s="223"/>
      <c r="L259" s="211"/>
      <c r="M259" s="226">
        <v>200</v>
      </c>
      <c r="N259" s="227"/>
      <c r="O259" s="227"/>
      <c r="P259" s="228"/>
      <c r="Q259" s="227"/>
      <c r="R259" s="229"/>
      <c r="S259" s="229">
        <v>0</v>
      </c>
      <c r="T259" s="229">
        <v>0</v>
      </c>
    </row>
    <row r="260" spans="1:20" s="175" customFormat="1" ht="13.5" x14ac:dyDescent="0.25">
      <c r="A260" s="223" t="s">
        <v>555</v>
      </c>
      <c r="B260" s="223" t="s">
        <v>155</v>
      </c>
      <c r="C260" s="223" t="s">
        <v>156</v>
      </c>
      <c r="D260" s="223" t="s">
        <v>172</v>
      </c>
      <c r="E260" s="223" t="s">
        <v>570</v>
      </c>
      <c r="F260" s="223" t="s">
        <v>469</v>
      </c>
      <c r="G260" s="223"/>
      <c r="H260" s="225">
        <v>3.05</v>
      </c>
      <c r="I260" s="223" t="s">
        <v>411</v>
      </c>
      <c r="J260" s="223" t="s">
        <v>470</v>
      </c>
      <c r="K260" s="223"/>
      <c r="L260" s="211"/>
      <c r="M260" s="226">
        <v>200</v>
      </c>
      <c r="N260" s="227"/>
      <c r="O260" s="227"/>
      <c r="P260" s="228"/>
      <c r="Q260" s="227"/>
      <c r="R260" s="229"/>
      <c r="S260" s="229">
        <v>0</v>
      </c>
      <c r="T260" s="229">
        <v>0</v>
      </c>
    </row>
    <row r="261" spans="1:20" s="175" customFormat="1" ht="13.5" x14ac:dyDescent="0.25">
      <c r="A261" s="223" t="s">
        <v>555</v>
      </c>
      <c r="B261" s="223" t="s">
        <v>155</v>
      </c>
      <c r="C261" s="223" t="s">
        <v>156</v>
      </c>
      <c r="D261" s="223" t="s">
        <v>173</v>
      </c>
      <c r="E261" s="223" t="s">
        <v>174</v>
      </c>
      <c r="F261" s="223" t="s">
        <v>203</v>
      </c>
      <c r="G261" s="223"/>
      <c r="H261" s="225">
        <v>7.9650000000000007</v>
      </c>
      <c r="I261" s="223" t="s">
        <v>550</v>
      </c>
      <c r="J261" s="223" t="s">
        <v>468</v>
      </c>
      <c r="K261" s="223"/>
      <c r="L261" s="211"/>
      <c r="M261" s="226">
        <v>0</v>
      </c>
      <c r="N261" s="227"/>
      <c r="O261" s="227"/>
      <c r="P261" s="228"/>
      <c r="Q261" s="227"/>
      <c r="R261" s="229"/>
      <c r="S261" s="229">
        <v>0</v>
      </c>
      <c r="T261" s="229">
        <v>0</v>
      </c>
    </row>
    <row r="262" spans="1:20" s="175" customFormat="1" ht="13.5" x14ac:dyDescent="0.25">
      <c r="A262" s="223" t="s">
        <v>555</v>
      </c>
      <c r="B262" s="223" t="s">
        <v>155</v>
      </c>
      <c r="C262" s="223" t="s">
        <v>156</v>
      </c>
      <c r="D262" s="223" t="s">
        <v>175</v>
      </c>
      <c r="E262" s="223" t="s">
        <v>176</v>
      </c>
      <c r="F262" s="223" t="s">
        <v>289</v>
      </c>
      <c r="G262" s="223" t="s">
        <v>177</v>
      </c>
      <c r="H262" s="225"/>
      <c r="I262" s="223" t="s">
        <v>550</v>
      </c>
      <c r="J262" s="223" t="s">
        <v>468</v>
      </c>
      <c r="K262" s="223"/>
      <c r="L262" s="211"/>
      <c r="M262" s="226">
        <v>0</v>
      </c>
      <c r="N262" s="227"/>
      <c r="O262" s="227"/>
      <c r="P262" s="228"/>
      <c r="Q262" s="227"/>
      <c r="R262" s="229"/>
      <c r="S262" s="229">
        <v>0</v>
      </c>
      <c r="T262" s="229">
        <v>0</v>
      </c>
    </row>
    <row r="263" spans="1:20" s="175" customFormat="1" ht="13.5" x14ac:dyDescent="0.25">
      <c r="A263" s="223" t="s">
        <v>555</v>
      </c>
      <c r="B263" s="223" t="s">
        <v>155</v>
      </c>
      <c r="C263" s="223" t="s">
        <v>205</v>
      </c>
      <c r="D263" s="223" t="s">
        <v>209</v>
      </c>
      <c r="E263" s="223" t="s">
        <v>174</v>
      </c>
      <c r="F263" s="223" t="s">
        <v>203</v>
      </c>
      <c r="G263" s="223"/>
      <c r="H263" s="225">
        <v>25.864999999999998</v>
      </c>
      <c r="I263" s="223" t="s">
        <v>550</v>
      </c>
      <c r="J263" s="223" t="s">
        <v>468</v>
      </c>
      <c r="K263" s="223"/>
      <c r="L263" s="211"/>
      <c r="M263" s="226">
        <v>0</v>
      </c>
      <c r="N263" s="227"/>
      <c r="O263" s="227"/>
      <c r="P263" s="228"/>
      <c r="Q263" s="227"/>
      <c r="R263" s="229"/>
      <c r="S263" s="229">
        <v>0</v>
      </c>
      <c r="T263" s="229">
        <v>0</v>
      </c>
    </row>
    <row r="264" spans="1:20" s="175" customFormat="1" ht="13.5" x14ac:dyDescent="0.25">
      <c r="A264" s="223" t="s">
        <v>555</v>
      </c>
      <c r="B264" s="223" t="s">
        <v>155</v>
      </c>
      <c r="C264" s="223" t="s">
        <v>205</v>
      </c>
      <c r="D264" s="223" t="s">
        <v>210</v>
      </c>
      <c r="E264" s="223" t="s">
        <v>211</v>
      </c>
      <c r="F264" s="223" t="s">
        <v>279</v>
      </c>
      <c r="G264" s="223"/>
      <c r="H264" s="225">
        <v>5.6159999999999997</v>
      </c>
      <c r="I264" s="223" t="s">
        <v>550</v>
      </c>
      <c r="J264" s="223" t="s">
        <v>468</v>
      </c>
      <c r="K264" s="223"/>
      <c r="L264" s="211"/>
      <c r="M264" s="226">
        <v>0</v>
      </c>
      <c r="N264" s="227"/>
      <c r="O264" s="227"/>
      <c r="P264" s="228"/>
      <c r="Q264" s="227"/>
      <c r="R264" s="229"/>
      <c r="S264" s="229">
        <v>0</v>
      </c>
      <c r="T264" s="229">
        <v>0</v>
      </c>
    </row>
    <row r="265" spans="1:20" s="175" customFormat="1" ht="13.5" x14ac:dyDescent="0.25">
      <c r="A265" s="223" t="s">
        <v>555</v>
      </c>
      <c r="B265" s="223" t="s">
        <v>155</v>
      </c>
      <c r="C265" s="223" t="s">
        <v>156</v>
      </c>
      <c r="D265" s="223" t="s">
        <v>178</v>
      </c>
      <c r="E265" s="223" t="s">
        <v>179</v>
      </c>
      <c r="F265" s="223" t="s">
        <v>471</v>
      </c>
      <c r="G265" s="223"/>
      <c r="H265" s="225">
        <v>7.1</v>
      </c>
      <c r="I265" s="223" t="s">
        <v>44</v>
      </c>
      <c r="J265" s="223" t="s">
        <v>472</v>
      </c>
      <c r="K265" s="223"/>
      <c r="L265" s="211"/>
      <c r="M265" s="226">
        <v>200</v>
      </c>
      <c r="N265" s="227"/>
      <c r="O265" s="227"/>
      <c r="P265" s="228"/>
      <c r="Q265" s="227"/>
      <c r="R265" s="229"/>
      <c r="S265" s="229">
        <v>0</v>
      </c>
      <c r="T265" s="229">
        <v>0</v>
      </c>
    </row>
    <row r="266" spans="1:20" s="175" customFormat="1" ht="13.5" x14ac:dyDescent="0.25">
      <c r="A266" s="223" t="s">
        <v>555</v>
      </c>
      <c r="B266" s="223" t="s">
        <v>155</v>
      </c>
      <c r="C266" s="223" t="s">
        <v>156</v>
      </c>
      <c r="D266" s="223" t="s">
        <v>180</v>
      </c>
      <c r="E266" s="223" t="s">
        <v>179</v>
      </c>
      <c r="F266" s="223" t="s">
        <v>471</v>
      </c>
      <c r="G266" s="223"/>
      <c r="H266" s="225">
        <v>7.22</v>
      </c>
      <c r="I266" s="223" t="s">
        <v>44</v>
      </c>
      <c r="J266" s="223" t="s">
        <v>472</v>
      </c>
      <c r="K266" s="223"/>
      <c r="L266" s="211"/>
      <c r="M266" s="226">
        <v>200</v>
      </c>
      <c r="N266" s="227"/>
      <c r="O266" s="227"/>
      <c r="P266" s="228"/>
      <c r="Q266" s="227"/>
      <c r="R266" s="229"/>
      <c r="S266" s="229">
        <v>0</v>
      </c>
      <c r="T266" s="229">
        <v>0</v>
      </c>
    </row>
    <row r="267" spans="1:20" s="175" customFormat="1" ht="13.5" x14ac:dyDescent="0.25">
      <c r="A267" s="223" t="s">
        <v>555</v>
      </c>
      <c r="B267" s="223" t="s">
        <v>155</v>
      </c>
      <c r="C267" s="223" t="s">
        <v>156</v>
      </c>
      <c r="D267" s="223" t="s">
        <v>181</v>
      </c>
      <c r="E267" s="223" t="s">
        <v>182</v>
      </c>
      <c r="F267" s="223" t="s">
        <v>471</v>
      </c>
      <c r="G267" s="223"/>
      <c r="H267" s="225">
        <v>80.590780000000009</v>
      </c>
      <c r="I267" s="223" t="s">
        <v>550</v>
      </c>
      <c r="J267" s="223" t="s">
        <v>472</v>
      </c>
      <c r="K267" s="223"/>
      <c r="L267" s="211"/>
      <c r="M267" s="226">
        <v>200</v>
      </c>
      <c r="N267" s="227"/>
      <c r="O267" s="227"/>
      <c r="P267" s="228"/>
      <c r="Q267" s="227"/>
      <c r="R267" s="229"/>
      <c r="S267" s="229">
        <v>0</v>
      </c>
      <c r="T267" s="229">
        <v>0</v>
      </c>
    </row>
    <row r="268" spans="1:20" s="175" customFormat="1" ht="13.5" x14ac:dyDescent="0.25">
      <c r="A268" s="223" t="s">
        <v>555</v>
      </c>
      <c r="B268" s="223" t="s">
        <v>155</v>
      </c>
      <c r="C268" s="223" t="s">
        <v>156</v>
      </c>
      <c r="D268" s="223" t="s">
        <v>183</v>
      </c>
      <c r="E268" s="223" t="s">
        <v>182</v>
      </c>
      <c r="F268" s="223" t="s">
        <v>471</v>
      </c>
      <c r="G268" s="223"/>
      <c r="H268" s="225">
        <v>96.25</v>
      </c>
      <c r="I268" s="223" t="s">
        <v>550</v>
      </c>
      <c r="J268" s="223" t="s">
        <v>472</v>
      </c>
      <c r="K268" s="223"/>
      <c r="L268" s="211"/>
      <c r="M268" s="226">
        <v>200</v>
      </c>
      <c r="N268" s="227"/>
      <c r="O268" s="227"/>
      <c r="P268" s="228"/>
      <c r="Q268" s="227"/>
      <c r="R268" s="229"/>
      <c r="S268" s="229">
        <v>0</v>
      </c>
      <c r="T268" s="229">
        <v>0</v>
      </c>
    </row>
    <row r="269" spans="1:20" s="175" customFormat="1" ht="13.5" x14ac:dyDescent="0.25">
      <c r="A269" s="223" t="s">
        <v>555</v>
      </c>
      <c r="B269" s="223" t="s">
        <v>155</v>
      </c>
      <c r="C269" s="223" t="s">
        <v>205</v>
      </c>
      <c r="D269" s="223" t="s">
        <v>212</v>
      </c>
      <c r="E269" s="223" t="s">
        <v>182</v>
      </c>
      <c r="F269" s="223" t="s">
        <v>471</v>
      </c>
      <c r="G269" s="223"/>
      <c r="H269" s="225">
        <v>17.3</v>
      </c>
      <c r="I269" s="223" t="s">
        <v>550</v>
      </c>
      <c r="J269" s="223" t="s">
        <v>472</v>
      </c>
      <c r="K269" s="223"/>
      <c r="L269" s="211"/>
      <c r="M269" s="226">
        <v>200</v>
      </c>
      <c r="N269" s="227"/>
      <c r="O269" s="227"/>
      <c r="P269" s="228"/>
      <c r="Q269" s="227"/>
      <c r="R269" s="229"/>
      <c r="S269" s="229">
        <v>0</v>
      </c>
      <c r="T269" s="229">
        <v>0</v>
      </c>
    </row>
    <row r="270" spans="1:20" s="175" customFormat="1" ht="13.5" x14ac:dyDescent="0.25">
      <c r="A270" s="223" t="s">
        <v>555</v>
      </c>
      <c r="B270" s="223" t="s">
        <v>155</v>
      </c>
      <c r="C270" s="223" t="s">
        <v>184</v>
      </c>
      <c r="D270" s="223" t="s">
        <v>185</v>
      </c>
      <c r="E270" s="223" t="s">
        <v>186</v>
      </c>
      <c r="F270" s="223" t="s">
        <v>471</v>
      </c>
      <c r="G270" s="223"/>
      <c r="H270" s="225">
        <v>32.5</v>
      </c>
      <c r="I270" s="223" t="s">
        <v>550</v>
      </c>
      <c r="J270" s="223" t="s">
        <v>468</v>
      </c>
      <c r="K270" s="223"/>
      <c r="L270" s="211"/>
      <c r="M270" s="226">
        <v>0</v>
      </c>
      <c r="N270" s="227"/>
      <c r="O270" s="227"/>
      <c r="P270" s="228"/>
      <c r="Q270" s="227"/>
      <c r="R270" s="229"/>
      <c r="S270" s="229">
        <v>0</v>
      </c>
      <c r="T270" s="229">
        <v>0</v>
      </c>
    </row>
    <row r="271" spans="1:20" s="175" customFormat="1" ht="13.5" x14ac:dyDescent="0.25">
      <c r="A271" s="223" t="s">
        <v>555</v>
      </c>
      <c r="B271" s="223" t="s">
        <v>155</v>
      </c>
      <c r="C271" s="223" t="s">
        <v>184</v>
      </c>
      <c r="D271" s="223" t="s">
        <v>187</v>
      </c>
      <c r="E271" s="223" t="s">
        <v>188</v>
      </c>
      <c r="F271" s="223" t="s">
        <v>287</v>
      </c>
      <c r="G271" s="223"/>
      <c r="H271" s="225">
        <v>249.75499999999997</v>
      </c>
      <c r="I271" s="223" t="s">
        <v>189</v>
      </c>
      <c r="J271" s="223" t="s">
        <v>468</v>
      </c>
      <c r="K271" s="223"/>
      <c r="L271" s="211"/>
      <c r="M271" s="226">
        <v>0</v>
      </c>
      <c r="N271" s="227"/>
      <c r="O271" s="227"/>
      <c r="P271" s="228"/>
      <c r="Q271" s="227"/>
      <c r="R271" s="229"/>
      <c r="S271" s="229">
        <v>0</v>
      </c>
      <c r="T271" s="229">
        <v>0</v>
      </c>
    </row>
    <row r="272" spans="1:20" s="175" customFormat="1" ht="13.5" x14ac:dyDescent="0.25">
      <c r="A272" s="223" t="s">
        <v>555</v>
      </c>
      <c r="B272" s="223" t="s">
        <v>155</v>
      </c>
      <c r="C272" s="223" t="s">
        <v>184</v>
      </c>
      <c r="D272" s="223" t="s">
        <v>190</v>
      </c>
      <c r="E272" s="223" t="s">
        <v>191</v>
      </c>
      <c r="F272" s="223" t="s">
        <v>203</v>
      </c>
      <c r="G272" s="223"/>
      <c r="H272" s="225">
        <v>35.431500000000007</v>
      </c>
      <c r="I272" s="223" t="s">
        <v>189</v>
      </c>
      <c r="J272" s="223" t="s">
        <v>468</v>
      </c>
      <c r="K272" s="223"/>
      <c r="L272" s="211"/>
      <c r="M272" s="226">
        <v>0</v>
      </c>
      <c r="N272" s="227"/>
      <c r="O272" s="227"/>
      <c r="P272" s="228"/>
      <c r="Q272" s="227"/>
      <c r="R272" s="229"/>
      <c r="S272" s="229">
        <v>0</v>
      </c>
      <c r="T272" s="229">
        <v>0</v>
      </c>
    </row>
    <row r="273" spans="1:20" s="175" customFormat="1" ht="13.5" x14ac:dyDescent="0.25">
      <c r="A273" s="223" t="s">
        <v>555</v>
      </c>
      <c r="B273" s="223" t="s">
        <v>155</v>
      </c>
      <c r="C273" s="223" t="s">
        <v>184</v>
      </c>
      <c r="D273" s="223" t="s">
        <v>192</v>
      </c>
      <c r="E273" s="223" t="s">
        <v>193</v>
      </c>
      <c r="F273" s="223" t="s">
        <v>289</v>
      </c>
      <c r="G273" s="223"/>
      <c r="H273" s="225">
        <v>49.6</v>
      </c>
      <c r="I273" s="223" t="s">
        <v>550</v>
      </c>
      <c r="J273" s="223" t="s">
        <v>468</v>
      </c>
      <c r="K273" s="223"/>
      <c r="L273" s="211"/>
      <c r="M273" s="226">
        <v>0</v>
      </c>
      <c r="N273" s="227"/>
      <c r="O273" s="227"/>
      <c r="P273" s="228"/>
      <c r="Q273" s="227"/>
      <c r="R273" s="229"/>
      <c r="S273" s="229">
        <v>0</v>
      </c>
      <c r="T273" s="229">
        <v>0</v>
      </c>
    </row>
    <row r="274" spans="1:20" s="175" customFormat="1" ht="13.5" x14ac:dyDescent="0.25">
      <c r="A274" s="223" t="s">
        <v>555</v>
      </c>
      <c r="B274" s="223" t="s">
        <v>155</v>
      </c>
      <c r="C274" s="223" t="s">
        <v>184</v>
      </c>
      <c r="D274" s="223" t="s">
        <v>194</v>
      </c>
      <c r="E274" s="223" t="s">
        <v>195</v>
      </c>
      <c r="F274" s="223" t="s">
        <v>469</v>
      </c>
      <c r="G274" s="223"/>
      <c r="H274" s="225">
        <v>4.18</v>
      </c>
      <c r="I274" s="223" t="s">
        <v>411</v>
      </c>
      <c r="J274" s="223" t="s">
        <v>470</v>
      </c>
      <c r="K274" s="223"/>
      <c r="L274" s="211"/>
      <c r="M274" s="226">
        <v>200</v>
      </c>
      <c r="N274" s="227"/>
      <c r="O274" s="227"/>
      <c r="P274" s="228"/>
      <c r="Q274" s="227"/>
      <c r="R274" s="229"/>
      <c r="S274" s="229">
        <v>0</v>
      </c>
      <c r="T274" s="229">
        <v>0</v>
      </c>
    </row>
    <row r="275" spans="1:20" s="175" customFormat="1" ht="13.5" x14ac:dyDescent="0.25">
      <c r="A275" s="223" t="s">
        <v>555</v>
      </c>
      <c r="B275" s="223" t="s">
        <v>155</v>
      </c>
      <c r="C275" s="223" t="s">
        <v>184</v>
      </c>
      <c r="D275" s="223" t="s">
        <v>196</v>
      </c>
      <c r="E275" s="223" t="s">
        <v>197</v>
      </c>
      <c r="F275" s="223" t="s">
        <v>552</v>
      </c>
      <c r="G275" s="223"/>
      <c r="H275" s="225">
        <v>2.5600000000000005</v>
      </c>
      <c r="I275" s="223" t="s">
        <v>373</v>
      </c>
      <c r="J275" s="223" t="s">
        <v>468</v>
      </c>
      <c r="K275" s="223"/>
      <c r="L275" s="211"/>
      <c r="M275" s="226">
        <v>0</v>
      </c>
      <c r="N275" s="227"/>
      <c r="O275" s="227"/>
      <c r="P275" s="228"/>
      <c r="Q275" s="227"/>
      <c r="R275" s="229"/>
      <c r="S275" s="229">
        <v>0</v>
      </c>
      <c r="T275" s="229">
        <v>0</v>
      </c>
    </row>
    <row r="276" spans="1:20" s="175" customFormat="1" ht="13.5" x14ac:dyDescent="0.25">
      <c r="A276" s="223" t="s">
        <v>555</v>
      </c>
      <c r="B276" s="223" t="s">
        <v>155</v>
      </c>
      <c r="C276" s="223" t="s">
        <v>184</v>
      </c>
      <c r="D276" s="223"/>
      <c r="E276" s="223" t="s">
        <v>202</v>
      </c>
      <c r="F276" s="223" t="s">
        <v>203</v>
      </c>
      <c r="G276" s="223"/>
      <c r="H276" s="225">
        <v>2.5299999999999998</v>
      </c>
      <c r="I276" s="223" t="s">
        <v>373</v>
      </c>
      <c r="J276" s="223" t="s">
        <v>468</v>
      </c>
      <c r="K276" s="223"/>
      <c r="L276" s="211"/>
      <c r="M276" s="226">
        <v>0</v>
      </c>
      <c r="N276" s="227"/>
      <c r="O276" s="227"/>
      <c r="P276" s="228"/>
      <c r="Q276" s="227"/>
      <c r="R276" s="229"/>
      <c r="S276" s="229">
        <v>0</v>
      </c>
      <c r="T276" s="229">
        <v>0</v>
      </c>
    </row>
    <row r="277" spans="1:20" s="175" customFormat="1" ht="13.5" x14ac:dyDescent="0.25">
      <c r="A277" s="223" t="s">
        <v>555</v>
      </c>
      <c r="B277" s="223" t="s">
        <v>155</v>
      </c>
      <c r="C277" s="223" t="s">
        <v>184</v>
      </c>
      <c r="D277" s="223"/>
      <c r="E277" s="223" t="s">
        <v>203</v>
      </c>
      <c r="F277" s="223" t="s">
        <v>203</v>
      </c>
      <c r="G277" s="223"/>
      <c r="H277" s="225">
        <v>1.8399999999999999</v>
      </c>
      <c r="I277" s="223" t="s">
        <v>373</v>
      </c>
      <c r="J277" s="223" t="s">
        <v>468</v>
      </c>
      <c r="K277" s="223"/>
      <c r="L277" s="211"/>
      <c r="M277" s="226">
        <v>0</v>
      </c>
      <c r="N277" s="227"/>
      <c r="O277" s="227"/>
      <c r="P277" s="228"/>
      <c r="Q277" s="227"/>
      <c r="R277" s="229"/>
      <c r="S277" s="229">
        <v>0</v>
      </c>
      <c r="T277" s="229">
        <v>0</v>
      </c>
    </row>
    <row r="278" spans="1:20" s="175" customFormat="1" ht="13.5" x14ac:dyDescent="0.25">
      <c r="A278" s="223" t="s">
        <v>555</v>
      </c>
      <c r="B278" s="223" t="s">
        <v>155</v>
      </c>
      <c r="C278" s="223" t="s">
        <v>184</v>
      </c>
      <c r="D278" s="223"/>
      <c r="E278" s="223" t="s">
        <v>200</v>
      </c>
      <c r="F278" s="223" t="s">
        <v>469</v>
      </c>
      <c r="G278" s="223"/>
      <c r="H278" s="225">
        <v>20.540500000000002</v>
      </c>
      <c r="I278" s="223" t="s">
        <v>373</v>
      </c>
      <c r="J278" s="223" t="s">
        <v>468</v>
      </c>
      <c r="K278" s="223"/>
      <c r="L278" s="211"/>
      <c r="M278" s="226">
        <v>0</v>
      </c>
      <c r="N278" s="227"/>
      <c r="O278" s="227"/>
      <c r="P278" s="228"/>
      <c r="Q278" s="227"/>
      <c r="R278" s="229"/>
      <c r="S278" s="229">
        <v>0</v>
      </c>
      <c r="T278" s="229">
        <v>0</v>
      </c>
    </row>
    <row r="279" spans="1:20" s="175" customFormat="1" ht="13.5" x14ac:dyDescent="0.25">
      <c r="A279" s="223" t="s">
        <v>555</v>
      </c>
      <c r="B279" s="223" t="s">
        <v>155</v>
      </c>
      <c r="C279" s="223" t="s">
        <v>184</v>
      </c>
      <c r="D279" s="223"/>
      <c r="E279" s="223" t="s">
        <v>201</v>
      </c>
      <c r="F279" s="223" t="s">
        <v>469</v>
      </c>
      <c r="G279" s="223"/>
      <c r="H279" s="225">
        <v>15.930000000000001</v>
      </c>
      <c r="I279" s="223" t="s">
        <v>373</v>
      </c>
      <c r="J279" s="223" t="s">
        <v>468</v>
      </c>
      <c r="K279" s="223"/>
      <c r="L279" s="211"/>
      <c r="M279" s="226">
        <v>0</v>
      </c>
      <c r="N279" s="227"/>
      <c r="O279" s="227"/>
      <c r="P279" s="228"/>
      <c r="Q279" s="227"/>
      <c r="R279" s="229"/>
      <c r="S279" s="229">
        <v>0</v>
      </c>
      <c r="T279" s="229">
        <v>0</v>
      </c>
    </row>
    <row r="280" spans="1:20" s="175" customFormat="1" ht="13.5" x14ac:dyDescent="0.25">
      <c r="A280" s="223" t="s">
        <v>555</v>
      </c>
      <c r="B280" s="223" t="s">
        <v>155</v>
      </c>
      <c r="C280" s="223" t="s">
        <v>184</v>
      </c>
      <c r="D280" s="223"/>
      <c r="E280" s="223" t="s">
        <v>201</v>
      </c>
      <c r="F280" s="223" t="s">
        <v>469</v>
      </c>
      <c r="G280" s="223"/>
      <c r="H280" s="225">
        <v>13.599999999999998</v>
      </c>
      <c r="I280" s="223" t="s">
        <v>373</v>
      </c>
      <c r="J280" s="223" t="s">
        <v>468</v>
      </c>
      <c r="K280" s="223"/>
      <c r="L280" s="211"/>
      <c r="M280" s="226">
        <v>0</v>
      </c>
      <c r="N280" s="227"/>
      <c r="O280" s="227"/>
      <c r="P280" s="228"/>
      <c r="Q280" s="227"/>
      <c r="R280" s="229"/>
      <c r="S280" s="229">
        <v>0</v>
      </c>
      <c r="T280" s="229">
        <v>0</v>
      </c>
    </row>
    <row r="281" spans="1:20" s="175" customFormat="1" ht="13.5" x14ac:dyDescent="0.25">
      <c r="A281" s="223" t="s">
        <v>555</v>
      </c>
      <c r="B281" s="223" t="s">
        <v>155</v>
      </c>
      <c r="C281" s="223" t="s">
        <v>184</v>
      </c>
      <c r="D281" s="223"/>
      <c r="E281" s="223" t="s">
        <v>200</v>
      </c>
      <c r="F281" s="223" t="s">
        <v>469</v>
      </c>
      <c r="G281" s="223"/>
      <c r="H281" s="225">
        <v>20.540500000000002</v>
      </c>
      <c r="I281" s="223" t="s">
        <v>373</v>
      </c>
      <c r="J281" s="223" t="s">
        <v>468</v>
      </c>
      <c r="K281" s="223"/>
      <c r="L281" s="211"/>
      <c r="M281" s="226">
        <v>0</v>
      </c>
      <c r="N281" s="227"/>
      <c r="O281" s="227"/>
      <c r="P281" s="228"/>
      <c r="Q281" s="227"/>
      <c r="R281" s="229"/>
      <c r="S281" s="229">
        <v>0</v>
      </c>
      <c r="T281" s="229">
        <v>0</v>
      </c>
    </row>
    <row r="282" spans="1:20" s="175" customFormat="1" ht="13.5" x14ac:dyDescent="0.25">
      <c r="A282" s="223" t="s">
        <v>555</v>
      </c>
      <c r="B282" s="223" t="s">
        <v>155</v>
      </c>
      <c r="C282" s="223" t="s">
        <v>184</v>
      </c>
      <c r="D282" s="223"/>
      <c r="E282" s="223" t="s">
        <v>204</v>
      </c>
      <c r="F282" s="223" t="s">
        <v>279</v>
      </c>
      <c r="G282" s="223"/>
      <c r="H282" s="225">
        <v>3.42</v>
      </c>
      <c r="I282" s="223" t="s">
        <v>373</v>
      </c>
      <c r="J282" s="223" t="s">
        <v>468</v>
      </c>
      <c r="K282" s="223"/>
      <c r="L282" s="211"/>
      <c r="M282" s="226">
        <v>0</v>
      </c>
      <c r="N282" s="227"/>
      <c r="O282" s="227"/>
      <c r="P282" s="228"/>
      <c r="Q282" s="227"/>
      <c r="R282" s="229"/>
      <c r="S282" s="229">
        <v>0</v>
      </c>
      <c r="T282" s="229">
        <v>0</v>
      </c>
    </row>
    <row r="283" spans="1:20" s="175" customFormat="1" ht="13.5" x14ac:dyDescent="0.25">
      <c r="A283" s="223" t="s">
        <v>555</v>
      </c>
      <c r="B283" s="223" t="s">
        <v>155</v>
      </c>
      <c r="C283" s="223" t="s">
        <v>184</v>
      </c>
      <c r="D283" s="223"/>
      <c r="E283" s="223" t="s">
        <v>198</v>
      </c>
      <c r="F283" s="223" t="s">
        <v>279</v>
      </c>
      <c r="G283" s="223"/>
      <c r="H283" s="225">
        <v>1</v>
      </c>
      <c r="I283" s="223" t="s">
        <v>373</v>
      </c>
      <c r="J283" s="223" t="s">
        <v>468</v>
      </c>
      <c r="K283" s="223"/>
      <c r="L283" s="211"/>
      <c r="M283" s="226">
        <v>0</v>
      </c>
      <c r="N283" s="227"/>
      <c r="O283" s="227"/>
      <c r="P283" s="228"/>
      <c r="Q283" s="227"/>
      <c r="R283" s="229"/>
      <c r="S283" s="229">
        <v>0</v>
      </c>
      <c r="T283" s="229">
        <v>0</v>
      </c>
    </row>
    <row r="284" spans="1:20" s="175" customFormat="1" ht="13.5" x14ac:dyDescent="0.25">
      <c r="A284" s="223" t="s">
        <v>555</v>
      </c>
      <c r="B284" s="223" t="s">
        <v>155</v>
      </c>
      <c r="C284" s="223" t="s">
        <v>184</v>
      </c>
      <c r="D284" s="223"/>
      <c r="E284" s="223" t="s">
        <v>199</v>
      </c>
      <c r="F284" s="223" t="s">
        <v>279</v>
      </c>
      <c r="G284" s="223"/>
      <c r="H284" s="225">
        <v>1</v>
      </c>
      <c r="I284" s="223" t="s">
        <v>373</v>
      </c>
      <c r="J284" s="223" t="s">
        <v>468</v>
      </c>
      <c r="K284" s="223"/>
      <c r="L284" s="211"/>
      <c r="M284" s="226">
        <v>0</v>
      </c>
      <c r="N284" s="227"/>
      <c r="O284" s="227"/>
      <c r="P284" s="228"/>
      <c r="Q284" s="227"/>
      <c r="R284" s="229"/>
      <c r="S284" s="229">
        <v>0</v>
      </c>
      <c r="T284" s="229">
        <v>0</v>
      </c>
    </row>
    <row r="285" spans="1:20" s="114" customFormat="1" x14ac:dyDescent="0.25">
      <c r="A285" s="223" t="s">
        <v>555</v>
      </c>
      <c r="B285" s="236" t="s">
        <v>593</v>
      </c>
      <c r="C285" s="236" t="s">
        <v>213</v>
      </c>
      <c r="D285" s="236">
        <v>1</v>
      </c>
      <c r="E285" s="236" t="s">
        <v>267</v>
      </c>
      <c r="F285" s="236" t="s">
        <v>471</v>
      </c>
      <c r="G285" s="237"/>
      <c r="H285" s="240">
        <v>22.1</v>
      </c>
      <c r="I285" s="236" t="s">
        <v>42</v>
      </c>
      <c r="J285" s="236" t="s">
        <v>472</v>
      </c>
      <c r="K285" s="223"/>
      <c r="L285" s="215"/>
      <c r="M285" s="238">
        <v>200</v>
      </c>
      <c r="N285" s="223"/>
      <c r="O285" s="223"/>
      <c r="P285" s="223"/>
      <c r="Q285" s="227"/>
      <c r="R285" s="229"/>
      <c r="S285" s="229">
        <v>0</v>
      </c>
      <c r="T285" s="229">
        <v>0</v>
      </c>
    </row>
    <row r="286" spans="1:20" x14ac:dyDescent="0.25">
      <c r="A286" s="223" t="s">
        <v>555</v>
      </c>
      <c r="B286" s="236" t="s">
        <v>593</v>
      </c>
      <c r="C286" s="236" t="s">
        <v>213</v>
      </c>
      <c r="D286" s="236" t="s">
        <v>594</v>
      </c>
      <c r="E286" s="236" t="s">
        <v>595</v>
      </c>
      <c r="F286" s="236" t="s">
        <v>474</v>
      </c>
      <c r="G286" s="237"/>
      <c r="H286" s="240">
        <v>9.6</v>
      </c>
      <c r="I286" s="236" t="s">
        <v>596</v>
      </c>
      <c r="J286" s="236" t="s">
        <v>468</v>
      </c>
      <c r="K286" s="223"/>
      <c r="L286" s="215"/>
      <c r="M286" s="238">
        <v>0</v>
      </c>
      <c r="N286" s="223"/>
      <c r="O286" s="223"/>
      <c r="P286" s="223"/>
      <c r="Q286" s="227"/>
      <c r="R286" s="229"/>
      <c r="S286" s="229">
        <v>0</v>
      </c>
      <c r="T286" s="229">
        <v>0</v>
      </c>
    </row>
    <row r="287" spans="1:20" x14ac:dyDescent="0.25">
      <c r="A287" s="223" t="s">
        <v>555</v>
      </c>
      <c r="B287" s="236" t="s">
        <v>593</v>
      </c>
      <c r="C287" s="236" t="s">
        <v>213</v>
      </c>
      <c r="D287" s="236">
        <v>2</v>
      </c>
      <c r="E287" s="236" t="s">
        <v>572</v>
      </c>
      <c r="F287" s="236" t="s">
        <v>289</v>
      </c>
      <c r="G287" s="237"/>
      <c r="H287" s="240">
        <v>38.5</v>
      </c>
      <c r="I287" s="236" t="s">
        <v>596</v>
      </c>
      <c r="J287" s="236" t="s">
        <v>472</v>
      </c>
      <c r="K287" s="223"/>
      <c r="L287" s="215"/>
      <c r="M287" s="238">
        <v>40</v>
      </c>
      <c r="N287" s="223"/>
      <c r="O287" s="223"/>
      <c r="P287" s="223"/>
      <c r="Q287" s="227"/>
      <c r="R287" s="229"/>
      <c r="S287" s="229">
        <v>0</v>
      </c>
      <c r="T287" s="229">
        <v>0</v>
      </c>
    </row>
    <row r="288" spans="1:20" x14ac:dyDescent="0.25">
      <c r="A288" s="223" t="s">
        <v>555</v>
      </c>
      <c r="B288" s="236" t="s">
        <v>593</v>
      </c>
      <c r="C288" s="236" t="s">
        <v>213</v>
      </c>
      <c r="D288" s="236" t="s">
        <v>597</v>
      </c>
      <c r="E288" s="236" t="s">
        <v>285</v>
      </c>
      <c r="F288" s="236" t="s">
        <v>289</v>
      </c>
      <c r="G288" s="237"/>
      <c r="H288" s="240">
        <v>21.3</v>
      </c>
      <c r="I288" s="236" t="s">
        <v>596</v>
      </c>
      <c r="J288" s="236" t="s">
        <v>472</v>
      </c>
      <c r="K288" s="223"/>
      <c r="L288" s="215"/>
      <c r="M288" s="238">
        <v>40</v>
      </c>
      <c r="N288" s="223"/>
      <c r="O288" s="223"/>
      <c r="P288" s="223"/>
      <c r="Q288" s="227"/>
      <c r="R288" s="229"/>
      <c r="S288" s="229">
        <v>0</v>
      </c>
      <c r="T288" s="229">
        <v>0</v>
      </c>
    </row>
    <row r="289" spans="1:20" x14ac:dyDescent="0.25">
      <c r="A289" s="223" t="s">
        <v>555</v>
      </c>
      <c r="B289" s="236" t="s">
        <v>593</v>
      </c>
      <c r="C289" s="236" t="s">
        <v>213</v>
      </c>
      <c r="D289" s="236" t="s">
        <v>598</v>
      </c>
      <c r="E289" s="236" t="s">
        <v>269</v>
      </c>
      <c r="F289" s="236" t="s">
        <v>471</v>
      </c>
      <c r="G289" s="237"/>
      <c r="H289" s="240">
        <v>20.2</v>
      </c>
      <c r="I289" s="236" t="s">
        <v>596</v>
      </c>
      <c r="J289" s="236" t="s">
        <v>472</v>
      </c>
      <c r="K289" s="223"/>
      <c r="L289" s="215"/>
      <c r="M289" s="238">
        <v>200</v>
      </c>
      <c r="N289" s="223"/>
      <c r="O289" s="223"/>
      <c r="P289" s="223"/>
      <c r="Q289" s="227"/>
      <c r="R289" s="229"/>
      <c r="S289" s="229">
        <v>0</v>
      </c>
      <c r="T289" s="229">
        <v>0</v>
      </c>
    </row>
    <row r="290" spans="1:20" x14ac:dyDescent="0.25">
      <c r="A290" s="223" t="s">
        <v>555</v>
      </c>
      <c r="B290" s="236" t="s">
        <v>593</v>
      </c>
      <c r="C290" s="236" t="s">
        <v>213</v>
      </c>
      <c r="D290" s="236" t="s">
        <v>598</v>
      </c>
      <c r="E290" s="236" t="s">
        <v>269</v>
      </c>
      <c r="F290" s="236" t="s">
        <v>471</v>
      </c>
      <c r="G290" s="237"/>
      <c r="H290" s="240">
        <v>2.5</v>
      </c>
      <c r="I290" s="236" t="s">
        <v>42</v>
      </c>
      <c r="J290" s="236" t="s">
        <v>472</v>
      </c>
      <c r="K290" s="223"/>
      <c r="L290" s="215"/>
      <c r="M290" s="238">
        <v>200</v>
      </c>
      <c r="N290" s="223"/>
      <c r="O290" s="223"/>
      <c r="P290" s="223"/>
      <c r="Q290" s="227"/>
      <c r="R290" s="229"/>
      <c r="S290" s="229">
        <v>0</v>
      </c>
      <c r="T290" s="229">
        <v>0</v>
      </c>
    </row>
    <row r="291" spans="1:20" x14ac:dyDescent="0.25">
      <c r="A291" s="223" t="s">
        <v>555</v>
      </c>
      <c r="B291" s="236" t="s">
        <v>593</v>
      </c>
      <c r="C291" s="236" t="s">
        <v>213</v>
      </c>
      <c r="D291" s="236" t="s">
        <v>599</v>
      </c>
      <c r="E291" s="236" t="s">
        <v>220</v>
      </c>
      <c r="F291" s="236" t="s">
        <v>289</v>
      </c>
      <c r="G291" s="237"/>
      <c r="H291" s="240">
        <v>12.6</v>
      </c>
      <c r="I291" s="236" t="s">
        <v>596</v>
      </c>
      <c r="J291" s="236" t="s">
        <v>472</v>
      </c>
      <c r="K291" s="223"/>
      <c r="L291" s="215"/>
      <c r="M291" s="238">
        <v>40</v>
      </c>
      <c r="N291" s="223"/>
      <c r="O291" s="223"/>
      <c r="P291" s="223"/>
      <c r="Q291" s="227"/>
      <c r="R291" s="229"/>
      <c r="S291" s="229">
        <v>0</v>
      </c>
      <c r="T291" s="229">
        <v>0</v>
      </c>
    </row>
    <row r="292" spans="1:20" x14ac:dyDescent="0.25">
      <c r="A292" s="223" t="s">
        <v>555</v>
      </c>
      <c r="B292" s="236" t="s">
        <v>593</v>
      </c>
      <c r="C292" s="236" t="s">
        <v>213</v>
      </c>
      <c r="D292" s="236" t="s">
        <v>600</v>
      </c>
      <c r="E292" s="236" t="s">
        <v>286</v>
      </c>
      <c r="F292" s="236" t="s">
        <v>289</v>
      </c>
      <c r="G292" s="237"/>
      <c r="H292" s="240">
        <v>18.899999999999999</v>
      </c>
      <c r="I292" s="236" t="s">
        <v>596</v>
      </c>
      <c r="J292" s="236" t="s">
        <v>472</v>
      </c>
      <c r="K292" s="223"/>
      <c r="L292" s="215"/>
      <c r="M292" s="238">
        <v>40</v>
      </c>
      <c r="N292" s="223"/>
      <c r="O292" s="223"/>
      <c r="P292" s="223"/>
      <c r="Q292" s="227"/>
      <c r="R292" s="229"/>
      <c r="S292" s="229">
        <v>0</v>
      </c>
      <c r="T292" s="229">
        <v>0</v>
      </c>
    </row>
    <row r="293" spans="1:20" x14ac:dyDescent="0.25">
      <c r="A293" s="223" t="s">
        <v>555</v>
      </c>
      <c r="B293" s="236" t="s">
        <v>593</v>
      </c>
      <c r="C293" s="236" t="s">
        <v>213</v>
      </c>
      <c r="D293" s="236">
        <v>7</v>
      </c>
      <c r="E293" s="236" t="s">
        <v>601</v>
      </c>
      <c r="F293" s="236" t="s">
        <v>474</v>
      </c>
      <c r="G293" s="237"/>
      <c r="H293" s="240">
        <v>1.5</v>
      </c>
      <c r="I293" s="236" t="s">
        <v>596</v>
      </c>
      <c r="J293" s="236" t="s">
        <v>468</v>
      </c>
      <c r="K293" s="223"/>
      <c r="L293" s="215"/>
      <c r="M293" s="238">
        <v>0</v>
      </c>
      <c r="N293" s="223"/>
      <c r="O293" s="223"/>
      <c r="P293" s="223"/>
      <c r="Q293" s="227"/>
      <c r="R293" s="229"/>
      <c r="S293" s="229">
        <v>0</v>
      </c>
      <c r="T293" s="229">
        <v>0</v>
      </c>
    </row>
    <row r="294" spans="1:20" x14ac:dyDescent="0.25">
      <c r="A294" s="223" t="s">
        <v>555</v>
      </c>
      <c r="B294" s="236" t="s">
        <v>593</v>
      </c>
      <c r="C294" s="236" t="s">
        <v>213</v>
      </c>
      <c r="D294" s="236" t="s">
        <v>602</v>
      </c>
      <c r="E294" s="236" t="s">
        <v>603</v>
      </c>
      <c r="F294" s="236" t="s">
        <v>289</v>
      </c>
      <c r="G294" s="237"/>
      <c r="H294" s="240">
        <v>53.6</v>
      </c>
      <c r="I294" s="236" t="s">
        <v>596</v>
      </c>
      <c r="J294" s="236" t="s">
        <v>472</v>
      </c>
      <c r="K294" s="223"/>
      <c r="L294" s="215"/>
      <c r="M294" s="238">
        <v>40</v>
      </c>
      <c r="N294" s="223"/>
      <c r="O294" s="223"/>
      <c r="P294" s="223"/>
      <c r="Q294" s="227"/>
      <c r="R294" s="229"/>
      <c r="S294" s="229">
        <v>0</v>
      </c>
      <c r="T294" s="229">
        <v>0</v>
      </c>
    </row>
    <row r="295" spans="1:20" x14ac:dyDescent="0.25">
      <c r="A295" s="223" t="s">
        <v>555</v>
      </c>
      <c r="B295" s="236" t="s">
        <v>593</v>
      </c>
      <c r="C295" s="236" t="s">
        <v>213</v>
      </c>
      <c r="D295" s="236" t="s">
        <v>604</v>
      </c>
      <c r="E295" s="236" t="s">
        <v>269</v>
      </c>
      <c r="F295" s="236" t="s">
        <v>471</v>
      </c>
      <c r="G295" s="237"/>
      <c r="H295" s="240">
        <v>5</v>
      </c>
      <c r="I295" s="236" t="s">
        <v>596</v>
      </c>
      <c r="J295" s="236" t="s">
        <v>472</v>
      </c>
      <c r="K295" s="223"/>
      <c r="L295" s="215"/>
      <c r="M295" s="238">
        <v>200</v>
      </c>
      <c r="N295" s="223"/>
      <c r="O295" s="223"/>
      <c r="P295" s="223"/>
      <c r="Q295" s="227"/>
      <c r="R295" s="229"/>
      <c r="S295" s="229">
        <v>0</v>
      </c>
      <c r="T295" s="229">
        <v>0</v>
      </c>
    </row>
    <row r="296" spans="1:20" x14ac:dyDescent="0.25">
      <c r="A296" s="223" t="s">
        <v>555</v>
      </c>
      <c r="B296" s="236" t="s">
        <v>593</v>
      </c>
      <c r="C296" s="236" t="s">
        <v>213</v>
      </c>
      <c r="D296" s="236" t="s">
        <v>605</v>
      </c>
      <c r="E296" s="236" t="s">
        <v>257</v>
      </c>
      <c r="F296" s="236" t="s">
        <v>469</v>
      </c>
      <c r="G296" s="237"/>
      <c r="H296" s="240">
        <v>10</v>
      </c>
      <c r="I296" s="236" t="s">
        <v>606</v>
      </c>
      <c r="J296" s="236" t="s">
        <v>470</v>
      </c>
      <c r="K296" s="223"/>
      <c r="L296" s="215"/>
      <c r="M296" s="238">
        <v>200</v>
      </c>
      <c r="N296" s="223"/>
      <c r="O296" s="223"/>
      <c r="P296" s="223"/>
      <c r="Q296" s="227"/>
      <c r="R296" s="229"/>
      <c r="S296" s="229">
        <v>0</v>
      </c>
      <c r="T296" s="229">
        <v>0</v>
      </c>
    </row>
    <row r="297" spans="1:20" x14ac:dyDescent="0.25">
      <c r="A297" s="223" t="s">
        <v>555</v>
      </c>
      <c r="B297" s="236" t="s">
        <v>593</v>
      </c>
      <c r="C297" s="236" t="s">
        <v>213</v>
      </c>
      <c r="D297" s="236" t="s">
        <v>607</v>
      </c>
      <c r="E297" s="236" t="s">
        <v>608</v>
      </c>
      <c r="F297" s="236" t="s">
        <v>469</v>
      </c>
      <c r="G297" s="237"/>
      <c r="H297" s="240">
        <v>8.1999999999999993</v>
      </c>
      <c r="I297" s="236" t="s">
        <v>606</v>
      </c>
      <c r="J297" s="236" t="s">
        <v>470</v>
      </c>
      <c r="K297" s="223"/>
      <c r="L297" s="215"/>
      <c r="M297" s="238">
        <v>200</v>
      </c>
      <c r="N297" s="223"/>
      <c r="O297" s="223"/>
      <c r="P297" s="223"/>
      <c r="Q297" s="227"/>
      <c r="R297" s="229"/>
      <c r="S297" s="229">
        <v>0</v>
      </c>
      <c r="T297" s="229">
        <v>0</v>
      </c>
    </row>
    <row r="298" spans="1:20" x14ac:dyDescent="0.25">
      <c r="A298" s="223" t="s">
        <v>555</v>
      </c>
      <c r="B298" s="236" t="s">
        <v>593</v>
      </c>
      <c r="C298" s="236" t="s">
        <v>276</v>
      </c>
      <c r="D298" s="236" t="s">
        <v>609</v>
      </c>
      <c r="E298" s="236" t="s">
        <v>610</v>
      </c>
      <c r="F298" s="236" t="s">
        <v>289</v>
      </c>
      <c r="G298" s="237"/>
      <c r="H298" s="240">
        <v>10.7</v>
      </c>
      <c r="I298" s="236" t="s">
        <v>596</v>
      </c>
      <c r="J298" s="236" t="s">
        <v>472</v>
      </c>
      <c r="K298" s="223"/>
      <c r="L298" s="215"/>
      <c r="M298" s="238">
        <v>40</v>
      </c>
      <c r="N298" s="223"/>
      <c r="O298" s="223"/>
      <c r="P298" s="223"/>
      <c r="Q298" s="227"/>
      <c r="R298" s="229"/>
      <c r="S298" s="229">
        <v>0</v>
      </c>
      <c r="T298" s="229">
        <v>0</v>
      </c>
    </row>
    <row r="299" spans="1:20" x14ac:dyDescent="0.25">
      <c r="A299" s="223" t="s">
        <v>555</v>
      </c>
      <c r="B299" s="236" t="s">
        <v>593</v>
      </c>
      <c r="C299" s="236" t="s">
        <v>276</v>
      </c>
      <c r="D299" s="236" t="s">
        <v>611</v>
      </c>
      <c r="E299" s="236" t="s">
        <v>220</v>
      </c>
      <c r="F299" s="236" t="s">
        <v>289</v>
      </c>
      <c r="G299" s="237"/>
      <c r="H299" s="240">
        <v>14.4</v>
      </c>
      <c r="I299" s="236" t="s">
        <v>596</v>
      </c>
      <c r="J299" s="236" t="s">
        <v>472</v>
      </c>
      <c r="K299" s="223"/>
      <c r="L299" s="215"/>
      <c r="M299" s="238">
        <v>40</v>
      </c>
      <c r="N299" s="223"/>
      <c r="O299" s="223"/>
      <c r="P299" s="223"/>
      <c r="Q299" s="227"/>
      <c r="R299" s="229"/>
      <c r="S299" s="229">
        <v>0</v>
      </c>
      <c r="T299" s="229">
        <v>0</v>
      </c>
    </row>
    <row r="300" spans="1:20" x14ac:dyDescent="0.25">
      <c r="A300" s="223" t="s">
        <v>555</v>
      </c>
      <c r="B300" s="236" t="s">
        <v>593</v>
      </c>
      <c r="C300" s="236" t="s">
        <v>276</v>
      </c>
      <c r="D300" s="236" t="s">
        <v>612</v>
      </c>
      <c r="E300" s="236" t="s">
        <v>613</v>
      </c>
      <c r="F300" s="236" t="s">
        <v>289</v>
      </c>
      <c r="G300" s="237"/>
      <c r="H300" s="240">
        <v>7.1</v>
      </c>
      <c r="I300" s="236" t="s">
        <v>596</v>
      </c>
      <c r="J300" s="236" t="s">
        <v>472</v>
      </c>
      <c r="K300" s="223"/>
      <c r="L300" s="215"/>
      <c r="M300" s="238">
        <v>40</v>
      </c>
      <c r="N300" s="223"/>
      <c r="O300" s="223"/>
      <c r="P300" s="223"/>
      <c r="Q300" s="227"/>
      <c r="R300" s="229"/>
      <c r="S300" s="229">
        <v>0</v>
      </c>
      <c r="T300" s="229">
        <v>0</v>
      </c>
    </row>
    <row r="301" spans="1:20" x14ac:dyDescent="0.25">
      <c r="A301" s="223" t="s">
        <v>555</v>
      </c>
      <c r="B301" s="236" t="s">
        <v>593</v>
      </c>
      <c r="C301" s="236" t="s">
        <v>276</v>
      </c>
      <c r="D301" s="236" t="s">
        <v>614</v>
      </c>
      <c r="E301" s="236" t="s">
        <v>269</v>
      </c>
      <c r="F301" s="236" t="s">
        <v>471</v>
      </c>
      <c r="G301" s="237"/>
      <c r="H301" s="240">
        <v>6.3</v>
      </c>
      <c r="I301" s="236" t="s">
        <v>596</v>
      </c>
      <c r="J301" s="236" t="s">
        <v>472</v>
      </c>
      <c r="K301" s="223"/>
      <c r="L301" s="215"/>
      <c r="M301" s="238">
        <v>200</v>
      </c>
      <c r="N301" s="223"/>
      <c r="O301" s="223"/>
      <c r="P301" s="223"/>
      <c r="Q301" s="227"/>
      <c r="R301" s="229"/>
      <c r="S301" s="229">
        <v>0</v>
      </c>
      <c r="T301" s="229">
        <v>0</v>
      </c>
    </row>
    <row r="302" spans="1:20" x14ac:dyDescent="0.25">
      <c r="A302" s="223" t="s">
        <v>555</v>
      </c>
      <c r="B302" s="236" t="s">
        <v>593</v>
      </c>
      <c r="C302" s="236" t="s">
        <v>276</v>
      </c>
      <c r="D302" s="236" t="s">
        <v>615</v>
      </c>
      <c r="E302" s="236" t="s">
        <v>220</v>
      </c>
      <c r="F302" s="236" t="s">
        <v>289</v>
      </c>
      <c r="G302" s="237"/>
      <c r="H302" s="240">
        <v>10.7</v>
      </c>
      <c r="I302" s="236" t="s">
        <v>596</v>
      </c>
      <c r="J302" s="236" t="s">
        <v>472</v>
      </c>
      <c r="K302" s="223"/>
      <c r="L302" s="215"/>
      <c r="M302" s="238">
        <v>40</v>
      </c>
      <c r="N302" s="223"/>
      <c r="O302" s="223"/>
      <c r="P302" s="223"/>
      <c r="Q302" s="227"/>
      <c r="R302" s="229"/>
      <c r="S302" s="229">
        <v>0</v>
      </c>
      <c r="T302" s="229">
        <v>0</v>
      </c>
    </row>
    <row r="303" spans="1:20" x14ac:dyDescent="0.25">
      <c r="A303" s="223" t="s">
        <v>555</v>
      </c>
      <c r="B303" s="236" t="s">
        <v>593</v>
      </c>
      <c r="C303" s="236" t="s">
        <v>276</v>
      </c>
      <c r="D303" s="236" t="s">
        <v>616</v>
      </c>
      <c r="E303" s="236" t="s">
        <v>617</v>
      </c>
      <c r="F303" s="236" t="s">
        <v>471</v>
      </c>
      <c r="G303" s="237"/>
      <c r="H303" s="240">
        <v>19.5</v>
      </c>
      <c r="I303" s="236" t="s">
        <v>596</v>
      </c>
      <c r="J303" s="236" t="s">
        <v>472</v>
      </c>
      <c r="K303" s="223"/>
      <c r="L303" s="215"/>
      <c r="M303" s="238">
        <v>200</v>
      </c>
      <c r="N303" s="223"/>
      <c r="O303" s="223"/>
      <c r="P303" s="223"/>
      <c r="Q303" s="227"/>
      <c r="R303" s="229"/>
      <c r="S303" s="229">
        <v>0</v>
      </c>
      <c r="T303" s="229">
        <v>0</v>
      </c>
    </row>
    <row r="304" spans="1:20" x14ac:dyDescent="0.25">
      <c r="A304" s="223" t="s">
        <v>555</v>
      </c>
      <c r="B304" s="236" t="s">
        <v>593</v>
      </c>
      <c r="C304" s="236" t="s">
        <v>276</v>
      </c>
      <c r="D304" s="236" t="s">
        <v>618</v>
      </c>
      <c r="E304" s="236" t="s">
        <v>619</v>
      </c>
      <c r="F304" s="236" t="s">
        <v>289</v>
      </c>
      <c r="G304" s="237"/>
      <c r="H304" s="240">
        <v>22.5</v>
      </c>
      <c r="I304" s="236" t="s">
        <v>596</v>
      </c>
      <c r="J304" s="236" t="s">
        <v>472</v>
      </c>
      <c r="K304" s="223"/>
      <c r="L304" s="215"/>
      <c r="M304" s="238">
        <v>40</v>
      </c>
      <c r="N304" s="223"/>
      <c r="O304" s="223"/>
      <c r="P304" s="223"/>
      <c r="Q304" s="227"/>
      <c r="R304" s="229"/>
      <c r="S304" s="229">
        <v>0</v>
      </c>
      <c r="T304" s="229">
        <v>0</v>
      </c>
    </row>
    <row r="305" spans="1:20" x14ac:dyDescent="0.25">
      <c r="A305" s="223" t="s">
        <v>555</v>
      </c>
      <c r="B305" s="236" t="s">
        <v>593</v>
      </c>
      <c r="C305" s="236" t="s">
        <v>276</v>
      </c>
      <c r="D305" s="236" t="s">
        <v>620</v>
      </c>
      <c r="E305" s="236" t="s">
        <v>621</v>
      </c>
      <c r="F305" s="236" t="s">
        <v>287</v>
      </c>
      <c r="G305" s="237"/>
      <c r="H305" s="240">
        <v>51</v>
      </c>
      <c r="I305" s="236" t="s">
        <v>596</v>
      </c>
      <c r="J305" s="236" t="s">
        <v>472</v>
      </c>
      <c r="K305" s="223"/>
      <c r="L305" s="215"/>
      <c r="M305" s="238">
        <v>200</v>
      </c>
      <c r="N305" s="223"/>
      <c r="O305" s="223"/>
      <c r="P305" s="223"/>
      <c r="Q305" s="227"/>
      <c r="R305" s="229"/>
      <c r="S305" s="229">
        <v>0</v>
      </c>
      <c r="T305" s="229">
        <v>0</v>
      </c>
    </row>
    <row r="306" spans="1:20" x14ac:dyDescent="0.25">
      <c r="A306" s="223" t="s">
        <v>555</v>
      </c>
      <c r="B306" s="236" t="s">
        <v>593</v>
      </c>
      <c r="C306" s="236" t="s">
        <v>622</v>
      </c>
      <c r="D306" s="236" t="s">
        <v>623</v>
      </c>
      <c r="E306" s="236" t="s">
        <v>624</v>
      </c>
      <c r="F306" s="236" t="s">
        <v>474</v>
      </c>
      <c r="G306" s="237"/>
      <c r="H306" s="240">
        <v>930</v>
      </c>
      <c r="I306" s="236" t="s">
        <v>625</v>
      </c>
      <c r="J306" s="236" t="s">
        <v>468</v>
      </c>
      <c r="K306" s="223"/>
      <c r="L306" s="215"/>
      <c r="M306" s="238">
        <v>0</v>
      </c>
      <c r="N306" s="223"/>
      <c r="O306" s="223"/>
      <c r="P306" s="223"/>
      <c r="Q306" s="227"/>
      <c r="R306" s="229"/>
      <c r="S306" s="229">
        <v>0</v>
      </c>
      <c r="T306" s="229">
        <v>0</v>
      </c>
    </row>
    <row r="307" spans="1:20" x14ac:dyDescent="0.25">
      <c r="A307" s="223" t="s">
        <v>555</v>
      </c>
      <c r="B307" s="236" t="s">
        <v>593</v>
      </c>
      <c r="C307" s="236" t="s">
        <v>622</v>
      </c>
      <c r="D307" s="236" t="s">
        <v>626</v>
      </c>
      <c r="E307" s="236" t="s">
        <v>627</v>
      </c>
      <c r="F307" s="236" t="s">
        <v>474</v>
      </c>
      <c r="G307" s="237"/>
      <c r="H307" s="240">
        <v>37</v>
      </c>
      <c r="I307" s="236" t="s">
        <v>625</v>
      </c>
      <c r="J307" s="236" t="s">
        <v>468</v>
      </c>
      <c r="K307" s="223"/>
      <c r="L307" s="215"/>
      <c r="M307" s="238">
        <v>0</v>
      </c>
      <c r="N307" s="223"/>
      <c r="O307" s="223"/>
      <c r="P307" s="223"/>
      <c r="Q307" s="227"/>
      <c r="R307" s="229"/>
      <c r="S307" s="229">
        <v>0</v>
      </c>
      <c r="T307" s="229">
        <v>0</v>
      </c>
    </row>
    <row r="308" spans="1:20" x14ac:dyDescent="0.25">
      <c r="A308" s="223" t="s">
        <v>555</v>
      </c>
      <c r="B308" s="236" t="s">
        <v>593</v>
      </c>
      <c r="C308" s="236" t="s">
        <v>213</v>
      </c>
      <c r="D308" s="236" t="s">
        <v>628</v>
      </c>
      <c r="E308" s="236" t="s">
        <v>629</v>
      </c>
      <c r="F308" s="236" t="s">
        <v>469</v>
      </c>
      <c r="G308" s="237"/>
      <c r="H308" s="240">
        <v>39.200000000000003</v>
      </c>
      <c r="I308" s="236" t="s">
        <v>606</v>
      </c>
      <c r="J308" s="236" t="s">
        <v>470</v>
      </c>
      <c r="K308" s="223"/>
      <c r="L308" s="215"/>
      <c r="M308" s="238">
        <v>200</v>
      </c>
      <c r="N308" s="223"/>
      <c r="O308" s="223"/>
      <c r="P308" s="223"/>
      <c r="Q308" s="227"/>
      <c r="R308" s="229"/>
      <c r="S308" s="229">
        <v>0</v>
      </c>
      <c r="T308" s="229">
        <v>0</v>
      </c>
    </row>
    <row r="309" spans="1:20" x14ac:dyDescent="0.25">
      <c r="A309" s="223" t="s">
        <v>555</v>
      </c>
      <c r="B309" s="236" t="s">
        <v>593</v>
      </c>
      <c r="C309" s="236" t="s">
        <v>213</v>
      </c>
      <c r="D309" s="236" t="s">
        <v>630</v>
      </c>
      <c r="E309" s="236" t="s">
        <v>631</v>
      </c>
      <c r="F309" s="236" t="s">
        <v>471</v>
      </c>
      <c r="G309" s="237"/>
      <c r="H309" s="240">
        <v>48</v>
      </c>
      <c r="I309" s="236" t="s">
        <v>42</v>
      </c>
      <c r="J309" s="236" t="s">
        <v>472</v>
      </c>
      <c r="K309" s="223"/>
      <c r="L309" s="215"/>
      <c r="M309" s="238">
        <v>200</v>
      </c>
      <c r="N309" s="223"/>
      <c r="O309" s="223"/>
      <c r="P309" s="223"/>
      <c r="Q309" s="227"/>
      <c r="R309" s="229"/>
      <c r="S309" s="229">
        <v>0</v>
      </c>
      <c r="T309" s="229">
        <v>0</v>
      </c>
    </row>
    <row r="310" spans="1:20" x14ac:dyDescent="0.25">
      <c r="A310" s="223" t="s">
        <v>555</v>
      </c>
      <c r="B310" s="236" t="s">
        <v>593</v>
      </c>
      <c r="C310" s="236" t="s">
        <v>213</v>
      </c>
      <c r="D310" s="236" t="s">
        <v>632</v>
      </c>
      <c r="E310" s="236" t="s">
        <v>633</v>
      </c>
      <c r="F310" s="236" t="s">
        <v>287</v>
      </c>
      <c r="G310" s="237"/>
      <c r="H310" s="240">
        <v>203.2</v>
      </c>
      <c r="I310" s="236" t="s">
        <v>596</v>
      </c>
      <c r="J310" s="236" t="s">
        <v>472</v>
      </c>
      <c r="K310" s="223"/>
      <c r="L310" s="215"/>
      <c r="M310" s="238">
        <v>200</v>
      </c>
      <c r="N310" s="223"/>
      <c r="O310" s="223"/>
      <c r="P310" s="223"/>
      <c r="Q310" s="227"/>
      <c r="R310" s="229"/>
      <c r="S310" s="229">
        <v>0</v>
      </c>
      <c r="T310" s="229">
        <v>0</v>
      </c>
    </row>
    <row r="311" spans="1:20" x14ac:dyDescent="0.25">
      <c r="A311" s="223" t="s">
        <v>555</v>
      </c>
      <c r="B311" s="236" t="s">
        <v>593</v>
      </c>
      <c r="C311" s="236" t="s">
        <v>213</v>
      </c>
      <c r="D311" s="236" t="s">
        <v>634</v>
      </c>
      <c r="E311" s="236" t="s">
        <v>635</v>
      </c>
      <c r="F311" s="236" t="s">
        <v>287</v>
      </c>
      <c r="G311" s="237"/>
      <c r="H311" s="240">
        <v>90</v>
      </c>
      <c r="I311" s="236" t="s">
        <v>596</v>
      </c>
      <c r="J311" s="236" t="s">
        <v>472</v>
      </c>
      <c r="K311" s="223"/>
      <c r="L311" s="215"/>
      <c r="M311" s="238">
        <v>200</v>
      </c>
      <c r="N311" s="223"/>
      <c r="O311" s="223"/>
      <c r="P311" s="223"/>
      <c r="Q311" s="227"/>
      <c r="R311" s="229"/>
      <c r="S311" s="229">
        <v>0</v>
      </c>
      <c r="T311" s="229">
        <v>0</v>
      </c>
    </row>
    <row r="312" spans="1:20" x14ac:dyDescent="0.25">
      <c r="A312" s="223" t="s">
        <v>555</v>
      </c>
      <c r="B312" s="236" t="s">
        <v>593</v>
      </c>
      <c r="C312" s="236" t="s">
        <v>213</v>
      </c>
      <c r="D312" s="236" t="s">
        <v>636</v>
      </c>
      <c r="E312" s="236" t="s">
        <v>635</v>
      </c>
      <c r="F312" s="236" t="s">
        <v>287</v>
      </c>
      <c r="G312" s="237"/>
      <c r="H312" s="240">
        <v>184.1</v>
      </c>
      <c r="I312" s="236" t="s">
        <v>596</v>
      </c>
      <c r="J312" s="236" t="s">
        <v>472</v>
      </c>
      <c r="K312" s="223"/>
      <c r="L312" s="215"/>
      <c r="M312" s="238">
        <v>200</v>
      </c>
      <c r="N312" s="223"/>
      <c r="O312" s="223"/>
      <c r="P312" s="223"/>
      <c r="Q312" s="227"/>
      <c r="R312" s="229"/>
      <c r="S312" s="229">
        <v>0</v>
      </c>
      <c r="T312" s="229">
        <v>0</v>
      </c>
    </row>
    <row r="313" spans="1:20" x14ac:dyDescent="0.25">
      <c r="A313" s="223" t="s">
        <v>555</v>
      </c>
      <c r="B313" s="236" t="s">
        <v>593</v>
      </c>
      <c r="C313" s="236" t="s">
        <v>213</v>
      </c>
      <c r="D313" s="236" t="s">
        <v>636</v>
      </c>
      <c r="E313" s="236" t="s">
        <v>635</v>
      </c>
      <c r="F313" s="236" t="s">
        <v>287</v>
      </c>
      <c r="G313" s="237"/>
      <c r="H313" s="240">
        <v>10.1</v>
      </c>
      <c r="I313" s="236" t="s">
        <v>42</v>
      </c>
      <c r="J313" s="236" t="s">
        <v>472</v>
      </c>
      <c r="K313" s="223"/>
      <c r="L313" s="215"/>
      <c r="M313" s="238">
        <v>200</v>
      </c>
      <c r="N313" s="223"/>
      <c r="O313" s="223"/>
      <c r="P313" s="223"/>
      <c r="Q313" s="227"/>
      <c r="R313" s="229"/>
      <c r="S313" s="229">
        <v>0</v>
      </c>
      <c r="T313" s="229">
        <v>0</v>
      </c>
    </row>
    <row r="314" spans="1:20" x14ac:dyDescent="0.25">
      <c r="A314" s="223" t="s">
        <v>555</v>
      </c>
      <c r="B314" s="236" t="s">
        <v>593</v>
      </c>
      <c r="C314" s="236" t="s">
        <v>213</v>
      </c>
      <c r="D314" s="236" t="s">
        <v>637</v>
      </c>
      <c r="E314" s="236" t="s">
        <v>633</v>
      </c>
      <c r="F314" s="236" t="s">
        <v>287</v>
      </c>
      <c r="G314" s="237"/>
      <c r="H314" s="240">
        <v>214.4</v>
      </c>
      <c r="I314" s="236" t="s">
        <v>596</v>
      </c>
      <c r="J314" s="236" t="s">
        <v>472</v>
      </c>
      <c r="K314" s="223"/>
      <c r="L314" s="215"/>
      <c r="M314" s="238">
        <v>200</v>
      </c>
      <c r="N314" s="223"/>
      <c r="O314" s="223"/>
      <c r="P314" s="223"/>
      <c r="Q314" s="227"/>
      <c r="R314" s="229"/>
      <c r="S314" s="229">
        <v>0</v>
      </c>
      <c r="T314" s="229">
        <v>0</v>
      </c>
    </row>
    <row r="315" spans="1:20" x14ac:dyDescent="0.25">
      <c r="A315" s="223" t="s">
        <v>555</v>
      </c>
      <c r="B315" s="236" t="s">
        <v>593</v>
      </c>
      <c r="C315" s="236" t="s">
        <v>213</v>
      </c>
      <c r="D315" s="236" t="s">
        <v>638</v>
      </c>
      <c r="E315" s="236" t="s">
        <v>629</v>
      </c>
      <c r="F315" s="236" t="s">
        <v>469</v>
      </c>
      <c r="G315" s="237"/>
      <c r="H315" s="240">
        <v>42.4</v>
      </c>
      <c r="I315" s="236" t="s">
        <v>606</v>
      </c>
      <c r="J315" s="236" t="s">
        <v>470</v>
      </c>
      <c r="K315" s="223"/>
      <c r="L315" s="215"/>
      <c r="M315" s="238">
        <v>200</v>
      </c>
      <c r="N315" s="223"/>
      <c r="O315" s="223"/>
      <c r="P315" s="223"/>
      <c r="Q315" s="227"/>
      <c r="R315" s="229"/>
      <c r="S315" s="229">
        <v>0</v>
      </c>
      <c r="T315" s="229">
        <v>0</v>
      </c>
    </row>
    <row r="316" spans="1:20" x14ac:dyDescent="0.25">
      <c r="A316" s="223" t="s">
        <v>555</v>
      </c>
      <c r="B316" s="236" t="s">
        <v>593</v>
      </c>
      <c r="C316" s="236" t="s">
        <v>213</v>
      </c>
      <c r="D316" s="236" t="s">
        <v>639</v>
      </c>
      <c r="E316" s="236" t="s">
        <v>631</v>
      </c>
      <c r="F316" s="236" t="s">
        <v>471</v>
      </c>
      <c r="G316" s="237"/>
      <c r="H316" s="240">
        <v>52</v>
      </c>
      <c r="I316" s="236" t="s">
        <v>42</v>
      </c>
      <c r="J316" s="236" t="s">
        <v>472</v>
      </c>
      <c r="K316" s="223"/>
      <c r="L316" s="215"/>
      <c r="M316" s="238">
        <v>200</v>
      </c>
      <c r="N316" s="223"/>
      <c r="O316" s="223"/>
      <c r="P316" s="223"/>
      <c r="Q316" s="227"/>
      <c r="R316" s="229"/>
      <c r="S316" s="229">
        <v>0</v>
      </c>
      <c r="T316" s="229">
        <v>0</v>
      </c>
    </row>
    <row r="317" spans="1:20" x14ac:dyDescent="0.25">
      <c r="A317" s="223" t="s">
        <v>555</v>
      </c>
      <c r="B317" s="236" t="s">
        <v>593</v>
      </c>
      <c r="C317" s="236" t="s">
        <v>276</v>
      </c>
      <c r="D317" s="236" t="s">
        <v>640</v>
      </c>
      <c r="E317" s="236" t="s">
        <v>633</v>
      </c>
      <c r="F317" s="236" t="s">
        <v>287</v>
      </c>
      <c r="G317" s="237"/>
      <c r="H317" s="240">
        <v>204</v>
      </c>
      <c r="I317" s="236" t="s">
        <v>596</v>
      </c>
      <c r="J317" s="236" t="s">
        <v>472</v>
      </c>
      <c r="K317" s="223"/>
      <c r="L317" s="215"/>
      <c r="M317" s="238">
        <v>200</v>
      </c>
      <c r="N317" s="223"/>
      <c r="O317" s="223"/>
      <c r="P317" s="223"/>
      <c r="Q317" s="227"/>
      <c r="R317" s="229"/>
      <c r="S317" s="229">
        <v>0</v>
      </c>
      <c r="T317" s="229">
        <v>0</v>
      </c>
    </row>
    <row r="318" spans="1:20" x14ac:dyDescent="0.25">
      <c r="A318" s="223" t="s">
        <v>555</v>
      </c>
      <c r="B318" s="236" t="s">
        <v>593</v>
      </c>
      <c r="C318" s="236" t="s">
        <v>276</v>
      </c>
      <c r="D318" s="236" t="s">
        <v>641</v>
      </c>
      <c r="E318" s="236" t="s">
        <v>635</v>
      </c>
      <c r="F318" s="236" t="s">
        <v>287</v>
      </c>
      <c r="G318" s="237"/>
      <c r="H318" s="240">
        <v>90</v>
      </c>
      <c r="I318" s="236" t="s">
        <v>596</v>
      </c>
      <c r="J318" s="236" t="s">
        <v>472</v>
      </c>
      <c r="K318" s="223"/>
      <c r="L318" s="215"/>
      <c r="M318" s="238">
        <v>200</v>
      </c>
      <c r="N318" s="223"/>
      <c r="O318" s="223"/>
      <c r="P318" s="223"/>
      <c r="Q318" s="227"/>
      <c r="R318" s="229"/>
      <c r="S318" s="229">
        <v>0</v>
      </c>
      <c r="T318" s="229">
        <v>0</v>
      </c>
    </row>
    <row r="319" spans="1:20" x14ac:dyDescent="0.25">
      <c r="A319" s="223" t="s">
        <v>555</v>
      </c>
      <c r="B319" s="236" t="s">
        <v>593</v>
      </c>
      <c r="C319" s="236" t="s">
        <v>276</v>
      </c>
      <c r="D319" s="236" t="s">
        <v>642</v>
      </c>
      <c r="E319" s="236" t="s">
        <v>635</v>
      </c>
      <c r="F319" s="236" t="s">
        <v>287</v>
      </c>
      <c r="G319" s="237"/>
      <c r="H319" s="240">
        <v>78</v>
      </c>
      <c r="I319" s="236" t="s">
        <v>596</v>
      </c>
      <c r="J319" s="236" t="s">
        <v>472</v>
      </c>
      <c r="K319" s="223"/>
      <c r="L319" s="215"/>
      <c r="M319" s="238">
        <v>200</v>
      </c>
      <c r="N319" s="223"/>
      <c r="O319" s="223"/>
      <c r="P319" s="223"/>
      <c r="Q319" s="227"/>
      <c r="R319" s="229"/>
      <c r="S319" s="229">
        <v>0</v>
      </c>
      <c r="T319" s="229">
        <v>0</v>
      </c>
    </row>
    <row r="320" spans="1:20" x14ac:dyDescent="0.25">
      <c r="A320" s="223" t="s">
        <v>555</v>
      </c>
      <c r="B320" s="236" t="s">
        <v>593</v>
      </c>
      <c r="C320" s="236" t="s">
        <v>276</v>
      </c>
      <c r="D320" s="236" t="s">
        <v>643</v>
      </c>
      <c r="E320" s="236" t="s">
        <v>633</v>
      </c>
      <c r="F320" s="236" t="s">
        <v>287</v>
      </c>
      <c r="G320" s="237"/>
      <c r="H320" s="240">
        <v>204</v>
      </c>
      <c r="I320" s="236" t="s">
        <v>596</v>
      </c>
      <c r="J320" s="236" t="s">
        <v>472</v>
      </c>
      <c r="K320" s="223"/>
      <c r="L320" s="215"/>
      <c r="M320" s="238">
        <v>200</v>
      </c>
      <c r="N320" s="223"/>
      <c r="O320" s="223"/>
      <c r="P320" s="223"/>
      <c r="Q320" s="227"/>
      <c r="R320" s="229"/>
      <c r="S320" s="229">
        <v>0</v>
      </c>
      <c r="T320" s="229">
        <v>0</v>
      </c>
    </row>
    <row r="321" spans="1:20" x14ac:dyDescent="0.25">
      <c r="A321" s="223" t="s">
        <v>555</v>
      </c>
      <c r="B321" s="236" t="s">
        <v>593</v>
      </c>
      <c r="C321" s="236" t="s">
        <v>213</v>
      </c>
      <c r="D321" s="236" t="s">
        <v>644</v>
      </c>
      <c r="E321" s="236" t="s">
        <v>269</v>
      </c>
      <c r="F321" s="236" t="s">
        <v>471</v>
      </c>
      <c r="G321" s="237"/>
      <c r="H321" s="240">
        <v>43.4</v>
      </c>
      <c r="I321" s="236" t="s">
        <v>596</v>
      </c>
      <c r="J321" s="236" t="s">
        <v>472</v>
      </c>
      <c r="K321" s="223"/>
      <c r="L321" s="215"/>
      <c r="M321" s="238">
        <v>200</v>
      </c>
      <c r="N321" s="223"/>
      <c r="O321" s="223"/>
      <c r="P321" s="223"/>
      <c r="Q321" s="227"/>
      <c r="R321" s="229"/>
      <c r="S321" s="229">
        <v>0</v>
      </c>
      <c r="T321" s="229">
        <v>0</v>
      </c>
    </row>
    <row r="322" spans="1:20" x14ac:dyDescent="0.25">
      <c r="A322" s="223" t="s">
        <v>555</v>
      </c>
      <c r="B322" s="236" t="s">
        <v>593</v>
      </c>
      <c r="C322" s="236" t="s">
        <v>213</v>
      </c>
      <c r="D322" s="236" t="s">
        <v>645</v>
      </c>
      <c r="E322" s="236" t="s">
        <v>646</v>
      </c>
      <c r="F322" s="236" t="s">
        <v>287</v>
      </c>
      <c r="G322" s="237"/>
      <c r="H322" s="240">
        <v>46.6</v>
      </c>
      <c r="I322" s="236" t="s">
        <v>596</v>
      </c>
      <c r="J322" s="236" t="s">
        <v>472</v>
      </c>
      <c r="K322" s="223"/>
      <c r="L322" s="215"/>
      <c r="M322" s="238">
        <v>200</v>
      </c>
      <c r="N322" s="223"/>
      <c r="O322" s="223"/>
      <c r="P322" s="223"/>
      <c r="Q322" s="227"/>
      <c r="R322" s="229"/>
      <c r="S322" s="229">
        <v>0</v>
      </c>
      <c r="T322" s="229">
        <v>0</v>
      </c>
    </row>
    <row r="323" spans="1:20" x14ac:dyDescent="0.25">
      <c r="A323" s="223" t="s">
        <v>555</v>
      </c>
      <c r="B323" s="236" t="s">
        <v>593</v>
      </c>
      <c r="C323" s="236" t="s">
        <v>213</v>
      </c>
      <c r="D323" s="236" t="s">
        <v>647</v>
      </c>
      <c r="E323" s="236" t="s">
        <v>269</v>
      </c>
      <c r="F323" s="236" t="s">
        <v>471</v>
      </c>
      <c r="G323" s="237"/>
      <c r="H323" s="240">
        <v>43.4</v>
      </c>
      <c r="I323" s="236" t="s">
        <v>596</v>
      </c>
      <c r="J323" s="236" t="s">
        <v>472</v>
      </c>
      <c r="K323" s="223"/>
      <c r="L323" s="215"/>
      <c r="M323" s="238">
        <v>200</v>
      </c>
      <c r="N323" s="223"/>
      <c r="O323" s="223"/>
      <c r="P323" s="223"/>
      <c r="Q323" s="227"/>
      <c r="R323" s="229"/>
      <c r="S323" s="229">
        <v>0</v>
      </c>
      <c r="T323" s="229">
        <v>0</v>
      </c>
    </row>
    <row r="324" spans="1:20" x14ac:dyDescent="0.25">
      <c r="A324" s="223" t="s">
        <v>555</v>
      </c>
      <c r="B324" s="236" t="s">
        <v>593</v>
      </c>
      <c r="C324" s="236" t="s">
        <v>213</v>
      </c>
      <c r="D324" s="236" t="s">
        <v>648</v>
      </c>
      <c r="E324" s="236" t="s">
        <v>646</v>
      </c>
      <c r="F324" s="236" t="s">
        <v>287</v>
      </c>
      <c r="G324" s="237"/>
      <c r="H324" s="240">
        <v>46.6</v>
      </c>
      <c r="I324" s="236" t="s">
        <v>596</v>
      </c>
      <c r="J324" s="236" t="s">
        <v>472</v>
      </c>
      <c r="K324" s="223"/>
      <c r="L324" s="215"/>
      <c r="M324" s="238">
        <v>200</v>
      </c>
      <c r="N324" s="223"/>
      <c r="O324" s="223"/>
      <c r="P324" s="223"/>
      <c r="Q324" s="227"/>
      <c r="R324" s="229"/>
      <c r="S324" s="229">
        <v>0</v>
      </c>
      <c r="T324" s="229">
        <v>0</v>
      </c>
    </row>
    <row r="325" spans="1:20" x14ac:dyDescent="0.25">
      <c r="A325" s="223" t="s">
        <v>555</v>
      </c>
      <c r="B325" s="236" t="s">
        <v>593</v>
      </c>
      <c r="C325" s="236" t="s">
        <v>213</v>
      </c>
      <c r="D325" s="236" t="s">
        <v>649</v>
      </c>
      <c r="E325" s="236" t="s">
        <v>69</v>
      </c>
      <c r="F325" s="236" t="s">
        <v>289</v>
      </c>
      <c r="G325" s="237"/>
      <c r="H325" s="240">
        <v>8.3000000000000007</v>
      </c>
      <c r="I325" s="236" t="s">
        <v>596</v>
      </c>
      <c r="J325" s="236" t="s">
        <v>472</v>
      </c>
      <c r="K325" s="223"/>
      <c r="L325" s="215"/>
      <c r="M325" s="238">
        <v>40</v>
      </c>
      <c r="N325" s="223"/>
      <c r="O325" s="223"/>
      <c r="P325" s="223"/>
      <c r="Q325" s="227"/>
      <c r="R325" s="229"/>
      <c r="S325" s="229">
        <v>0</v>
      </c>
      <c r="T325" s="229">
        <v>0</v>
      </c>
    </row>
    <row r="326" spans="1:20" x14ac:dyDescent="0.25">
      <c r="A326" s="223" t="s">
        <v>555</v>
      </c>
      <c r="B326" s="236" t="s">
        <v>593</v>
      </c>
      <c r="C326" s="236" t="s">
        <v>213</v>
      </c>
      <c r="D326" s="236" t="s">
        <v>650</v>
      </c>
      <c r="E326" s="236" t="s">
        <v>651</v>
      </c>
      <c r="F326" s="236" t="s">
        <v>287</v>
      </c>
      <c r="G326" s="237"/>
      <c r="H326" s="240">
        <v>75.599999999999994</v>
      </c>
      <c r="I326" s="236" t="s">
        <v>596</v>
      </c>
      <c r="J326" s="236" t="s">
        <v>472</v>
      </c>
      <c r="K326" s="223"/>
      <c r="L326" s="215"/>
      <c r="M326" s="238">
        <v>200</v>
      </c>
      <c r="N326" s="223"/>
      <c r="O326" s="223"/>
      <c r="P326" s="223"/>
      <c r="Q326" s="227"/>
      <c r="R326" s="229"/>
      <c r="S326" s="229">
        <v>0</v>
      </c>
      <c r="T326" s="229">
        <v>0</v>
      </c>
    </row>
    <row r="327" spans="1:20" x14ac:dyDescent="0.25">
      <c r="A327" s="223" t="s">
        <v>555</v>
      </c>
      <c r="B327" s="236" t="s">
        <v>593</v>
      </c>
      <c r="C327" s="236" t="s">
        <v>213</v>
      </c>
      <c r="D327" s="236" t="s">
        <v>652</v>
      </c>
      <c r="E327" s="236" t="s">
        <v>653</v>
      </c>
      <c r="F327" s="236" t="s">
        <v>287</v>
      </c>
      <c r="G327" s="237"/>
      <c r="H327" s="240">
        <v>174.2</v>
      </c>
      <c r="I327" s="236" t="s">
        <v>596</v>
      </c>
      <c r="J327" s="236" t="s">
        <v>472</v>
      </c>
      <c r="K327" s="223"/>
      <c r="L327" s="215"/>
      <c r="M327" s="238">
        <v>200</v>
      </c>
      <c r="N327" s="223"/>
      <c r="O327" s="223"/>
      <c r="P327" s="223"/>
      <c r="Q327" s="227"/>
      <c r="R327" s="229"/>
      <c r="S327" s="229">
        <v>0</v>
      </c>
      <c r="T327" s="229">
        <v>0</v>
      </c>
    </row>
    <row r="328" spans="1:20" x14ac:dyDescent="0.25">
      <c r="A328" s="223" t="s">
        <v>555</v>
      </c>
      <c r="B328" s="236" t="s">
        <v>593</v>
      </c>
      <c r="C328" s="236" t="s">
        <v>213</v>
      </c>
      <c r="D328" s="236" t="s">
        <v>654</v>
      </c>
      <c r="E328" s="236" t="s">
        <v>254</v>
      </c>
      <c r="F328" s="236" t="s">
        <v>474</v>
      </c>
      <c r="G328" s="237"/>
      <c r="H328" s="240">
        <v>8.3000000000000007</v>
      </c>
      <c r="I328" s="236" t="s">
        <v>596</v>
      </c>
      <c r="J328" s="236" t="s">
        <v>468</v>
      </c>
      <c r="K328" s="223"/>
      <c r="L328" s="215"/>
      <c r="M328" s="238">
        <v>0</v>
      </c>
      <c r="N328" s="223"/>
      <c r="O328" s="223"/>
      <c r="P328" s="223"/>
      <c r="Q328" s="227"/>
      <c r="R328" s="229"/>
      <c r="S328" s="229">
        <v>0</v>
      </c>
      <c r="T328" s="229">
        <v>0</v>
      </c>
    </row>
    <row r="329" spans="1:20" x14ac:dyDescent="0.25">
      <c r="A329" s="223" t="s">
        <v>555</v>
      </c>
      <c r="B329" s="236" t="s">
        <v>593</v>
      </c>
      <c r="C329" s="236" t="s">
        <v>213</v>
      </c>
      <c r="D329" s="236" t="s">
        <v>655</v>
      </c>
      <c r="E329" s="236" t="s">
        <v>656</v>
      </c>
      <c r="F329" s="236" t="s">
        <v>289</v>
      </c>
      <c r="G329" s="237"/>
      <c r="H329" s="240">
        <v>46.6</v>
      </c>
      <c r="I329" s="236" t="s">
        <v>596</v>
      </c>
      <c r="J329" s="236" t="s">
        <v>472</v>
      </c>
      <c r="K329" s="223"/>
      <c r="L329" s="215"/>
      <c r="M329" s="238">
        <v>40</v>
      </c>
      <c r="N329" s="223"/>
      <c r="O329" s="223"/>
      <c r="P329" s="223"/>
      <c r="Q329" s="227"/>
      <c r="R329" s="229"/>
      <c r="S329" s="229">
        <v>0</v>
      </c>
      <c r="T329" s="229">
        <v>0</v>
      </c>
    </row>
    <row r="330" spans="1:20" x14ac:dyDescent="0.25">
      <c r="A330" s="223" t="s">
        <v>555</v>
      </c>
      <c r="B330" s="236" t="s">
        <v>593</v>
      </c>
      <c r="C330" s="236" t="s">
        <v>213</v>
      </c>
      <c r="D330" s="236" t="s">
        <v>657</v>
      </c>
      <c r="E330" s="236" t="s">
        <v>204</v>
      </c>
      <c r="F330" s="236" t="s">
        <v>474</v>
      </c>
      <c r="G330" s="237"/>
      <c r="H330" s="240">
        <v>11</v>
      </c>
      <c r="I330" s="236" t="s">
        <v>596</v>
      </c>
      <c r="J330" s="236" t="s">
        <v>468</v>
      </c>
      <c r="K330" s="223"/>
      <c r="L330" s="215"/>
      <c r="M330" s="238">
        <v>0</v>
      </c>
      <c r="N330" s="223"/>
      <c r="O330" s="223"/>
      <c r="P330" s="223"/>
      <c r="Q330" s="227"/>
      <c r="R330" s="229"/>
      <c r="S330" s="229">
        <v>0</v>
      </c>
      <c r="T330" s="229">
        <v>0</v>
      </c>
    </row>
    <row r="331" spans="1:20" x14ac:dyDescent="0.25">
      <c r="A331" s="239"/>
      <c r="B331" s="184" t="s">
        <v>32</v>
      </c>
      <c r="C331" s="239"/>
      <c r="D331" s="239"/>
      <c r="E331" s="239"/>
      <c r="F331" s="239"/>
      <c r="G331" s="239"/>
      <c r="H331" s="239"/>
      <c r="I331" s="239"/>
      <c r="J331" s="239"/>
      <c r="K331" s="239"/>
      <c r="L331" s="221"/>
      <c r="M331" s="239"/>
      <c r="N331" s="239"/>
      <c r="O331" s="239"/>
      <c r="P331" s="239"/>
      <c r="Q331" s="239"/>
      <c r="R331" s="239"/>
      <c r="S331" s="186">
        <v>0</v>
      </c>
      <c r="T331" s="186">
        <v>0</v>
      </c>
    </row>
  </sheetData>
  <autoFilter ref="A4:T331" xr:uid="{6E3A70CB-15FF-4FBA-A460-FC389A6676E6}"/>
  <mergeCells count="1">
    <mergeCell ref="B1:E1"/>
  </mergeCells>
  <dataValidations disablePrompts="1" count="1">
    <dataValidation type="list" allowBlank="1" showInputMessage="1" showErrorMessage="1" sqref="B37:B44" xr:uid="{DF70DE28-4640-436A-85EF-9E15E484B4CD}">
      <formula1>$B$1:$B$1</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459A3-1C40-4A74-A857-3544C99A4068}">
  <dimension ref="A1:O32"/>
  <sheetViews>
    <sheetView zoomScaleNormal="100" workbookViewId="0">
      <selection activeCell="A25" sqref="A25:J27"/>
    </sheetView>
  </sheetViews>
  <sheetFormatPr defaultColWidth="8.125" defaultRowHeight="14.25" x14ac:dyDescent="0.2"/>
  <cols>
    <col min="1" max="1" width="34.125" style="13" customWidth="1"/>
    <col min="2" max="2" width="44" style="13" customWidth="1"/>
    <col min="3" max="3" width="16.625" style="14" customWidth="1"/>
    <col min="4" max="4" width="23.125" style="13" customWidth="1"/>
    <col min="5" max="5" width="19.125" style="13" customWidth="1"/>
    <col min="6" max="6" width="20.625" style="13" customWidth="1"/>
    <col min="7" max="9" width="27.5" style="15" customWidth="1"/>
    <col min="10" max="16384" width="8.125" style="13"/>
  </cols>
  <sheetData>
    <row r="1" spans="1:15" ht="18" x14ac:dyDescent="0.2">
      <c r="A1" s="122" t="s">
        <v>573</v>
      </c>
      <c r="B1" s="37"/>
      <c r="C1" s="38"/>
      <c r="D1" s="37"/>
      <c r="E1" s="37"/>
      <c r="F1" s="37"/>
      <c r="G1" s="39"/>
      <c r="H1" s="39"/>
      <c r="I1" s="39"/>
    </row>
    <row r="2" spans="1:15" x14ac:dyDescent="0.2">
      <c r="A2" s="37"/>
      <c r="B2" s="37"/>
      <c r="C2" s="38"/>
      <c r="D2" s="37"/>
      <c r="E2" s="37"/>
      <c r="F2" s="37"/>
      <c r="G2" s="39"/>
      <c r="H2" s="39"/>
      <c r="I2" s="39"/>
    </row>
    <row r="3" spans="1:15" s="16" customFormat="1" ht="15" x14ac:dyDescent="0.25">
      <c r="A3" s="127" t="s">
        <v>15</v>
      </c>
      <c r="B3" s="127" t="s">
        <v>26</v>
      </c>
      <c r="C3" s="128" t="s">
        <v>27</v>
      </c>
      <c r="D3" s="127" t="s">
        <v>28</v>
      </c>
      <c r="E3" s="129" t="s">
        <v>29</v>
      </c>
      <c r="F3" s="130" t="s">
        <v>30</v>
      </c>
      <c r="G3" s="131" t="s">
        <v>31</v>
      </c>
      <c r="H3" s="131" t="s">
        <v>31</v>
      </c>
      <c r="I3" s="131" t="s">
        <v>506</v>
      </c>
      <c r="J3" s="17"/>
      <c r="O3" s="18"/>
    </row>
    <row r="4" spans="1:15" ht="15" x14ac:dyDescent="0.25">
      <c r="A4" s="273" t="s">
        <v>575</v>
      </c>
      <c r="B4" s="136" t="s">
        <v>478</v>
      </c>
      <c r="C4" s="135">
        <v>297.10000000000002</v>
      </c>
      <c r="D4" s="29">
        <v>2</v>
      </c>
      <c r="E4" s="30">
        <v>0</v>
      </c>
      <c r="F4" s="30">
        <v>0</v>
      </c>
      <c r="G4" s="30">
        <v>0</v>
      </c>
      <c r="H4" s="30">
        <v>0</v>
      </c>
      <c r="I4" s="30">
        <v>0</v>
      </c>
    </row>
    <row r="5" spans="1:15" ht="15" x14ac:dyDescent="0.25">
      <c r="A5" s="274"/>
      <c r="B5" s="136" t="s">
        <v>477</v>
      </c>
      <c r="C5" s="135">
        <v>297.10000000000002</v>
      </c>
      <c r="D5" s="29">
        <v>2</v>
      </c>
      <c r="E5" s="30">
        <v>0</v>
      </c>
      <c r="F5" s="30">
        <v>0</v>
      </c>
      <c r="G5" s="30">
        <v>0</v>
      </c>
      <c r="H5" s="30">
        <v>0</v>
      </c>
      <c r="I5" s="30">
        <v>0</v>
      </c>
    </row>
    <row r="6" spans="1:15" ht="15" x14ac:dyDescent="0.25">
      <c r="A6" s="275"/>
      <c r="B6" s="136" t="s">
        <v>154</v>
      </c>
      <c r="C6" s="135">
        <v>73.8</v>
      </c>
      <c r="D6" s="29">
        <v>2</v>
      </c>
      <c r="E6" s="30">
        <v>0</v>
      </c>
      <c r="F6" s="30">
        <v>0</v>
      </c>
      <c r="G6" s="30">
        <v>0</v>
      </c>
      <c r="H6" s="30">
        <v>0</v>
      </c>
      <c r="I6" s="30">
        <v>0</v>
      </c>
    </row>
    <row r="7" spans="1:15" s="19" customFormat="1" ht="15" x14ac:dyDescent="0.25">
      <c r="A7" s="137" t="s">
        <v>574</v>
      </c>
      <c r="B7" s="31"/>
      <c r="C7" s="32">
        <f>SUM(C4:C6)</f>
        <v>668</v>
      </c>
      <c r="D7" s="33"/>
      <c r="E7" s="34"/>
      <c r="F7" s="34"/>
      <c r="G7" s="34">
        <v>0</v>
      </c>
      <c r="H7" s="34">
        <v>0</v>
      </c>
      <c r="I7" s="34">
        <v>0</v>
      </c>
    </row>
    <row r="8" spans="1:15" ht="15" x14ac:dyDescent="0.25">
      <c r="A8" s="276" t="s">
        <v>404</v>
      </c>
      <c r="B8" s="136" t="s">
        <v>478</v>
      </c>
      <c r="C8" s="135">
        <v>434.6</v>
      </c>
      <c r="D8" s="29">
        <v>2</v>
      </c>
      <c r="E8" s="30">
        <v>0</v>
      </c>
      <c r="F8" s="30">
        <v>0</v>
      </c>
      <c r="G8" s="30">
        <v>0</v>
      </c>
      <c r="H8" s="30">
        <v>0</v>
      </c>
      <c r="I8" s="30">
        <v>0</v>
      </c>
    </row>
    <row r="9" spans="1:15" ht="15" x14ac:dyDescent="0.25">
      <c r="A9" s="276"/>
      <c r="B9" s="136" t="s">
        <v>477</v>
      </c>
      <c r="C9" s="135">
        <v>434.6</v>
      </c>
      <c r="D9" s="29">
        <v>2</v>
      </c>
      <c r="E9" s="30">
        <v>0</v>
      </c>
      <c r="F9" s="30">
        <v>0</v>
      </c>
      <c r="G9" s="30">
        <v>0</v>
      </c>
      <c r="H9" s="30">
        <v>0</v>
      </c>
      <c r="I9" s="30">
        <v>0</v>
      </c>
    </row>
    <row r="10" spans="1:15" ht="15" x14ac:dyDescent="0.25">
      <c r="A10" s="276"/>
      <c r="B10" s="136" t="s">
        <v>154</v>
      </c>
      <c r="C10" s="135">
        <v>190</v>
      </c>
      <c r="D10" s="29">
        <v>2</v>
      </c>
      <c r="E10" s="30">
        <v>0</v>
      </c>
      <c r="F10" s="30">
        <v>0</v>
      </c>
      <c r="G10" s="30">
        <v>0</v>
      </c>
      <c r="H10" s="30">
        <v>0</v>
      </c>
      <c r="I10" s="30">
        <v>0</v>
      </c>
    </row>
    <row r="11" spans="1:15" s="19" customFormat="1" ht="15" x14ac:dyDescent="0.25">
      <c r="A11" s="137" t="s">
        <v>465</v>
      </c>
      <c r="B11" s="31"/>
      <c r="C11" s="32">
        <f>SUM(C8:C10)</f>
        <v>1059.2</v>
      </c>
      <c r="D11" s="33"/>
      <c r="E11" s="34"/>
      <c r="F11" s="34"/>
      <c r="G11" s="34">
        <v>0</v>
      </c>
      <c r="H11" s="34">
        <v>0</v>
      </c>
      <c r="I11" s="34">
        <v>0</v>
      </c>
    </row>
    <row r="12" spans="1:15" ht="15" x14ac:dyDescent="0.25">
      <c r="A12" s="276" t="s">
        <v>155</v>
      </c>
      <c r="B12" s="136" t="s">
        <v>478</v>
      </c>
      <c r="C12" s="135">
        <v>151</v>
      </c>
      <c r="D12" s="29">
        <v>2</v>
      </c>
      <c r="E12" s="30">
        <v>0</v>
      </c>
      <c r="F12" s="30">
        <v>0</v>
      </c>
      <c r="G12" s="30">
        <v>0</v>
      </c>
      <c r="H12" s="30">
        <v>0</v>
      </c>
      <c r="I12" s="30">
        <v>0</v>
      </c>
    </row>
    <row r="13" spans="1:15" ht="15" x14ac:dyDescent="0.25">
      <c r="A13" s="276"/>
      <c r="B13" s="136" t="s">
        <v>477</v>
      </c>
      <c r="C13" s="135">
        <v>151</v>
      </c>
      <c r="D13" s="29">
        <v>2</v>
      </c>
      <c r="E13" s="30">
        <v>0</v>
      </c>
      <c r="F13" s="30">
        <v>0</v>
      </c>
      <c r="G13" s="30">
        <v>0</v>
      </c>
      <c r="H13" s="30">
        <v>0</v>
      </c>
      <c r="I13" s="30">
        <v>0</v>
      </c>
    </row>
    <row r="14" spans="1:15" ht="15" x14ac:dyDescent="0.25">
      <c r="A14" s="276"/>
      <c r="B14" s="136" t="s">
        <v>154</v>
      </c>
      <c r="C14" s="135">
        <v>58</v>
      </c>
      <c r="D14" s="29">
        <v>2</v>
      </c>
      <c r="E14" s="30">
        <v>0</v>
      </c>
      <c r="F14" s="30">
        <v>0</v>
      </c>
      <c r="G14" s="30">
        <v>0</v>
      </c>
      <c r="H14" s="30">
        <v>0</v>
      </c>
      <c r="I14" s="30">
        <v>0</v>
      </c>
    </row>
    <row r="15" spans="1:15" ht="15" x14ac:dyDescent="0.25">
      <c r="A15" s="137" t="s">
        <v>476</v>
      </c>
      <c r="B15" s="35"/>
      <c r="C15" s="32">
        <f>SUM(C12:C14)</f>
        <v>360</v>
      </c>
      <c r="D15" s="36"/>
      <c r="E15" s="34"/>
      <c r="F15" s="34"/>
      <c r="G15" s="34">
        <v>0</v>
      </c>
      <c r="H15" s="34">
        <v>0</v>
      </c>
      <c r="I15" s="34">
        <v>0</v>
      </c>
    </row>
    <row r="16" spans="1:15" ht="15" x14ac:dyDescent="0.25">
      <c r="A16" s="276" t="s">
        <v>466</v>
      </c>
      <c r="B16" s="136" t="s">
        <v>478</v>
      </c>
      <c r="C16" s="216">
        <v>266.54000000000002</v>
      </c>
      <c r="D16" s="29">
        <v>2</v>
      </c>
      <c r="E16" s="30">
        <v>0</v>
      </c>
      <c r="F16" s="30">
        <v>0</v>
      </c>
      <c r="G16" s="30">
        <v>0</v>
      </c>
      <c r="H16" s="30">
        <v>0</v>
      </c>
      <c r="I16" s="30">
        <v>0</v>
      </c>
    </row>
    <row r="17" spans="1:9" ht="15" x14ac:dyDescent="0.25">
      <c r="A17" s="276"/>
      <c r="B17" s="136" t="s">
        <v>477</v>
      </c>
      <c r="C17" s="216">
        <v>266.54000000000002</v>
      </c>
      <c r="D17" s="29">
        <v>2</v>
      </c>
      <c r="E17" s="30">
        <v>0</v>
      </c>
      <c r="F17" s="30">
        <v>0</v>
      </c>
      <c r="G17" s="30">
        <v>0</v>
      </c>
      <c r="H17" s="30">
        <v>0</v>
      </c>
      <c r="I17" s="30">
        <v>0</v>
      </c>
    </row>
    <row r="18" spans="1:9" ht="15" x14ac:dyDescent="0.25">
      <c r="A18" s="276"/>
      <c r="B18" s="136" t="s">
        <v>154</v>
      </c>
      <c r="C18" s="135">
        <v>110.2</v>
      </c>
      <c r="D18" s="29">
        <v>2</v>
      </c>
      <c r="E18" s="30">
        <v>0</v>
      </c>
      <c r="F18" s="30">
        <v>0</v>
      </c>
      <c r="G18" s="30">
        <v>0</v>
      </c>
      <c r="H18" s="30">
        <v>0</v>
      </c>
      <c r="I18" s="30">
        <v>0</v>
      </c>
    </row>
    <row r="19" spans="1:9" ht="15" x14ac:dyDescent="0.25">
      <c r="A19" s="137" t="s">
        <v>467</v>
      </c>
      <c r="B19" s="35"/>
      <c r="C19" s="32">
        <f>SUM(C16:C18)</f>
        <v>643.28000000000009</v>
      </c>
      <c r="D19" s="36"/>
      <c r="E19" s="34"/>
      <c r="F19" s="34"/>
      <c r="G19" s="34">
        <v>0</v>
      </c>
      <c r="H19" s="34">
        <v>0</v>
      </c>
      <c r="I19" s="34">
        <v>0</v>
      </c>
    </row>
    <row r="20" spans="1:9" ht="15" x14ac:dyDescent="0.25">
      <c r="A20" s="276" t="s">
        <v>576</v>
      </c>
      <c r="B20" s="136" t="s">
        <v>478</v>
      </c>
      <c r="C20" s="135">
        <v>222</v>
      </c>
      <c r="D20" s="29">
        <v>2</v>
      </c>
      <c r="E20" s="30">
        <v>0</v>
      </c>
      <c r="F20" s="30">
        <v>0</v>
      </c>
      <c r="G20" s="30">
        <v>0</v>
      </c>
      <c r="H20" s="30">
        <v>0</v>
      </c>
      <c r="I20" s="30">
        <v>0</v>
      </c>
    </row>
    <row r="21" spans="1:9" ht="15" x14ac:dyDescent="0.25">
      <c r="A21" s="276"/>
      <c r="B21" s="136" t="s">
        <v>477</v>
      </c>
      <c r="C21" s="135">
        <v>222</v>
      </c>
      <c r="D21" s="29">
        <v>2</v>
      </c>
      <c r="E21" s="30">
        <v>0</v>
      </c>
      <c r="F21" s="30">
        <v>0</v>
      </c>
      <c r="G21" s="30">
        <v>0</v>
      </c>
      <c r="H21" s="30">
        <v>0</v>
      </c>
      <c r="I21" s="30">
        <v>0</v>
      </c>
    </row>
    <row r="22" spans="1:9" ht="15" x14ac:dyDescent="0.25">
      <c r="A22" s="276"/>
      <c r="B22" s="136" t="s">
        <v>154</v>
      </c>
      <c r="C22" s="135">
        <v>114</v>
      </c>
      <c r="D22" s="29">
        <v>2</v>
      </c>
      <c r="E22" s="30">
        <v>0</v>
      </c>
      <c r="F22" s="30">
        <v>0</v>
      </c>
      <c r="G22" s="30">
        <v>0</v>
      </c>
      <c r="H22" s="30">
        <v>0</v>
      </c>
      <c r="I22" s="30">
        <v>0</v>
      </c>
    </row>
    <row r="23" spans="1:9" ht="15" x14ac:dyDescent="0.25">
      <c r="A23" s="137" t="s">
        <v>577</v>
      </c>
      <c r="B23" s="35"/>
      <c r="C23" s="32">
        <f>SUM(C20:C22)</f>
        <v>558</v>
      </c>
      <c r="D23" s="36"/>
      <c r="E23" s="34"/>
      <c r="F23" s="34"/>
      <c r="G23" s="34">
        <v>0</v>
      </c>
      <c r="H23" s="34">
        <v>0</v>
      </c>
      <c r="I23" s="34">
        <v>0</v>
      </c>
    </row>
    <row r="24" spans="1:9" ht="15" x14ac:dyDescent="0.25">
      <c r="A24" s="276" t="s">
        <v>455</v>
      </c>
      <c r="B24" s="136" t="s">
        <v>478</v>
      </c>
      <c r="C24" s="216">
        <v>320</v>
      </c>
      <c r="D24" s="29">
        <v>2</v>
      </c>
      <c r="E24" s="30">
        <v>0</v>
      </c>
      <c r="F24" s="30">
        <v>0</v>
      </c>
      <c r="G24" s="30">
        <v>0</v>
      </c>
      <c r="H24" s="30">
        <v>0</v>
      </c>
      <c r="I24" s="30">
        <v>0</v>
      </c>
    </row>
    <row r="25" spans="1:9" ht="15" x14ac:dyDescent="0.25">
      <c r="A25" s="276"/>
      <c r="B25" s="136" t="s">
        <v>477</v>
      </c>
      <c r="C25" s="216">
        <v>320</v>
      </c>
      <c r="D25" s="29">
        <v>2</v>
      </c>
      <c r="E25" s="30">
        <v>0</v>
      </c>
      <c r="F25" s="30">
        <v>0</v>
      </c>
      <c r="G25" s="30">
        <v>0</v>
      </c>
      <c r="H25" s="30">
        <v>0</v>
      </c>
      <c r="I25" s="30">
        <v>0</v>
      </c>
    </row>
    <row r="26" spans="1:9" ht="15" x14ac:dyDescent="0.25">
      <c r="A26" s="276"/>
      <c r="B26" s="136" t="s">
        <v>154</v>
      </c>
      <c r="C26" s="135">
        <v>95</v>
      </c>
      <c r="D26" s="29">
        <v>2</v>
      </c>
      <c r="E26" s="30">
        <v>0</v>
      </c>
      <c r="F26" s="30">
        <v>0</v>
      </c>
      <c r="G26" s="30">
        <v>0</v>
      </c>
      <c r="H26" s="30">
        <v>0</v>
      </c>
      <c r="I26" s="30">
        <v>0</v>
      </c>
    </row>
    <row r="27" spans="1:9" ht="15" x14ac:dyDescent="0.25">
      <c r="A27" s="137" t="s">
        <v>588</v>
      </c>
      <c r="B27" s="35"/>
      <c r="C27" s="32">
        <f>SUM(C24:C26)</f>
        <v>735</v>
      </c>
      <c r="D27" s="36"/>
      <c r="E27" s="34"/>
      <c r="F27" s="34"/>
      <c r="G27" s="34">
        <v>0</v>
      </c>
      <c r="H27" s="34">
        <v>0</v>
      </c>
      <c r="I27" s="34">
        <v>0</v>
      </c>
    </row>
    <row r="28" spans="1:9" ht="15" x14ac:dyDescent="0.25">
      <c r="A28" s="276" t="s">
        <v>585</v>
      </c>
      <c r="B28" s="136" t="s">
        <v>478</v>
      </c>
      <c r="C28" s="135">
        <v>523.20000000000005</v>
      </c>
      <c r="D28" s="29">
        <v>2</v>
      </c>
      <c r="E28" s="155">
        <v>0</v>
      </c>
      <c r="F28" s="155">
        <v>0</v>
      </c>
      <c r="G28" s="155">
        <v>0</v>
      </c>
      <c r="H28" s="155">
        <v>0</v>
      </c>
      <c r="I28" s="155">
        <v>0</v>
      </c>
    </row>
    <row r="29" spans="1:9" ht="15" x14ac:dyDescent="0.25">
      <c r="A29" s="276"/>
      <c r="B29" s="136" t="s">
        <v>477</v>
      </c>
      <c r="C29" s="135">
        <v>523.20000000000005</v>
      </c>
      <c r="D29" s="29">
        <v>2</v>
      </c>
      <c r="E29" s="155">
        <v>0</v>
      </c>
      <c r="F29" s="155">
        <v>0</v>
      </c>
      <c r="G29" s="155">
        <v>0</v>
      </c>
      <c r="H29" s="155">
        <v>0</v>
      </c>
      <c r="I29" s="155">
        <v>0</v>
      </c>
    </row>
    <row r="30" spans="1:9" ht="15" x14ac:dyDescent="0.25">
      <c r="A30" s="276"/>
      <c r="B30" s="136" t="s">
        <v>154</v>
      </c>
      <c r="C30" s="135">
        <v>244.6</v>
      </c>
      <c r="D30" s="29">
        <v>2</v>
      </c>
      <c r="E30" s="155">
        <v>0</v>
      </c>
      <c r="F30" s="155">
        <v>0</v>
      </c>
      <c r="G30" s="155">
        <v>0</v>
      </c>
      <c r="H30" s="155">
        <v>0</v>
      </c>
      <c r="I30" s="155">
        <v>0</v>
      </c>
    </row>
    <row r="31" spans="1:9" ht="15" x14ac:dyDescent="0.25">
      <c r="A31" s="137" t="s">
        <v>587</v>
      </c>
      <c r="B31" s="140"/>
      <c r="C31" s="141">
        <f>SUM(C28:C30)</f>
        <v>1291</v>
      </c>
      <c r="D31" s="142"/>
      <c r="E31" s="143"/>
      <c r="F31" s="143"/>
      <c r="G31" s="143"/>
      <c r="H31" s="143"/>
      <c r="I31" s="143"/>
    </row>
    <row r="32" spans="1:9" ht="15" x14ac:dyDescent="0.25">
      <c r="A32" s="137" t="s">
        <v>479</v>
      </c>
      <c r="B32" s="35"/>
      <c r="C32" s="32">
        <f>SUM(C7+C11+C15+C19+C27+C31+C23)</f>
        <v>5314.48</v>
      </c>
      <c r="D32" s="36"/>
      <c r="E32" s="34"/>
      <c r="F32" s="154"/>
      <c r="G32" s="34">
        <v>0</v>
      </c>
      <c r="H32" s="34">
        <v>0</v>
      </c>
      <c r="I32" s="34">
        <v>0</v>
      </c>
    </row>
  </sheetData>
  <mergeCells count="7">
    <mergeCell ref="A4:A6"/>
    <mergeCell ref="A8:A10"/>
    <mergeCell ref="A12:A14"/>
    <mergeCell ref="A20:A22"/>
    <mergeCell ref="A28:A30"/>
    <mergeCell ref="A16:A18"/>
    <mergeCell ref="A24:A2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59437-553E-4722-93B5-8A8383F3DB94}">
  <dimension ref="A1:AM12"/>
  <sheetViews>
    <sheetView zoomScale="90" zoomScaleNormal="90" workbookViewId="0">
      <selection activeCell="A25" sqref="A25:J27"/>
    </sheetView>
  </sheetViews>
  <sheetFormatPr defaultColWidth="8.125" defaultRowHeight="13.5" x14ac:dyDescent="0.25"/>
  <cols>
    <col min="1" max="1" width="10.875" style="46" customWidth="1"/>
    <col min="2" max="2" width="21" style="45" customWidth="1"/>
    <col min="3" max="3" width="43.375" style="45" bestFit="1" customWidth="1"/>
    <col min="4" max="4" width="5.375" style="46" bestFit="1" customWidth="1"/>
    <col min="5" max="5" width="8.5" style="46" bestFit="1" customWidth="1"/>
    <col min="6" max="6" width="13" style="46" customWidth="1"/>
    <col min="7" max="8" width="12.625" style="46" customWidth="1"/>
    <col min="9" max="9" width="13.625" style="46" customWidth="1"/>
    <col min="10" max="16384" width="8.125" style="46"/>
  </cols>
  <sheetData>
    <row r="1" spans="1:39" ht="18" x14ac:dyDescent="0.25">
      <c r="A1" s="122" t="s">
        <v>581</v>
      </c>
    </row>
    <row r="3" spans="1:39" ht="15.75" customHeight="1" thickBot="1" x14ac:dyDescent="0.3">
      <c r="A3" s="277" t="s">
        <v>33</v>
      </c>
      <c r="B3" s="278"/>
      <c r="C3" s="278"/>
      <c r="D3" s="278"/>
      <c r="E3" s="278"/>
      <c r="F3" s="278"/>
      <c r="G3" s="278"/>
      <c r="H3" s="278"/>
      <c r="I3" s="278"/>
    </row>
    <row r="4" spans="1:39" s="47" customFormat="1" ht="27" x14ac:dyDescent="0.25">
      <c r="A4" s="157" t="s">
        <v>15</v>
      </c>
      <c r="B4" s="158" t="s">
        <v>1</v>
      </c>
      <c r="C4" s="158" t="s">
        <v>491</v>
      </c>
      <c r="D4" s="159" t="s">
        <v>480</v>
      </c>
      <c r="E4" s="159" t="s">
        <v>34</v>
      </c>
      <c r="F4" s="160" t="s">
        <v>493</v>
      </c>
      <c r="G4" s="161" t="s">
        <v>492</v>
      </c>
      <c r="H4" s="161" t="s">
        <v>505</v>
      </c>
      <c r="I4" s="162" t="s">
        <v>506</v>
      </c>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row>
    <row r="5" spans="1:39" s="47" customFormat="1" x14ac:dyDescent="0.25">
      <c r="A5" s="152" t="s">
        <v>575</v>
      </c>
      <c r="B5" s="151" t="s">
        <v>659</v>
      </c>
      <c r="C5" s="151" t="s">
        <v>592</v>
      </c>
      <c r="D5" s="151"/>
      <c r="E5" s="153">
        <v>3</v>
      </c>
      <c r="F5" s="242">
        <v>0</v>
      </c>
      <c r="G5" s="242">
        <v>0</v>
      </c>
      <c r="H5" s="242">
        <v>0</v>
      </c>
      <c r="I5" s="241">
        <v>0</v>
      </c>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row>
    <row r="6" spans="1:39" s="47" customFormat="1" x14ac:dyDescent="0.25">
      <c r="A6" s="152" t="s">
        <v>404</v>
      </c>
      <c r="B6" s="151" t="s">
        <v>659</v>
      </c>
      <c r="C6" s="151" t="s">
        <v>592</v>
      </c>
      <c r="D6" s="151"/>
      <c r="E6" s="153">
        <v>3</v>
      </c>
      <c r="F6" s="242">
        <v>0</v>
      </c>
      <c r="G6" s="242">
        <v>0</v>
      </c>
      <c r="H6" s="242">
        <v>0</v>
      </c>
      <c r="I6" s="241">
        <v>0</v>
      </c>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row>
    <row r="7" spans="1:39" s="47" customFormat="1" x14ac:dyDescent="0.25">
      <c r="A7" s="152" t="s">
        <v>155</v>
      </c>
      <c r="B7" s="151" t="s">
        <v>659</v>
      </c>
      <c r="C7" s="151" t="s">
        <v>592</v>
      </c>
      <c r="D7" s="151"/>
      <c r="E7" s="153">
        <v>3</v>
      </c>
      <c r="F7" s="242">
        <v>0</v>
      </c>
      <c r="G7" s="242">
        <v>0</v>
      </c>
      <c r="H7" s="242">
        <v>0</v>
      </c>
      <c r="I7" s="241">
        <v>0</v>
      </c>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row>
    <row r="8" spans="1:39" s="47" customFormat="1" x14ac:dyDescent="0.25">
      <c r="A8" s="152" t="s">
        <v>466</v>
      </c>
      <c r="B8" s="151" t="s">
        <v>659</v>
      </c>
      <c r="C8" s="151" t="s">
        <v>592</v>
      </c>
      <c r="D8" s="151"/>
      <c r="E8" s="153">
        <v>3</v>
      </c>
      <c r="F8" s="242">
        <v>0</v>
      </c>
      <c r="G8" s="242">
        <v>0</v>
      </c>
      <c r="H8" s="242">
        <v>0</v>
      </c>
      <c r="I8" s="241">
        <v>0</v>
      </c>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row>
    <row r="9" spans="1:39" s="47" customFormat="1" x14ac:dyDescent="0.25">
      <c r="A9" s="152" t="s">
        <v>576</v>
      </c>
      <c r="B9" s="151" t="s">
        <v>659</v>
      </c>
      <c r="C9" s="151" t="s">
        <v>592</v>
      </c>
      <c r="D9" s="151"/>
      <c r="E9" s="153">
        <v>3</v>
      </c>
      <c r="F9" s="242">
        <v>0</v>
      </c>
      <c r="G9" s="242">
        <v>0</v>
      </c>
      <c r="H9" s="242">
        <v>0</v>
      </c>
      <c r="I9" s="241">
        <v>0</v>
      </c>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row>
    <row r="10" spans="1:39" s="47" customFormat="1" x14ac:dyDescent="0.25">
      <c r="A10" s="152" t="s">
        <v>455</v>
      </c>
      <c r="B10" s="151" t="s">
        <v>659</v>
      </c>
      <c r="C10" s="151" t="s">
        <v>592</v>
      </c>
      <c r="D10" s="151"/>
      <c r="E10" s="153">
        <v>3</v>
      </c>
      <c r="F10" s="242">
        <v>0</v>
      </c>
      <c r="G10" s="242">
        <v>0</v>
      </c>
      <c r="H10" s="242">
        <v>0</v>
      </c>
      <c r="I10" s="241">
        <v>0</v>
      </c>
      <c r="J10" s="46"/>
      <c r="K10" s="46"/>
      <c r="L10" s="46"/>
      <c r="M10" s="46"/>
      <c r="N10" s="46"/>
      <c r="O10" s="46"/>
      <c r="P10" s="46"/>
      <c r="Q10" s="46"/>
      <c r="R10" s="46"/>
      <c r="S10" s="46"/>
      <c r="T10" s="46"/>
      <c r="U10" s="46"/>
      <c r="V10" s="46"/>
      <c r="W10" s="46"/>
      <c r="X10" s="46"/>
      <c r="Y10" s="46"/>
      <c r="Z10" s="46"/>
      <c r="AA10" s="46"/>
      <c r="AB10" s="46"/>
      <c r="AC10" s="46"/>
      <c r="AD10" s="46"/>
      <c r="AE10" s="46"/>
    </row>
    <row r="11" spans="1:39" s="47" customFormat="1" x14ac:dyDescent="0.25">
      <c r="A11" s="145" t="s">
        <v>585</v>
      </c>
      <c r="B11" s="151" t="s">
        <v>659</v>
      </c>
      <c r="C11" s="151" t="s">
        <v>592</v>
      </c>
      <c r="D11" s="146"/>
      <c r="E11" s="153">
        <v>3</v>
      </c>
      <c r="F11" s="242">
        <v>0</v>
      </c>
      <c r="G11" s="242">
        <v>0</v>
      </c>
      <c r="H11" s="242">
        <v>0</v>
      </c>
      <c r="I11" s="241">
        <v>0</v>
      </c>
      <c r="J11" s="46"/>
      <c r="K11" s="46"/>
      <c r="L11" s="46"/>
      <c r="M11" s="46"/>
      <c r="N11" s="46"/>
      <c r="O11" s="46"/>
      <c r="P11" s="46"/>
      <c r="Q11" s="46"/>
      <c r="R11" s="46"/>
      <c r="S11" s="46"/>
      <c r="T11" s="46"/>
      <c r="U11" s="46"/>
      <c r="V11" s="46"/>
      <c r="W11" s="46"/>
      <c r="X11" s="46"/>
      <c r="Y11" s="46"/>
      <c r="Z11" s="46"/>
      <c r="AA11" s="46"/>
      <c r="AB11" s="46"/>
      <c r="AC11" s="46"/>
      <c r="AD11" s="46"/>
      <c r="AE11" s="46"/>
    </row>
    <row r="12" spans="1:39" x14ac:dyDescent="0.25">
      <c r="A12" s="147" t="s">
        <v>494</v>
      </c>
      <c r="B12" s="147"/>
      <c r="C12" s="147"/>
      <c r="D12" s="147"/>
      <c r="E12" s="148"/>
      <c r="F12" s="149"/>
      <c r="G12" s="149"/>
      <c r="H12" s="163">
        <v>0</v>
      </c>
      <c r="I12" s="150">
        <v>0</v>
      </c>
    </row>
  </sheetData>
  <mergeCells count="1">
    <mergeCell ref="A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ADA70-83F9-426E-807A-8843F4534C90}">
  <dimension ref="A1:I44"/>
  <sheetViews>
    <sheetView topLeftCell="A4" zoomScale="90" zoomScaleNormal="90" workbookViewId="0">
      <selection activeCell="A25" sqref="A25:J27"/>
    </sheetView>
  </sheetViews>
  <sheetFormatPr defaultRowHeight="15" x14ac:dyDescent="0.25"/>
  <cols>
    <col min="1" max="1" width="23.5" style="164" customWidth="1"/>
    <col min="2" max="2" width="20.875" bestFit="1" customWidth="1"/>
    <col min="3" max="3" width="7.375" bestFit="1" customWidth="1"/>
    <col min="4" max="4" width="15.5" bestFit="1" customWidth="1"/>
    <col min="5" max="5" width="10.5" customWidth="1"/>
    <col min="6" max="6" width="14.375" customWidth="1"/>
    <col min="7" max="7" width="18.125" customWidth="1"/>
    <col min="8" max="8" width="17.5" customWidth="1"/>
    <col min="9" max="9" width="15.875" customWidth="1"/>
  </cols>
  <sheetData>
    <row r="1" spans="1:9" s="46" customFormat="1" ht="18" x14ac:dyDescent="0.25">
      <c r="A1" s="122" t="s">
        <v>580</v>
      </c>
      <c r="B1" s="45"/>
      <c r="C1" s="45"/>
    </row>
    <row r="3" spans="1:9" x14ac:dyDescent="0.25">
      <c r="A3" s="279" t="s">
        <v>537</v>
      </c>
      <c r="B3" s="279"/>
      <c r="C3" s="279"/>
      <c r="D3" s="279"/>
      <c r="E3" s="279"/>
      <c r="F3" s="279"/>
      <c r="G3" s="279"/>
      <c r="H3" s="279"/>
      <c r="I3" s="279"/>
    </row>
    <row r="4" spans="1:9" ht="27" x14ac:dyDescent="0.25">
      <c r="A4" s="190" t="s">
        <v>510</v>
      </c>
      <c r="B4" s="191" t="s">
        <v>21</v>
      </c>
      <c r="C4" s="190" t="s">
        <v>541</v>
      </c>
      <c r="D4" s="190" t="s">
        <v>491</v>
      </c>
      <c r="E4" s="187" t="s">
        <v>34</v>
      </c>
      <c r="F4" s="192" t="s">
        <v>502</v>
      </c>
      <c r="G4" s="192" t="s">
        <v>503</v>
      </c>
      <c r="H4" s="192" t="s">
        <v>505</v>
      </c>
      <c r="I4" s="192" t="s">
        <v>504</v>
      </c>
    </row>
    <row r="5" spans="1:9" x14ac:dyDescent="0.25">
      <c r="A5" s="188" t="s">
        <v>583</v>
      </c>
      <c r="B5" s="188" t="s">
        <v>550</v>
      </c>
      <c r="C5" s="217">
        <v>914.72</v>
      </c>
      <c r="D5" s="188" t="s">
        <v>589</v>
      </c>
      <c r="E5" s="189">
        <v>2</v>
      </c>
      <c r="F5" s="243">
        <v>0</v>
      </c>
      <c r="G5" s="243">
        <v>0</v>
      </c>
      <c r="H5" s="243">
        <v>0</v>
      </c>
      <c r="I5" s="243">
        <v>0</v>
      </c>
    </row>
    <row r="6" spans="1:9" x14ac:dyDescent="0.25">
      <c r="A6" s="188"/>
      <c r="B6" s="188" t="s">
        <v>550</v>
      </c>
      <c r="C6" s="217">
        <v>914.72</v>
      </c>
      <c r="D6" s="188" t="s">
        <v>590</v>
      </c>
      <c r="E6" s="189">
        <v>1</v>
      </c>
      <c r="F6" s="243">
        <v>0</v>
      </c>
      <c r="G6" s="243">
        <v>0</v>
      </c>
      <c r="H6" s="243">
        <v>0</v>
      </c>
      <c r="I6" s="243">
        <v>0</v>
      </c>
    </row>
    <row r="7" spans="1:9" x14ac:dyDescent="0.25">
      <c r="A7" s="188"/>
      <c r="B7" s="188" t="s">
        <v>310</v>
      </c>
      <c r="C7" s="217">
        <v>17.89</v>
      </c>
      <c r="D7" s="188" t="s">
        <v>589</v>
      </c>
      <c r="E7" s="189">
        <v>3</v>
      </c>
      <c r="F7" s="243">
        <v>0</v>
      </c>
      <c r="G7" s="243">
        <v>0</v>
      </c>
      <c r="H7" s="243">
        <v>0</v>
      </c>
      <c r="I7" s="243">
        <v>0</v>
      </c>
    </row>
    <row r="8" spans="1:9" x14ac:dyDescent="0.25">
      <c r="A8" s="188"/>
      <c r="B8" s="188" t="s">
        <v>44</v>
      </c>
      <c r="C8" s="217">
        <v>58.55</v>
      </c>
      <c r="D8" s="188" t="s">
        <v>591</v>
      </c>
      <c r="E8" s="189">
        <v>1</v>
      </c>
      <c r="F8" s="243">
        <v>0</v>
      </c>
      <c r="G8" s="243">
        <v>0</v>
      </c>
      <c r="H8" s="243">
        <v>0</v>
      </c>
      <c r="I8" s="243">
        <v>0</v>
      </c>
    </row>
    <row r="9" spans="1:9" x14ac:dyDescent="0.25">
      <c r="A9" s="188"/>
      <c r="B9" s="188" t="s">
        <v>551</v>
      </c>
      <c r="C9" s="217">
        <v>34.549999999999997</v>
      </c>
      <c r="D9" s="188" t="s">
        <v>589</v>
      </c>
      <c r="E9" s="189">
        <v>3</v>
      </c>
      <c r="F9" s="243">
        <v>0</v>
      </c>
      <c r="G9" s="243">
        <v>0</v>
      </c>
      <c r="H9" s="243">
        <v>0</v>
      </c>
      <c r="I9" s="243">
        <v>0</v>
      </c>
    </row>
    <row r="10" spans="1:9" x14ac:dyDescent="0.25">
      <c r="A10" s="190"/>
      <c r="B10" s="190"/>
      <c r="C10" s="190"/>
      <c r="D10" s="190"/>
      <c r="E10" s="190"/>
      <c r="F10" s="190"/>
      <c r="G10" s="190"/>
      <c r="H10" s="190"/>
      <c r="I10" s="190"/>
    </row>
    <row r="11" spans="1:9" x14ac:dyDescent="0.25">
      <c r="A11" s="188" t="s">
        <v>404</v>
      </c>
      <c r="B11" s="188" t="s">
        <v>550</v>
      </c>
      <c r="C11" s="217">
        <v>1520.88</v>
      </c>
      <c r="D11" s="188" t="s">
        <v>589</v>
      </c>
      <c r="E11" s="189">
        <v>2</v>
      </c>
      <c r="F11" s="243">
        <v>0</v>
      </c>
      <c r="G11" s="243">
        <v>0</v>
      </c>
      <c r="H11" s="243">
        <v>0</v>
      </c>
      <c r="I11" s="243">
        <v>0</v>
      </c>
    </row>
    <row r="12" spans="1:9" x14ac:dyDescent="0.25">
      <c r="A12" s="188"/>
      <c r="B12" s="188" t="s">
        <v>550</v>
      </c>
      <c r="C12" s="217">
        <v>1520.88</v>
      </c>
      <c r="D12" s="188" t="s">
        <v>590</v>
      </c>
      <c r="E12" s="189">
        <v>1</v>
      </c>
      <c r="F12" s="243">
        <v>0</v>
      </c>
      <c r="G12" s="243">
        <v>0</v>
      </c>
      <c r="H12" s="243">
        <v>0</v>
      </c>
      <c r="I12" s="243">
        <v>0</v>
      </c>
    </row>
    <row r="13" spans="1:9" x14ac:dyDescent="0.25">
      <c r="A13" s="188"/>
      <c r="B13" s="188" t="s">
        <v>411</v>
      </c>
      <c r="C13" s="217">
        <v>85.94</v>
      </c>
      <c r="D13" s="188" t="s">
        <v>589</v>
      </c>
      <c r="E13" s="189">
        <v>3</v>
      </c>
      <c r="F13" s="243">
        <v>0</v>
      </c>
      <c r="G13" s="243">
        <v>0</v>
      </c>
      <c r="H13" s="243">
        <v>0</v>
      </c>
      <c r="I13" s="243">
        <v>0</v>
      </c>
    </row>
    <row r="14" spans="1:9" x14ac:dyDescent="0.25">
      <c r="A14" s="188"/>
      <c r="B14" s="188" t="s">
        <v>44</v>
      </c>
      <c r="C14" s="217">
        <v>117.26</v>
      </c>
      <c r="D14" s="188" t="s">
        <v>591</v>
      </c>
      <c r="E14" s="189">
        <v>1</v>
      </c>
      <c r="F14" s="243">
        <v>0</v>
      </c>
      <c r="G14" s="243">
        <v>0</v>
      </c>
      <c r="H14" s="243">
        <v>0</v>
      </c>
      <c r="I14" s="243">
        <v>0</v>
      </c>
    </row>
    <row r="15" spans="1:9" x14ac:dyDescent="0.25">
      <c r="A15" s="190"/>
      <c r="B15" s="190"/>
      <c r="C15" s="190"/>
      <c r="D15" s="190"/>
      <c r="E15" s="190"/>
      <c r="F15" s="190"/>
      <c r="G15" s="190"/>
      <c r="H15" s="190"/>
      <c r="I15" s="190"/>
    </row>
    <row r="16" spans="1:9" x14ac:dyDescent="0.25">
      <c r="A16" s="188" t="s">
        <v>576</v>
      </c>
      <c r="B16" s="188" t="s">
        <v>550</v>
      </c>
      <c r="C16" s="217">
        <v>706</v>
      </c>
      <c r="D16" s="188" t="s">
        <v>589</v>
      </c>
      <c r="E16" s="189">
        <v>2</v>
      </c>
      <c r="F16" s="243">
        <v>0</v>
      </c>
      <c r="G16" s="243">
        <v>0</v>
      </c>
      <c r="H16" s="243">
        <v>0</v>
      </c>
      <c r="I16" s="243">
        <v>0</v>
      </c>
    </row>
    <row r="17" spans="1:9" x14ac:dyDescent="0.25">
      <c r="A17" s="188"/>
      <c r="B17" s="188" t="s">
        <v>550</v>
      </c>
      <c r="C17" s="217">
        <v>706</v>
      </c>
      <c r="D17" s="188" t="s">
        <v>590</v>
      </c>
      <c r="E17" s="189">
        <v>1</v>
      </c>
      <c r="F17" s="243">
        <v>0</v>
      </c>
      <c r="G17" s="243">
        <v>0</v>
      </c>
      <c r="H17" s="243">
        <v>0</v>
      </c>
      <c r="I17" s="243">
        <v>0</v>
      </c>
    </row>
    <row r="18" spans="1:9" x14ac:dyDescent="0.25">
      <c r="A18" s="188"/>
      <c r="B18" s="188" t="s">
        <v>224</v>
      </c>
      <c r="C18" s="217">
        <f>SUM(132.8-C19)</f>
        <v>130.20000000000002</v>
      </c>
      <c r="D18" s="188" t="s">
        <v>589</v>
      </c>
      <c r="E18" s="189">
        <v>2</v>
      </c>
      <c r="F18" s="243">
        <v>0</v>
      </c>
      <c r="G18" s="243">
        <v>0</v>
      </c>
      <c r="H18" s="243">
        <v>0</v>
      </c>
      <c r="I18" s="243">
        <v>0</v>
      </c>
    </row>
    <row r="19" spans="1:9" x14ac:dyDescent="0.25">
      <c r="A19" s="188"/>
      <c r="B19" s="188" t="s">
        <v>224</v>
      </c>
      <c r="C19" s="217">
        <v>2.6</v>
      </c>
      <c r="D19" s="188" t="s">
        <v>589</v>
      </c>
      <c r="E19" s="189">
        <v>3</v>
      </c>
      <c r="F19" s="243">
        <v>0</v>
      </c>
      <c r="G19" s="243">
        <v>0</v>
      </c>
      <c r="H19" s="243">
        <v>0</v>
      </c>
      <c r="I19" s="243">
        <v>0</v>
      </c>
    </row>
    <row r="20" spans="1:9" x14ac:dyDescent="0.25">
      <c r="A20" s="188"/>
      <c r="B20" s="188" t="s">
        <v>44</v>
      </c>
      <c r="C20" s="217">
        <v>146.5</v>
      </c>
      <c r="D20" s="188" t="s">
        <v>591</v>
      </c>
      <c r="E20" s="189">
        <v>1</v>
      </c>
      <c r="F20" s="243">
        <v>0</v>
      </c>
      <c r="G20" s="243">
        <v>0</v>
      </c>
      <c r="H20" s="243">
        <v>0</v>
      </c>
      <c r="I20" s="243">
        <v>0</v>
      </c>
    </row>
    <row r="21" spans="1:9" x14ac:dyDescent="0.25">
      <c r="A21" s="188"/>
      <c r="B21" s="188" t="s">
        <v>551</v>
      </c>
      <c r="C21" s="217">
        <v>34.5</v>
      </c>
      <c r="D21" s="188" t="s">
        <v>589</v>
      </c>
      <c r="E21" s="189">
        <v>3</v>
      </c>
      <c r="F21" s="243">
        <v>0</v>
      </c>
      <c r="G21" s="243">
        <v>0</v>
      </c>
      <c r="H21" s="243">
        <v>0</v>
      </c>
      <c r="I21" s="243">
        <v>0</v>
      </c>
    </row>
    <row r="22" spans="1:9" x14ac:dyDescent="0.25">
      <c r="A22" s="190"/>
      <c r="B22" s="190"/>
      <c r="C22" s="190"/>
      <c r="D22" s="190"/>
      <c r="E22" s="190"/>
      <c r="F22" s="190"/>
      <c r="G22" s="190"/>
      <c r="H22" s="190"/>
      <c r="I22" s="190"/>
    </row>
    <row r="23" spans="1:9" x14ac:dyDescent="0.25">
      <c r="A23" s="188" t="s">
        <v>455</v>
      </c>
      <c r="B23" s="188" t="s">
        <v>550</v>
      </c>
      <c r="C23" s="217">
        <v>1203.8</v>
      </c>
      <c r="D23" s="188" t="s">
        <v>589</v>
      </c>
      <c r="E23" s="189">
        <v>2</v>
      </c>
      <c r="F23" s="243">
        <v>0</v>
      </c>
      <c r="G23" s="243">
        <v>0</v>
      </c>
      <c r="H23" s="243">
        <v>0</v>
      </c>
      <c r="I23" s="243">
        <v>0</v>
      </c>
    </row>
    <row r="24" spans="1:9" x14ac:dyDescent="0.25">
      <c r="A24" s="188"/>
      <c r="B24" s="188" t="s">
        <v>550</v>
      </c>
      <c r="C24" s="217">
        <v>1203.8</v>
      </c>
      <c r="D24" s="188" t="s">
        <v>590</v>
      </c>
      <c r="E24" s="189">
        <v>1</v>
      </c>
      <c r="F24" s="243">
        <v>0</v>
      </c>
      <c r="G24" s="243">
        <v>0</v>
      </c>
      <c r="H24" s="243">
        <v>0</v>
      </c>
      <c r="I24" s="243">
        <v>0</v>
      </c>
    </row>
    <row r="25" spans="1:9" x14ac:dyDescent="0.25">
      <c r="A25" s="188"/>
      <c r="B25" s="188" t="s">
        <v>44</v>
      </c>
      <c r="C25" s="217">
        <v>4.2</v>
      </c>
      <c r="D25" s="188" t="s">
        <v>591</v>
      </c>
      <c r="E25" s="189">
        <v>1</v>
      </c>
      <c r="F25" s="243">
        <v>0</v>
      </c>
      <c r="G25" s="243">
        <v>0</v>
      </c>
      <c r="H25" s="243">
        <v>0</v>
      </c>
      <c r="I25" s="243">
        <v>0</v>
      </c>
    </row>
    <row r="26" spans="1:9" x14ac:dyDescent="0.25">
      <c r="A26" s="188"/>
      <c r="B26" s="188" t="s">
        <v>551</v>
      </c>
      <c r="C26" s="217">
        <f>SUM(76.5-C27)</f>
        <v>70.8</v>
      </c>
      <c r="D26" s="188" t="s">
        <v>589</v>
      </c>
      <c r="E26" s="189">
        <v>3</v>
      </c>
      <c r="F26" s="243">
        <v>0</v>
      </c>
      <c r="G26" s="243">
        <v>0</v>
      </c>
      <c r="H26" s="243">
        <v>0</v>
      </c>
      <c r="I26" s="243">
        <v>0</v>
      </c>
    </row>
    <row r="27" spans="1:9" x14ac:dyDescent="0.25">
      <c r="A27" s="188"/>
      <c r="B27" s="188" t="s">
        <v>551</v>
      </c>
      <c r="C27" s="217">
        <v>5.7</v>
      </c>
      <c r="D27" s="188" t="s">
        <v>589</v>
      </c>
      <c r="E27" s="189">
        <v>2</v>
      </c>
      <c r="F27" s="243">
        <v>0</v>
      </c>
      <c r="G27" s="243">
        <v>0</v>
      </c>
      <c r="H27" s="243">
        <v>0</v>
      </c>
      <c r="I27" s="243">
        <v>0</v>
      </c>
    </row>
    <row r="28" spans="1:9" x14ac:dyDescent="0.25">
      <c r="A28" s="190"/>
      <c r="B28" s="190"/>
      <c r="C28" s="190"/>
      <c r="D28" s="190"/>
      <c r="E28" s="190"/>
      <c r="F28" s="190"/>
      <c r="G28" s="190"/>
      <c r="H28" s="190"/>
      <c r="I28" s="190"/>
    </row>
    <row r="29" spans="1:9" x14ac:dyDescent="0.25">
      <c r="A29" s="188" t="s">
        <v>155</v>
      </c>
      <c r="B29" s="188" t="s">
        <v>550</v>
      </c>
      <c r="C29" s="217">
        <v>617.88</v>
      </c>
      <c r="D29" s="188" t="s">
        <v>589</v>
      </c>
      <c r="E29" s="189">
        <v>2</v>
      </c>
      <c r="F29" s="243">
        <v>0</v>
      </c>
      <c r="G29" s="243">
        <v>0</v>
      </c>
      <c r="H29" s="243">
        <v>0</v>
      </c>
      <c r="I29" s="243">
        <v>0</v>
      </c>
    </row>
    <row r="30" spans="1:9" x14ac:dyDescent="0.25">
      <c r="A30" s="188"/>
      <c r="B30" s="188" t="s">
        <v>550</v>
      </c>
      <c r="C30" s="217">
        <v>617.88</v>
      </c>
      <c r="D30" s="188" t="s">
        <v>590</v>
      </c>
      <c r="E30" s="189">
        <v>1</v>
      </c>
      <c r="F30" s="243">
        <v>0</v>
      </c>
      <c r="G30" s="243">
        <v>0</v>
      </c>
      <c r="H30" s="243">
        <v>0</v>
      </c>
      <c r="I30" s="243">
        <v>0</v>
      </c>
    </row>
    <row r="31" spans="1:9" x14ac:dyDescent="0.25">
      <c r="A31" s="188"/>
      <c r="B31" s="188" t="s">
        <v>44</v>
      </c>
      <c r="C31" s="217">
        <v>14.32</v>
      </c>
      <c r="D31" s="188" t="s">
        <v>591</v>
      </c>
      <c r="E31" s="189">
        <v>1</v>
      </c>
      <c r="F31" s="243">
        <v>0</v>
      </c>
      <c r="G31" s="243">
        <v>0</v>
      </c>
      <c r="H31" s="243">
        <v>0</v>
      </c>
      <c r="I31" s="243">
        <v>0</v>
      </c>
    </row>
    <row r="32" spans="1:9" x14ac:dyDescent="0.25">
      <c r="A32" s="188"/>
      <c r="B32" s="188" t="s">
        <v>411</v>
      </c>
      <c r="C32" s="217">
        <v>27.04</v>
      </c>
      <c r="D32" s="188" t="s">
        <v>589</v>
      </c>
      <c r="E32" s="189">
        <v>3</v>
      </c>
      <c r="F32" s="243">
        <v>0</v>
      </c>
      <c r="G32" s="243">
        <v>0</v>
      </c>
      <c r="H32" s="243">
        <v>0</v>
      </c>
      <c r="I32" s="243">
        <v>0</v>
      </c>
    </row>
    <row r="33" spans="1:9" x14ac:dyDescent="0.25">
      <c r="A33" s="190"/>
      <c r="B33" s="190"/>
      <c r="C33" s="190"/>
      <c r="D33" s="190"/>
      <c r="E33" s="190"/>
      <c r="F33" s="190"/>
      <c r="G33" s="190"/>
      <c r="H33" s="190"/>
      <c r="I33" s="190"/>
    </row>
    <row r="34" spans="1:9" x14ac:dyDescent="0.25">
      <c r="A34" s="188" t="s">
        <v>466</v>
      </c>
      <c r="B34" s="188" t="s">
        <v>550</v>
      </c>
      <c r="C34" s="217">
        <v>877.7</v>
      </c>
      <c r="D34" s="188" t="s">
        <v>589</v>
      </c>
      <c r="E34" s="189">
        <v>2</v>
      </c>
      <c r="F34" s="243">
        <v>0</v>
      </c>
      <c r="G34" s="243">
        <v>0</v>
      </c>
      <c r="H34" s="243">
        <v>0</v>
      </c>
      <c r="I34" s="243">
        <v>0</v>
      </c>
    </row>
    <row r="35" spans="1:9" x14ac:dyDescent="0.25">
      <c r="A35" s="188"/>
      <c r="B35" s="188" t="s">
        <v>550</v>
      </c>
      <c r="C35" s="217">
        <v>877.7</v>
      </c>
      <c r="D35" s="188" t="s">
        <v>590</v>
      </c>
      <c r="E35" s="189">
        <v>1</v>
      </c>
      <c r="F35" s="243">
        <v>0</v>
      </c>
      <c r="G35" s="243">
        <v>0</v>
      </c>
      <c r="H35" s="243">
        <v>0</v>
      </c>
      <c r="I35" s="243">
        <v>0</v>
      </c>
    </row>
    <row r="36" spans="1:9" x14ac:dyDescent="0.25">
      <c r="A36" s="188"/>
      <c r="B36" s="188" t="s">
        <v>44</v>
      </c>
      <c r="C36" s="217">
        <v>121.35</v>
      </c>
      <c r="D36" s="188" t="s">
        <v>591</v>
      </c>
      <c r="E36" s="189">
        <v>1</v>
      </c>
      <c r="F36" s="243">
        <v>0</v>
      </c>
      <c r="G36" s="243">
        <v>0</v>
      </c>
      <c r="H36" s="243">
        <v>0</v>
      </c>
      <c r="I36" s="243">
        <v>0</v>
      </c>
    </row>
    <row r="37" spans="1:9" x14ac:dyDescent="0.25">
      <c r="A37" s="188"/>
      <c r="B37" s="188" t="s">
        <v>411</v>
      </c>
      <c r="C37" s="217">
        <v>44.4</v>
      </c>
      <c r="D37" s="188" t="s">
        <v>589</v>
      </c>
      <c r="E37" s="189">
        <v>3</v>
      </c>
      <c r="F37" s="243">
        <v>0</v>
      </c>
      <c r="G37" s="243">
        <v>0</v>
      </c>
      <c r="H37" s="243">
        <v>0</v>
      </c>
      <c r="I37" s="243">
        <v>0</v>
      </c>
    </row>
    <row r="38" spans="1:9" x14ac:dyDescent="0.25">
      <c r="A38" s="190"/>
      <c r="B38" s="190"/>
      <c r="C38" s="190"/>
      <c r="D38" s="190"/>
      <c r="E38" s="190"/>
      <c r="F38" s="190"/>
      <c r="G38" s="190"/>
      <c r="H38" s="190"/>
      <c r="I38" s="190"/>
    </row>
    <row r="39" spans="1:9" x14ac:dyDescent="0.25">
      <c r="A39" s="188" t="s">
        <v>585</v>
      </c>
      <c r="B39" s="188" t="s">
        <v>596</v>
      </c>
      <c r="C39" s="217">
        <v>2064.6999999999998</v>
      </c>
      <c r="D39" s="188" t="s">
        <v>589</v>
      </c>
      <c r="E39" s="189">
        <v>2</v>
      </c>
      <c r="F39" s="243">
        <v>0</v>
      </c>
      <c r="G39" s="243">
        <v>0</v>
      </c>
      <c r="H39" s="243">
        <v>0</v>
      </c>
      <c r="I39" s="243">
        <v>0</v>
      </c>
    </row>
    <row r="40" spans="1:9" x14ac:dyDescent="0.25">
      <c r="A40" s="188"/>
      <c r="B40" s="188" t="s">
        <v>596</v>
      </c>
      <c r="C40" s="217">
        <v>2064.6999999999998</v>
      </c>
      <c r="D40" s="188" t="s">
        <v>590</v>
      </c>
      <c r="E40" s="189">
        <v>1</v>
      </c>
      <c r="F40" s="243">
        <v>0</v>
      </c>
      <c r="G40" s="243">
        <v>0</v>
      </c>
      <c r="H40" s="243">
        <v>0</v>
      </c>
      <c r="I40" s="243">
        <v>0</v>
      </c>
    </row>
    <row r="41" spans="1:9" x14ac:dyDescent="0.25">
      <c r="A41" s="188"/>
      <c r="B41" s="188" t="s">
        <v>658</v>
      </c>
      <c r="C41" s="217">
        <v>134.69999999999999</v>
      </c>
      <c r="D41" s="188" t="s">
        <v>591</v>
      </c>
      <c r="E41" s="189">
        <v>1</v>
      </c>
      <c r="F41" s="243">
        <v>0</v>
      </c>
      <c r="G41" s="243">
        <v>0</v>
      </c>
      <c r="H41" s="243">
        <v>0</v>
      </c>
      <c r="I41" s="243">
        <v>0</v>
      </c>
    </row>
    <row r="42" spans="1:9" x14ac:dyDescent="0.25">
      <c r="A42" s="188"/>
      <c r="B42" s="188" t="s">
        <v>411</v>
      </c>
      <c r="C42" s="217">
        <v>99.8</v>
      </c>
      <c r="D42" s="188" t="s">
        <v>589</v>
      </c>
      <c r="E42" s="189">
        <v>3</v>
      </c>
      <c r="F42" s="243">
        <v>0</v>
      </c>
      <c r="G42" s="243">
        <v>0</v>
      </c>
      <c r="H42" s="243">
        <v>0</v>
      </c>
      <c r="I42" s="243">
        <v>0</v>
      </c>
    </row>
    <row r="43" spans="1:9" x14ac:dyDescent="0.25">
      <c r="A43" s="184" t="s">
        <v>32</v>
      </c>
      <c r="B43" s="184"/>
      <c r="C43" s="184"/>
      <c r="D43" s="184"/>
      <c r="E43" s="195"/>
      <c r="F43" s="184"/>
      <c r="G43" s="184"/>
      <c r="H43" s="186">
        <v>0</v>
      </c>
      <c r="I43" s="186">
        <v>0</v>
      </c>
    </row>
    <row r="44" spans="1:9" x14ac:dyDescent="0.25">
      <c r="A44"/>
      <c r="E44" s="173"/>
    </row>
  </sheetData>
  <mergeCells count="1">
    <mergeCell ref="A3:I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E278F-942D-425B-BCAD-3D79CBB2E356}">
  <dimension ref="A1:I10"/>
  <sheetViews>
    <sheetView zoomScale="90" zoomScaleNormal="90" workbookViewId="0">
      <selection activeCell="A25" sqref="A25:J27"/>
    </sheetView>
  </sheetViews>
  <sheetFormatPr defaultRowHeight="15" x14ac:dyDescent="0.25"/>
  <cols>
    <col min="1" max="1" width="36" style="46" bestFit="1" customWidth="1"/>
    <col min="2" max="2" width="10.375" style="45" customWidth="1"/>
    <col min="3" max="3" width="28.625" bestFit="1" customWidth="1"/>
    <col min="4" max="4" width="11" bestFit="1" customWidth="1"/>
    <col min="5" max="5" width="10" customWidth="1"/>
    <col min="6" max="6" width="18.5" customWidth="1"/>
    <col min="7" max="7" width="10.5" customWidth="1"/>
    <col min="8" max="8" width="13.625" customWidth="1"/>
    <col min="9" max="9" width="14.625" customWidth="1"/>
  </cols>
  <sheetData>
    <row r="1" spans="1:9" ht="18" x14ac:dyDescent="0.25">
      <c r="A1" s="122" t="s">
        <v>579</v>
      </c>
    </row>
    <row r="3" spans="1:9" ht="27" x14ac:dyDescent="0.25">
      <c r="A3" s="138" t="s">
        <v>484</v>
      </c>
      <c r="B3" s="144" t="s">
        <v>481</v>
      </c>
      <c r="C3" s="138" t="s">
        <v>15</v>
      </c>
      <c r="D3" s="138" t="s">
        <v>495</v>
      </c>
      <c r="E3" s="138" t="s">
        <v>496</v>
      </c>
      <c r="F3" s="139" t="s">
        <v>483</v>
      </c>
      <c r="G3" s="138" t="s">
        <v>97</v>
      </c>
      <c r="H3" s="139" t="s">
        <v>500</v>
      </c>
      <c r="I3" s="139" t="s">
        <v>482</v>
      </c>
    </row>
    <row r="4" spans="1:9" x14ac:dyDescent="0.25">
      <c r="A4" s="202" t="s">
        <v>555</v>
      </c>
      <c r="B4" s="203">
        <v>1</v>
      </c>
      <c r="C4" s="204" t="s">
        <v>583</v>
      </c>
      <c r="D4" s="206">
        <v>7.42</v>
      </c>
      <c r="E4" s="206">
        <v>0.1855</v>
      </c>
      <c r="F4" s="207"/>
      <c r="G4" s="208">
        <v>0</v>
      </c>
      <c r="H4" s="208">
        <f>F4*G4</f>
        <v>0</v>
      </c>
      <c r="I4" s="208">
        <f>SUM(H4*1.21)</f>
        <v>0</v>
      </c>
    </row>
    <row r="5" spans="1:9" x14ac:dyDescent="0.25">
      <c r="A5" s="202"/>
      <c r="B5" s="203"/>
      <c r="C5" s="204"/>
      <c r="D5" s="205"/>
      <c r="E5" s="206"/>
      <c r="F5" s="207"/>
      <c r="G5" s="208">
        <v>0</v>
      </c>
      <c r="H5" s="208">
        <f t="shared" ref="H5:H7" si="0">F5*G5</f>
        <v>0</v>
      </c>
      <c r="I5" s="208">
        <f t="shared" ref="I5:I7" si="1">SUM(H5*1.21)</f>
        <v>0</v>
      </c>
    </row>
    <row r="6" spans="1:9" x14ac:dyDescent="0.25">
      <c r="A6" s="202"/>
      <c r="B6" s="203"/>
      <c r="C6" s="204"/>
      <c r="D6" s="205"/>
      <c r="E6" s="206"/>
      <c r="F6" s="207"/>
      <c r="G6" s="208">
        <v>0</v>
      </c>
      <c r="H6" s="208">
        <f t="shared" si="0"/>
        <v>0</v>
      </c>
      <c r="I6" s="208">
        <f t="shared" si="1"/>
        <v>0</v>
      </c>
    </row>
    <row r="7" spans="1:9" x14ac:dyDescent="0.25">
      <c r="A7" s="202"/>
      <c r="B7" s="203"/>
      <c r="C7" s="204"/>
      <c r="D7" s="205"/>
      <c r="E7" s="206"/>
      <c r="F7" s="207"/>
      <c r="G7" s="208">
        <v>0</v>
      </c>
      <c r="H7" s="208">
        <f t="shared" si="0"/>
        <v>0</v>
      </c>
      <c r="I7" s="208">
        <f t="shared" si="1"/>
        <v>0</v>
      </c>
    </row>
    <row r="8" spans="1:9" s="13" customFormat="1" ht="15.75" thickBot="1" x14ac:dyDescent="0.3">
      <c r="A8" s="196" t="s">
        <v>32</v>
      </c>
      <c r="B8" s="197"/>
      <c r="C8" s="198"/>
      <c r="D8" s="199">
        <f>SUM(D4:D7)</f>
        <v>7.42</v>
      </c>
      <c r="E8" s="199">
        <f>SUM(E4:E7)</f>
        <v>0.1855</v>
      </c>
      <c r="F8" s="198">
        <f>SUM(F4:F7)</f>
        <v>0</v>
      </c>
      <c r="G8" s="200"/>
      <c r="H8" s="200"/>
      <c r="I8" s="201">
        <f>SUM(I4:I7)</f>
        <v>0</v>
      </c>
    </row>
    <row r="10" spans="1:9" s="168" customFormat="1" x14ac:dyDescent="0.25">
      <c r="A10" s="179" t="s">
        <v>513</v>
      </c>
      <c r="B10" s="180"/>
      <c r="C10" s="181"/>
      <c r="D10" s="181"/>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54012-F909-49FA-ABDB-8781C40E28D0}">
  <dimension ref="A1:F11"/>
  <sheetViews>
    <sheetView workbookViewId="0">
      <selection activeCell="A25" sqref="A25:J27"/>
    </sheetView>
  </sheetViews>
  <sheetFormatPr defaultRowHeight="15" x14ac:dyDescent="0.25"/>
  <cols>
    <col min="1" max="1" width="13.125" bestFit="1" customWidth="1"/>
    <col min="2" max="2" width="15.875" customWidth="1"/>
    <col min="3" max="3" width="13.125" customWidth="1"/>
    <col min="4" max="4" width="15" customWidth="1"/>
    <col min="5" max="5" width="14" customWidth="1"/>
    <col min="6" max="6" width="15.875" customWidth="1"/>
  </cols>
  <sheetData>
    <row r="1" spans="1:6" ht="18" x14ac:dyDescent="0.25">
      <c r="A1" s="122" t="s">
        <v>578</v>
      </c>
      <c r="B1" s="45"/>
    </row>
    <row r="3" spans="1:6" x14ac:dyDescent="0.25">
      <c r="A3" s="193" t="s">
        <v>15</v>
      </c>
      <c r="B3" s="193" t="s">
        <v>538</v>
      </c>
      <c r="C3" s="193" t="s">
        <v>539</v>
      </c>
      <c r="D3" s="193" t="s">
        <v>540</v>
      </c>
      <c r="E3" s="193" t="s">
        <v>543</v>
      </c>
      <c r="F3" s="193" t="s">
        <v>542</v>
      </c>
    </row>
    <row r="4" spans="1:6" x14ac:dyDescent="0.25">
      <c r="A4" s="182" t="s">
        <v>576</v>
      </c>
      <c r="B4" s="182" t="s">
        <v>586</v>
      </c>
      <c r="C4" s="218">
        <v>37.1</v>
      </c>
      <c r="D4" s="185">
        <v>0</v>
      </c>
      <c r="E4" s="185">
        <v>0</v>
      </c>
      <c r="F4" s="185">
        <v>0</v>
      </c>
    </row>
    <row r="5" spans="1:6" x14ac:dyDescent="0.25">
      <c r="A5" s="182" t="s">
        <v>155</v>
      </c>
      <c r="B5" s="182" t="s">
        <v>586</v>
      </c>
      <c r="C5" s="218">
        <v>27.04</v>
      </c>
      <c r="D5" s="185">
        <v>0</v>
      </c>
      <c r="E5" s="185">
        <v>0</v>
      </c>
      <c r="F5" s="185">
        <v>0</v>
      </c>
    </row>
    <row r="6" spans="1:6" x14ac:dyDescent="0.25">
      <c r="A6" s="182" t="s">
        <v>466</v>
      </c>
      <c r="B6" s="182" t="s">
        <v>586</v>
      </c>
      <c r="C6" s="218">
        <v>44.4</v>
      </c>
      <c r="D6" s="185">
        <v>0</v>
      </c>
      <c r="E6" s="185">
        <v>0</v>
      </c>
      <c r="F6" s="185">
        <v>0</v>
      </c>
    </row>
    <row r="7" spans="1:6" x14ac:dyDescent="0.25">
      <c r="A7" s="182" t="s">
        <v>584</v>
      </c>
      <c r="B7" s="182" t="s">
        <v>586</v>
      </c>
      <c r="C7" s="218">
        <v>70.8</v>
      </c>
      <c r="D7" s="185">
        <v>0</v>
      </c>
      <c r="E7" s="185">
        <v>0</v>
      </c>
      <c r="F7" s="185">
        <v>0</v>
      </c>
    </row>
    <row r="8" spans="1:6" x14ac:dyDescent="0.25">
      <c r="A8" s="182" t="s">
        <v>404</v>
      </c>
      <c r="B8" s="182" t="s">
        <v>586</v>
      </c>
      <c r="C8" s="218">
        <v>85.94</v>
      </c>
      <c r="D8" s="185">
        <v>0</v>
      </c>
      <c r="E8" s="185">
        <v>0</v>
      </c>
      <c r="F8" s="185">
        <v>0</v>
      </c>
    </row>
    <row r="9" spans="1:6" x14ac:dyDescent="0.25">
      <c r="A9" s="182" t="s">
        <v>575</v>
      </c>
      <c r="B9" s="182" t="s">
        <v>586</v>
      </c>
      <c r="C9" s="218">
        <v>52.53</v>
      </c>
      <c r="D9" s="185">
        <v>0</v>
      </c>
      <c r="E9" s="185">
        <v>0</v>
      </c>
      <c r="F9" s="185">
        <v>0</v>
      </c>
    </row>
    <row r="10" spans="1:6" x14ac:dyDescent="0.25">
      <c r="A10" s="182" t="s">
        <v>585</v>
      </c>
      <c r="B10" s="182" t="s">
        <v>586</v>
      </c>
      <c r="C10" s="218">
        <v>99.8</v>
      </c>
      <c r="D10" s="185">
        <v>0</v>
      </c>
      <c r="E10" s="185">
        <v>0</v>
      </c>
      <c r="F10" s="185">
        <v>0</v>
      </c>
    </row>
    <row r="11" spans="1:6" x14ac:dyDescent="0.25">
      <c r="A11" s="183" t="s">
        <v>494</v>
      </c>
      <c r="B11" s="184"/>
      <c r="C11" s="184"/>
      <c r="D11" s="184"/>
      <c r="E11" s="186">
        <v>0</v>
      </c>
      <c r="F11" s="194">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2E63F-D309-4724-BAB4-BEB0FA536029}">
  <dimension ref="A1:E208"/>
  <sheetViews>
    <sheetView view="pageBreakPreview" topLeftCell="A15" zoomScale="85" zoomScaleNormal="70" zoomScaleSheetLayoutView="85" workbookViewId="0">
      <selection activeCell="A25" sqref="A25:J27"/>
    </sheetView>
  </sheetViews>
  <sheetFormatPr defaultColWidth="8.125" defaultRowHeight="13.5" x14ac:dyDescent="0.25"/>
  <cols>
    <col min="1" max="1" width="70.625" style="52" customWidth="1"/>
    <col min="2" max="2" width="96.625" style="52" customWidth="1"/>
    <col min="3" max="3" width="16.625" style="52" bestFit="1" customWidth="1"/>
    <col min="4" max="5" width="16.125" style="52" customWidth="1"/>
    <col min="6" max="16384" width="8.125" style="52"/>
  </cols>
  <sheetData>
    <row r="1" spans="1:5" s="48" customFormat="1" ht="18" x14ac:dyDescent="0.25">
      <c r="A1" s="122" t="s">
        <v>546</v>
      </c>
      <c r="C1" s="280"/>
      <c r="D1" s="280"/>
      <c r="E1" s="280"/>
    </row>
    <row r="2" spans="1:5" s="48" customFormat="1" x14ac:dyDescent="0.25">
      <c r="A2" s="62" t="s">
        <v>153</v>
      </c>
      <c r="C2" s="51"/>
      <c r="D2" s="51"/>
      <c r="E2" s="51"/>
    </row>
    <row r="3" spans="1:5" s="46" customFormat="1" x14ac:dyDescent="0.25">
      <c r="A3" s="63"/>
      <c r="B3" s="64"/>
      <c r="C3" s="64"/>
      <c r="D3" s="49"/>
      <c r="E3" s="49"/>
    </row>
    <row r="4" spans="1:5" ht="15" customHeight="1" x14ac:dyDescent="0.25">
      <c r="A4" s="125" t="s">
        <v>36</v>
      </c>
      <c r="B4" s="126" t="s">
        <v>37</v>
      </c>
      <c r="C4" s="125" t="s">
        <v>38</v>
      </c>
      <c r="D4" s="125" t="s">
        <v>39</v>
      </c>
      <c r="E4" s="125" t="s">
        <v>40</v>
      </c>
    </row>
    <row r="5" spans="1:5" ht="15" customHeight="1" x14ac:dyDescent="0.25">
      <c r="A5" s="57" t="s">
        <v>41</v>
      </c>
      <c r="B5" s="58" t="s">
        <v>151</v>
      </c>
      <c r="C5" s="24">
        <v>0</v>
      </c>
      <c r="D5" s="24">
        <v>0</v>
      </c>
      <c r="E5" s="24">
        <v>0</v>
      </c>
    </row>
    <row r="6" spans="1:5" ht="15" customHeight="1" x14ac:dyDescent="0.25">
      <c r="A6" s="57" t="s">
        <v>41</v>
      </c>
      <c r="B6" s="58" t="s">
        <v>152</v>
      </c>
      <c r="C6" s="24">
        <v>0</v>
      </c>
      <c r="D6" s="24">
        <v>0</v>
      </c>
      <c r="E6" s="24">
        <v>0</v>
      </c>
    </row>
    <row r="7" spans="1:5" ht="15" customHeight="1" x14ac:dyDescent="0.25">
      <c r="A7" s="57" t="s">
        <v>42</v>
      </c>
      <c r="B7" s="58" t="s">
        <v>43</v>
      </c>
      <c r="C7" s="24">
        <v>0</v>
      </c>
      <c r="D7" s="24">
        <v>0</v>
      </c>
      <c r="E7" s="24">
        <v>0</v>
      </c>
    </row>
    <row r="8" spans="1:5" ht="15" customHeight="1" x14ac:dyDescent="0.25">
      <c r="A8" s="57" t="s">
        <v>44</v>
      </c>
      <c r="B8" s="58" t="s">
        <v>45</v>
      </c>
      <c r="C8" s="24">
        <v>0</v>
      </c>
      <c r="D8" s="24">
        <v>0</v>
      </c>
      <c r="E8" s="24">
        <v>0</v>
      </c>
    </row>
    <row r="9" spans="1:5" ht="15" customHeight="1" x14ac:dyDescent="0.25">
      <c r="A9" s="57" t="s">
        <v>46</v>
      </c>
      <c r="B9" s="58" t="s">
        <v>47</v>
      </c>
      <c r="C9" s="24">
        <v>0</v>
      </c>
      <c r="D9" s="24">
        <v>0</v>
      </c>
      <c r="E9" s="24">
        <v>0</v>
      </c>
    </row>
    <row r="10" spans="1:5" ht="15" customHeight="1" x14ac:dyDescent="0.25">
      <c r="A10" s="57" t="s">
        <v>48</v>
      </c>
      <c r="B10" s="58" t="s">
        <v>49</v>
      </c>
      <c r="C10" s="24">
        <v>0</v>
      </c>
      <c r="D10" s="24">
        <v>0</v>
      </c>
      <c r="E10" s="24">
        <v>0</v>
      </c>
    </row>
    <row r="11" spans="1:5" ht="15" customHeight="1" x14ac:dyDescent="0.25">
      <c r="A11" s="126" t="s">
        <v>50</v>
      </c>
      <c r="B11" s="126" t="s">
        <v>37</v>
      </c>
      <c r="C11" s="126" t="s">
        <v>38</v>
      </c>
      <c r="D11" s="126" t="s">
        <v>51</v>
      </c>
      <c r="E11" s="126" t="s">
        <v>52</v>
      </c>
    </row>
    <row r="12" spans="1:5" ht="15" customHeight="1" x14ac:dyDescent="0.25">
      <c r="A12" s="57" t="s">
        <v>53</v>
      </c>
      <c r="B12" s="58" t="s">
        <v>54</v>
      </c>
      <c r="C12" s="24">
        <v>0</v>
      </c>
      <c r="D12" s="24">
        <v>0</v>
      </c>
      <c r="E12" s="24">
        <v>0</v>
      </c>
    </row>
    <row r="13" spans="1:5" ht="15" customHeight="1" x14ac:dyDescent="0.25">
      <c r="A13" s="57" t="s">
        <v>53</v>
      </c>
      <c r="B13" s="58" t="s">
        <v>55</v>
      </c>
      <c r="C13" s="24">
        <v>0</v>
      </c>
      <c r="D13" s="24">
        <v>0</v>
      </c>
      <c r="E13" s="24">
        <v>0</v>
      </c>
    </row>
    <row r="14" spans="1:5" ht="15" customHeight="1" x14ac:dyDescent="0.25">
      <c r="A14" s="57" t="s">
        <v>53</v>
      </c>
      <c r="B14" s="58" t="s">
        <v>56</v>
      </c>
      <c r="C14" s="24">
        <v>0</v>
      </c>
      <c r="D14" s="24">
        <v>0</v>
      </c>
      <c r="E14" s="24">
        <v>0</v>
      </c>
    </row>
    <row r="15" spans="1:5" ht="15" customHeight="1" x14ac:dyDescent="0.25">
      <c r="A15" s="57" t="s">
        <v>53</v>
      </c>
      <c r="B15" s="58" t="s">
        <v>57</v>
      </c>
      <c r="C15" s="24">
        <v>0</v>
      </c>
      <c r="D15" s="24">
        <v>0</v>
      </c>
      <c r="E15" s="24">
        <v>0</v>
      </c>
    </row>
    <row r="16" spans="1:5" ht="15" customHeight="1" x14ac:dyDescent="0.25">
      <c r="A16" s="57" t="s">
        <v>53</v>
      </c>
      <c r="B16" s="58" t="s">
        <v>58</v>
      </c>
      <c r="C16" s="24">
        <v>0</v>
      </c>
      <c r="D16" s="24">
        <v>0</v>
      </c>
      <c r="E16" s="24">
        <v>0</v>
      </c>
    </row>
    <row r="17" spans="1:5" ht="15" customHeight="1" x14ac:dyDescent="0.25">
      <c r="A17" s="57" t="s">
        <v>59</v>
      </c>
      <c r="B17" s="58" t="s">
        <v>60</v>
      </c>
      <c r="C17" s="24">
        <v>0</v>
      </c>
      <c r="D17" s="24">
        <v>0</v>
      </c>
      <c r="E17" s="24">
        <v>0</v>
      </c>
    </row>
    <row r="18" spans="1:5" ht="15" customHeight="1" x14ac:dyDescent="0.25">
      <c r="A18" s="57" t="s">
        <v>61</v>
      </c>
      <c r="B18" s="58" t="s">
        <v>62</v>
      </c>
      <c r="C18" s="24">
        <v>0</v>
      </c>
      <c r="D18" s="24">
        <v>0</v>
      </c>
      <c r="E18" s="24">
        <v>0</v>
      </c>
    </row>
    <row r="19" spans="1:5" ht="15" customHeight="1" x14ac:dyDescent="0.25">
      <c r="A19" s="57" t="s">
        <v>63</v>
      </c>
      <c r="B19" s="58" t="s">
        <v>64</v>
      </c>
      <c r="C19" s="24">
        <v>0</v>
      </c>
      <c r="D19" s="24">
        <v>0</v>
      </c>
      <c r="E19" s="24">
        <v>0</v>
      </c>
    </row>
    <row r="20" spans="1:5" x14ac:dyDescent="0.25">
      <c r="A20" s="57" t="s">
        <v>65</v>
      </c>
      <c r="B20" s="58" t="s">
        <v>66</v>
      </c>
      <c r="C20" s="24">
        <v>0</v>
      </c>
      <c r="D20" s="24">
        <v>0</v>
      </c>
      <c r="E20" s="24">
        <v>0</v>
      </c>
    </row>
    <row r="21" spans="1:5" ht="15" customHeight="1" x14ac:dyDescent="0.25">
      <c r="A21" s="57" t="s">
        <v>67</v>
      </c>
      <c r="B21" s="58" t="s">
        <v>64</v>
      </c>
      <c r="C21" s="24">
        <v>0</v>
      </c>
      <c r="D21" s="24">
        <v>0</v>
      </c>
      <c r="E21" s="24">
        <v>0</v>
      </c>
    </row>
    <row r="22" spans="1:5" ht="15" customHeight="1" x14ac:dyDescent="0.25">
      <c r="A22" s="57" t="s">
        <v>68</v>
      </c>
      <c r="B22" s="58" t="s">
        <v>66</v>
      </c>
      <c r="C22" s="24">
        <v>0</v>
      </c>
      <c r="D22" s="24">
        <v>0</v>
      </c>
      <c r="E22" s="24">
        <v>0</v>
      </c>
    </row>
    <row r="23" spans="1:5" ht="15" customHeight="1" x14ac:dyDescent="0.25">
      <c r="A23" s="57" t="s">
        <v>69</v>
      </c>
      <c r="B23" s="58" t="s">
        <v>70</v>
      </c>
      <c r="C23" s="24">
        <v>0</v>
      </c>
      <c r="D23" s="24">
        <v>0</v>
      </c>
      <c r="E23" s="24">
        <v>0</v>
      </c>
    </row>
    <row r="24" spans="1:5" ht="15" customHeight="1" x14ac:dyDescent="0.25">
      <c r="A24" s="57" t="s">
        <v>71</v>
      </c>
      <c r="B24" s="58" t="s">
        <v>72</v>
      </c>
      <c r="C24" s="24">
        <v>0</v>
      </c>
      <c r="D24" s="24">
        <v>0</v>
      </c>
      <c r="E24" s="24">
        <v>0</v>
      </c>
    </row>
    <row r="25" spans="1:5" ht="15" customHeight="1" x14ac:dyDescent="0.25">
      <c r="A25" s="57" t="s">
        <v>73</v>
      </c>
      <c r="B25" s="58" t="s">
        <v>74</v>
      </c>
      <c r="C25" s="24">
        <v>0</v>
      </c>
      <c r="D25" s="24">
        <v>0</v>
      </c>
      <c r="E25" s="24">
        <v>0</v>
      </c>
    </row>
    <row r="26" spans="1:5" ht="15" customHeight="1" x14ac:dyDescent="0.25">
      <c r="A26" s="57" t="s">
        <v>75</v>
      </c>
      <c r="B26" s="58" t="s">
        <v>76</v>
      </c>
      <c r="C26" s="59">
        <v>0</v>
      </c>
      <c r="D26" s="59">
        <v>0</v>
      </c>
      <c r="E26" s="59">
        <v>0</v>
      </c>
    </row>
    <row r="27" spans="1:5" ht="15" customHeight="1" x14ac:dyDescent="0.25">
      <c r="A27" s="57" t="s">
        <v>77</v>
      </c>
      <c r="B27" s="58" t="s">
        <v>76</v>
      </c>
      <c r="C27" s="59">
        <v>0</v>
      </c>
      <c r="D27" s="59">
        <v>0</v>
      </c>
      <c r="E27" s="59">
        <v>0</v>
      </c>
    </row>
    <row r="28" spans="1:5" ht="15" customHeight="1" x14ac:dyDescent="0.25">
      <c r="A28" s="57" t="s">
        <v>78</v>
      </c>
      <c r="B28" s="58" t="s">
        <v>79</v>
      </c>
      <c r="C28" s="59">
        <v>0</v>
      </c>
      <c r="D28" s="59">
        <v>0</v>
      </c>
      <c r="E28" s="59">
        <v>0</v>
      </c>
    </row>
    <row r="29" spans="1:5" s="53" customFormat="1" ht="15" customHeight="1" x14ac:dyDescent="0.25">
      <c r="A29" s="125" t="s">
        <v>50</v>
      </c>
      <c r="B29" s="125" t="s">
        <v>80</v>
      </c>
      <c r="C29" s="125" t="s">
        <v>81</v>
      </c>
      <c r="D29" s="125" t="s">
        <v>82</v>
      </c>
      <c r="E29" s="125" t="s">
        <v>83</v>
      </c>
    </row>
    <row r="30" spans="1:5" ht="15" customHeight="1" x14ac:dyDescent="0.25">
      <c r="A30" s="57" t="s">
        <v>84</v>
      </c>
      <c r="B30" s="58" t="s">
        <v>85</v>
      </c>
      <c r="C30" s="59">
        <v>0</v>
      </c>
      <c r="D30" s="59">
        <v>0</v>
      </c>
      <c r="E30" s="59">
        <v>0</v>
      </c>
    </row>
    <row r="31" spans="1:5" ht="15" customHeight="1" x14ac:dyDescent="0.25">
      <c r="A31" s="57" t="s">
        <v>86</v>
      </c>
      <c r="B31" s="58" t="s">
        <v>87</v>
      </c>
      <c r="C31" s="59">
        <v>0</v>
      </c>
      <c r="D31" s="59">
        <v>0</v>
      </c>
      <c r="E31" s="59">
        <v>0</v>
      </c>
    </row>
    <row r="32" spans="1:5" ht="15" customHeight="1" x14ac:dyDescent="0.25">
      <c r="A32" s="57" t="s">
        <v>88</v>
      </c>
      <c r="B32" s="58" t="s">
        <v>89</v>
      </c>
      <c r="C32" s="59">
        <v>0</v>
      </c>
      <c r="D32" s="59">
        <v>0</v>
      </c>
      <c r="E32" s="59">
        <v>0</v>
      </c>
    </row>
    <row r="33" spans="1:5" ht="15" customHeight="1" x14ac:dyDescent="0.25">
      <c r="A33" s="57" t="s">
        <v>90</v>
      </c>
      <c r="B33" s="58" t="s">
        <v>91</v>
      </c>
      <c r="C33" s="59">
        <v>0</v>
      </c>
      <c r="D33" s="59">
        <v>0</v>
      </c>
      <c r="E33" s="59">
        <v>0</v>
      </c>
    </row>
    <row r="34" spans="1:5" ht="15" customHeight="1" x14ac:dyDescent="0.25">
      <c r="A34" s="57" t="s">
        <v>92</v>
      </c>
      <c r="B34" s="58" t="s">
        <v>93</v>
      </c>
      <c r="C34" s="59">
        <v>0</v>
      </c>
      <c r="D34" s="59">
        <v>0</v>
      </c>
      <c r="E34" s="59">
        <v>0</v>
      </c>
    </row>
    <row r="35" spans="1:5" ht="15" customHeight="1" x14ac:dyDescent="0.25">
      <c r="A35" s="57" t="s">
        <v>94</v>
      </c>
      <c r="B35" s="58" t="s">
        <v>95</v>
      </c>
      <c r="C35" s="59">
        <v>0</v>
      </c>
      <c r="D35" s="59">
        <v>0</v>
      </c>
      <c r="E35" s="59">
        <v>0</v>
      </c>
    </row>
    <row r="36" spans="1:5" s="54" customFormat="1" ht="15" customHeight="1" x14ac:dyDescent="0.25">
      <c r="A36" s="126" t="s">
        <v>96</v>
      </c>
      <c r="B36" s="126" t="s">
        <v>80</v>
      </c>
      <c r="C36" s="126" t="s">
        <v>97</v>
      </c>
      <c r="D36" s="126"/>
      <c r="E36" s="126"/>
    </row>
    <row r="37" spans="1:5" ht="15" customHeight="1" x14ac:dyDescent="0.25">
      <c r="A37" s="57" t="s">
        <v>98</v>
      </c>
      <c r="B37" s="58" t="s">
        <v>99</v>
      </c>
      <c r="C37" s="59">
        <v>0</v>
      </c>
      <c r="D37" s="65"/>
      <c r="E37" s="65"/>
    </row>
    <row r="38" spans="1:5" s="54" customFormat="1" ht="15" customHeight="1" x14ac:dyDescent="0.25">
      <c r="A38" s="126" t="s">
        <v>50</v>
      </c>
      <c r="B38" s="126" t="s">
        <v>80</v>
      </c>
      <c r="C38" s="126" t="s">
        <v>100</v>
      </c>
      <c r="D38" s="126"/>
      <c r="E38" s="126"/>
    </row>
    <row r="39" spans="1:5" ht="15" customHeight="1" x14ac:dyDescent="0.25">
      <c r="A39" s="57" t="s">
        <v>101</v>
      </c>
      <c r="B39" s="58" t="s">
        <v>102</v>
      </c>
      <c r="C39" s="59">
        <v>0</v>
      </c>
      <c r="D39" s="65"/>
      <c r="E39" s="65"/>
    </row>
    <row r="40" spans="1:5" s="54" customFormat="1" ht="15" customHeight="1" x14ac:dyDescent="0.25">
      <c r="A40" s="126" t="s">
        <v>497</v>
      </c>
      <c r="B40" s="126"/>
      <c r="C40" s="126" t="s">
        <v>97</v>
      </c>
      <c r="D40" s="126"/>
      <c r="E40" s="126"/>
    </row>
    <row r="41" spans="1:5" ht="15" customHeight="1" x14ac:dyDescent="0.25">
      <c r="A41" s="57" t="s">
        <v>498</v>
      </c>
      <c r="B41" s="58" t="s">
        <v>499</v>
      </c>
      <c r="C41" s="59">
        <v>0</v>
      </c>
      <c r="D41" s="156"/>
      <c r="E41" s="156"/>
    </row>
    <row r="42" spans="1:5" s="53" customFormat="1" ht="15" customHeight="1" x14ac:dyDescent="0.25">
      <c r="A42" s="125" t="s">
        <v>136</v>
      </c>
      <c r="B42" s="126" t="s">
        <v>103</v>
      </c>
      <c r="C42" s="125" t="s">
        <v>38</v>
      </c>
      <c r="D42" s="125" t="s">
        <v>137</v>
      </c>
      <c r="E42" s="125" t="s">
        <v>138</v>
      </c>
    </row>
    <row r="43" spans="1:5" ht="15" customHeight="1" x14ac:dyDescent="0.25">
      <c r="A43" s="57" t="s">
        <v>104</v>
      </c>
      <c r="B43" s="58" t="s">
        <v>55</v>
      </c>
      <c r="C43" s="66"/>
      <c r="D43" s="66"/>
      <c r="E43" s="59">
        <v>0</v>
      </c>
    </row>
    <row r="44" spans="1:5" ht="15" customHeight="1" x14ac:dyDescent="0.25">
      <c r="A44" s="57" t="s">
        <v>105</v>
      </c>
      <c r="B44" s="58" t="s">
        <v>55</v>
      </c>
      <c r="C44" s="59">
        <v>0</v>
      </c>
      <c r="D44" s="59">
        <v>0</v>
      </c>
      <c r="E44" s="59">
        <v>0</v>
      </c>
    </row>
    <row r="45" spans="1:5" ht="15" customHeight="1" x14ac:dyDescent="0.25">
      <c r="A45" s="60" t="s">
        <v>106</v>
      </c>
      <c r="B45" s="61" t="s">
        <v>55</v>
      </c>
      <c r="C45" s="59">
        <v>0</v>
      </c>
      <c r="D45" s="59">
        <v>0</v>
      </c>
      <c r="E45" s="59">
        <v>0</v>
      </c>
    </row>
    <row r="46" spans="1:5" ht="8.25" customHeight="1" x14ac:dyDescent="0.25">
      <c r="A46" s="50"/>
      <c r="B46" s="50"/>
      <c r="C46" s="50"/>
      <c r="D46" s="50"/>
      <c r="E46" s="50"/>
    </row>
    <row r="47" spans="1:5" ht="15" customHeight="1" x14ac:dyDescent="0.25"/>
    <row r="48" spans="1:5"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208" spans="5:5" x14ac:dyDescent="0.25">
      <c r="E208" s="55"/>
    </row>
  </sheetData>
  <mergeCells count="1">
    <mergeCell ref="C1:E1"/>
  </mergeCells>
  <pageMargins left="0.7" right="0.7" top="0.75" bottom="0.75" header="0.3" footer="0.3"/>
  <pageSetup paperSize="9" scale="3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f5b6396-1fe2-43d0-86cf-9df05da0a57c">
      <Terms xmlns="http://schemas.microsoft.com/office/infopath/2007/PartnerControls"/>
    </lcf76f155ced4ddcb4097134ff3c332f>
    <TaxCatchAll xmlns="6d9e6896-5e68-47d2-ba42-6bdf8457714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4780C6F3D546740BD713DB0E6FAA012" ma:contentTypeVersion="19" ma:contentTypeDescription="Een nieuw document maken." ma:contentTypeScope="" ma:versionID="2ae5452fc2b26fa9f67a64162629a0a2">
  <xsd:schema xmlns:xsd="http://www.w3.org/2001/XMLSchema" xmlns:xs="http://www.w3.org/2001/XMLSchema" xmlns:p="http://schemas.microsoft.com/office/2006/metadata/properties" xmlns:ns2="6d9e6896-5e68-47d2-ba42-6bdf84577149" xmlns:ns3="8f5b6396-1fe2-43d0-86cf-9df05da0a57c" targetNamespace="http://schemas.microsoft.com/office/2006/metadata/properties" ma:root="true" ma:fieldsID="5f3f8abb343fddd05d5501cd909e7dc2" ns2:_="" ns3:_="">
    <xsd:import namespace="6d9e6896-5e68-47d2-ba42-6bdf84577149"/>
    <xsd:import namespace="8f5b6396-1fe2-43d0-86cf-9df05da0a57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9e6896-5e68-47d2-ba42-6bdf84577149"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2190cf72-70f0-4100-991c-d35ae90442b1}" ma:internalName="TaxCatchAll" ma:showField="CatchAllData" ma:web="6d9e6896-5e68-47d2-ba42-6bdf8457714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5b6396-1fe2-43d0-86cf-9df05da0a57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537f897b-da59-46d0-ad02-b69ac7a72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CCD0C8-BD5A-4B1E-8A1D-E49160F8ABA1}">
  <ds:schemaRefs>
    <ds:schemaRef ds:uri="http://schemas.microsoft.com/sharepoint/v3/contenttype/forms"/>
  </ds:schemaRefs>
</ds:datastoreItem>
</file>

<file path=customXml/itemProps2.xml><?xml version="1.0" encoding="utf-8"?>
<ds:datastoreItem xmlns:ds="http://schemas.openxmlformats.org/officeDocument/2006/customXml" ds:itemID="{C44B0BDD-7298-49E2-90C3-B746B2E069FB}">
  <ds:schemaRefs>
    <ds:schemaRef ds:uri="http://schemas.microsoft.com/office/2006/metadata/properties"/>
    <ds:schemaRef ds:uri="http://schemas.microsoft.com/office/infopath/2007/PartnerControls"/>
    <ds:schemaRef ds:uri="8f5b6396-1fe2-43d0-86cf-9df05da0a57c"/>
    <ds:schemaRef ds:uri="6d9e6896-5e68-47d2-ba42-6bdf84577149"/>
  </ds:schemaRefs>
</ds:datastoreItem>
</file>

<file path=customXml/itemProps3.xml><?xml version="1.0" encoding="utf-8"?>
<ds:datastoreItem xmlns:ds="http://schemas.openxmlformats.org/officeDocument/2006/customXml" ds:itemID="{8F01C9F8-C7C9-4C41-9833-782095E222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9e6896-5e68-47d2-ba42-6bdf84577149"/>
    <ds:schemaRef ds:uri="8f5b6396-1fe2-43d0-86cf-9df05da0a5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Werkbladen</vt:lpstr>
      </vt:variant>
      <vt:variant>
        <vt:i4>10</vt:i4>
      </vt:variant>
      <vt:variant>
        <vt:lpstr>Benoemde bereiken</vt:lpstr>
      </vt:variant>
      <vt:variant>
        <vt:i4>3</vt:i4>
      </vt:variant>
    </vt:vector>
  </HeadingPairs>
  <TitlesOfParts>
    <vt:vector size="13" baseType="lpstr">
      <vt:lpstr>Invulinstructie</vt:lpstr>
      <vt:lpstr>1B. Inschrijfstaat perceel 2</vt:lpstr>
      <vt:lpstr>2B. Regulier en periodiek 2</vt:lpstr>
      <vt:lpstr>3B. Glasbewassing perceel 2</vt:lpstr>
      <vt:lpstr>4B. Roosters perceel 2</vt:lpstr>
      <vt:lpstr>4E. Vloeren perceel 2</vt:lpstr>
      <vt:lpstr>5B. Undermanagement perceel 2</vt:lpstr>
      <vt:lpstr>6B. Dieptereingiging perceel 2</vt:lpstr>
      <vt:lpstr>7. Extra werkzaamheden</vt:lpstr>
      <vt:lpstr>8. Uurtarieven</vt:lpstr>
      <vt:lpstr>'7. Extra werkzaamheden'!Afdrukbereik</vt:lpstr>
      <vt:lpstr>'8. Uurtarieven'!Afdrukbereik</vt:lpstr>
      <vt:lpstr>Invulinstructie!Afdrukbereik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Esther Leegwater</dc:creator>
  <cp:lastModifiedBy>Pieter Suurmeijer</cp:lastModifiedBy>
  <dcterms:created xsi:type="dcterms:W3CDTF">2016-05-27T11:42:02Z</dcterms:created>
  <dcterms:modified xsi:type="dcterms:W3CDTF">2026-05-20T09:18:59Z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0x010100B4780C6F3D546740BD713DB0E6FAA012</vt:lpwstr>
  </property>
  <property fmtid="{D5CDD505-2E9C-101B-9397-08002B2CF9AE}" pid="3" name="MediaServiceImageTags">
    <vt:lpwstr/>
  </property>
</Properties>
</file>