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evesbv.sharepoint.com/teams/BUZuidNIC/Gedeelde documenten/General/04 Project/Projecten 2025/LBIO Alimentatie/07. Uploaden TenderNed/"/>
    </mc:Choice>
  </mc:AlternateContent>
  <xr:revisionPtr revIDLastSave="30" documentId="8_{ABEAB01F-E420-497F-8381-1D1345E62EDA}" xr6:coauthVersionLast="47" xr6:coauthVersionMax="47" xr10:uidLastSave="{03EFEB44-E104-4204-921E-DFF99DACA90F}"/>
  <bookViews>
    <workbookView xWindow="-120" yWindow="-120" windowWidth="29040" windowHeight="15720" xr2:uid="{6CAA09DC-6D05-4BC0-AB16-AF44F25C77D4}"/>
  </bookViews>
  <sheets>
    <sheet name="Prijzenblad Zaaksysteem LBI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8" i="1" l="1" a="1"/>
  <c r="D88" i="1" s="1"/>
  <c r="D109" i="1" s="1"/>
  <c r="D51" i="1"/>
  <c r="D108" i="1" s="1"/>
  <c r="D11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<sst xmlns="http://schemas.openxmlformats.org/spreadsheetml/2006/main" count="130" uniqueCount="57">
  <si>
    <t xml:space="preserve">Bijlage 5 Prijzenblad </t>
  </si>
  <si>
    <t>Omschrijving</t>
  </si>
  <si>
    <t>Inschrijver dient de gele velden in te vullen.</t>
  </si>
  <si>
    <t>Alle vermelden prijzen en tarieven dienen gesteld te zijn in euro's, exclusief BTW en zijn voor alle gevraagde onderdelen en aanverwante dienstverlening zonder beperkende voorwaarden.</t>
  </si>
  <si>
    <t>De prijzen worden aangeboden in 2 decimalen.</t>
  </si>
  <si>
    <t>Inschrijver dient in haar prijs rekening te houden met een op/afschaling van het aantal medewerkers met 10% op jaarbasis.</t>
  </si>
  <si>
    <t xml:space="preserve">In de prijsopbouw biedt Inschrijver ook de toezeggingen uit zijn Inschrijving, waaronder de wensenlijst (should have, would have, could have), implementatieplan en getoonde functionaliteiten in de demonstratie aan in de eenmalige én jaarlijkse kosten. </t>
  </si>
  <si>
    <t xml:space="preserve">Enkel de in deze prijslijst genoemde bedragen kunnen gefactureerd worden. </t>
  </si>
  <si>
    <t>Prijscomponenten - Kengetallen</t>
  </si>
  <si>
    <t>Aantal medewerkers</t>
  </si>
  <si>
    <t>Aantal licenties</t>
  </si>
  <si>
    <t>Aantal tijdelijke licentiekosten - beperkt tot projectgroep key users tbv implementatie</t>
  </si>
  <si>
    <t>Aantal op te leiden key users</t>
  </si>
  <si>
    <t>Aantal op te leiden functioneel beheerders</t>
  </si>
  <si>
    <t>Eenmalige kosten</t>
  </si>
  <si>
    <t>Bedrag</t>
  </si>
  <si>
    <t>De eenmalige prijs excl. BTW omvat de eenmalige kosten voor afname inclusief de installatie en configuratie van de door inschrijver aangeboden oplossing (incl. alle eventuele add-ons, additionele applicatie(module)s en (configuratie)tools, etc.) waaronder de eenmalige kosten voor de implementatie van de koppelingen, trainingen en projectkosten. Er mogen geen separate kosten (denk aan hostingkosten) gefactureerd worden voor livegang per 1 januari 2028. Dergelijke kosten dienen opgenomen te zijn in de eenmalige kosten.</t>
  </si>
  <si>
    <t>Beschikbaar stellen van de ontwikkel-, test- en productieomgeving (technisch platform)</t>
  </si>
  <si>
    <t>Inrichting en implementatie</t>
  </si>
  <si>
    <t>Training en opleiding</t>
  </si>
  <si>
    <t>Conversie/Datamigratie</t>
  </si>
  <si>
    <t>Koppelingen</t>
  </si>
  <si>
    <t>Testen</t>
  </si>
  <si>
    <t>Inrichten Support en beheer</t>
  </si>
  <si>
    <t>Exitplan</t>
  </si>
  <si>
    <t xml:space="preserve">Wens </t>
  </si>
  <si>
    <t>Totaal eenmalige kosten</t>
  </si>
  <si>
    <t>Jaarlijkse kosten</t>
  </si>
  <si>
    <t>Licenties (inclusief beheer, onderhoud, ondersteuning en opslag)</t>
  </si>
  <si>
    <t>Hostingkosten</t>
  </si>
  <si>
    <t>Onderhoud en support</t>
  </si>
  <si>
    <t>Ondersteuning/Consultancy gedurende de looptijd na oplevering</t>
  </si>
  <si>
    <t>De eerder genoemde prijzen voor de oplossing, koppelingen en trainingen zijn inclusief de hierbij benodigde uren.
Geef hieronder de uurtarieven op voor eventuele aanvullende opdrachten welke niet vallen onder de huidige uitvraag. Voor de berekening wordt uitgegaan van 240 uren. Uurtarieven excl. BTW zijn inclusief eventuele reis- en verblijfkosten.</t>
  </si>
  <si>
    <t xml:space="preserve">Projectleider </t>
  </si>
  <si>
    <t>uurtarief</t>
  </si>
  <si>
    <t>Adviseur / Enterprise architect</t>
  </si>
  <si>
    <t>Trainer</t>
  </si>
  <si>
    <t>Technisch consultant of Senior Consultant</t>
  </si>
  <si>
    <t>Functioneel consultant of Consultant</t>
  </si>
  <si>
    <t>Trainee/Junior Consultant</t>
  </si>
  <si>
    <t>Totaal jaarlijkse kosten per jaar</t>
  </si>
  <si>
    <t>Opties / Indien niet standaard in de oplossing inbegrepen</t>
  </si>
  <si>
    <t>Wens ..</t>
  </si>
  <si>
    <t>eenmalige kosten</t>
  </si>
  <si>
    <t>jaarlijkse kosten</t>
  </si>
  <si>
    <t>Opslag 500 GB extra</t>
  </si>
  <si>
    <t>Opslag 1000 GB extra</t>
  </si>
  <si>
    <t>Naar wens in te vullen indien van toepassing</t>
  </si>
  <si>
    <t>Let op! De eenmalige kosten mogen maximaal € 450.000 bedragen.</t>
  </si>
  <si>
    <t>Totaal jaarlijkse kosten op basis van de initiële contractperiode van 6 jaar</t>
  </si>
  <si>
    <t>Let op! De jaarlijkse kosten mogen maximaal € 1.500.000 bedragen.</t>
  </si>
  <si>
    <t>Totaalprijs</t>
  </si>
  <si>
    <t>Toelichtingenveld</t>
  </si>
  <si>
    <t>indien van toepassing</t>
  </si>
  <si>
    <r>
      <t>Naam ondertekenaar</t>
    </r>
    <r>
      <rPr>
        <sz val="9"/>
        <color rgb="FFFFFFFF"/>
        <rFont val="Arial"/>
        <family val="2"/>
      </rPr>
      <t> </t>
    </r>
  </si>
  <si>
    <r>
      <t>Handtekening</t>
    </r>
    <r>
      <rPr>
        <sz val="9"/>
        <color rgb="FFFFFFFF"/>
        <rFont val="Arial"/>
        <family val="2"/>
      </rPr>
      <t> </t>
    </r>
  </si>
  <si>
    <t>Levering, implementatie, hosting, beheer, onderhoud en doorontwikkeling van een nieuw zaaksysteem incl. financiële stroom rondom de zaak  ten behoeve van het Landelijk Bureau Inning Onderhoudsbijdragen (LBIO) met zaaknummer 010557/LH.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</si>
</sst>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3" x14ac:knownFonts="1">
    <font>
      <sz val="11"/>
      <color theme="1"/>
      <name val="Aptos Narrow"/>
      <family val="2"/>
      <scheme val="minor"/>
    </font>
    <font>
      <sz val="11"/>
      <color theme="1"/>
      <name val="Aptos Narrow"/>
      <family val="2"/>
      <scheme val="minor"/>
    </font>
    <font>
      <sz val="9"/>
      <color theme="1"/>
      <name val="Arial"/>
      <family val="2"/>
    </font>
    <font>
      <b/>
      <sz val="11"/>
      <color theme="0"/>
      <name val="Arial"/>
      <family val="2"/>
    </font>
    <font>
      <b/>
      <sz val="9"/>
      <color theme="0"/>
      <name val="Arial"/>
      <family val="2"/>
    </font>
    <font>
      <i/>
      <sz val="9"/>
      <color theme="1"/>
      <name val="Arial"/>
      <family val="2"/>
    </font>
    <font>
      <sz val="9"/>
      <name val="Arial"/>
      <family val="2"/>
    </font>
    <font>
      <b/>
      <sz val="9"/>
      <color theme="1"/>
      <name val="Arial"/>
      <family val="2"/>
    </font>
    <font>
      <b/>
      <sz val="9"/>
      <color rgb="FFC00000"/>
      <name val="Arial"/>
      <family val="2"/>
    </font>
    <font>
      <i/>
      <sz val="9"/>
      <name val="Arial"/>
      <family val="2"/>
    </font>
    <font>
      <sz val="9"/>
      <color rgb="FFFFFFFF"/>
      <name val="Arial"/>
      <family val="2"/>
    </font>
    <font>
      <sz val="9"/>
      <color theme="0"/>
      <name val="Arial"/>
      <family val="2"/>
    </font>
    <font>
      <b/>
      <sz val="9"/>
      <color rgb="FF435774"/>
      <name val="Arial"/>
      <family val="2"/>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435774"/>
        <bgColor indexed="64"/>
      </patternFill>
    </fill>
    <fill>
      <patternFill patternType="solid">
        <fgColor rgb="FFF2DEA4"/>
        <bgColor indexed="64"/>
      </patternFill>
    </fill>
  </fills>
  <borders count="12">
    <border>
      <left/>
      <right/>
      <top/>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top/>
      <bottom/>
      <diagonal/>
    </border>
    <border>
      <left/>
      <right style="thin">
        <color theme="8" tint="-0.499984740745262"/>
      </right>
      <top/>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thin">
        <color theme="8" tint="-0.499984740745262"/>
      </right>
      <top/>
      <bottom style="thin">
        <color theme="8" tint="-0.499984740745262"/>
      </bottom>
      <diagonal/>
    </border>
    <border>
      <left style="thin">
        <color rgb="FF435774"/>
      </left>
      <right style="thin">
        <color rgb="FF435774"/>
      </right>
      <top style="thin">
        <color rgb="FF435774"/>
      </top>
      <bottom style="thin">
        <color rgb="FF435774"/>
      </bottom>
      <diagonal/>
    </border>
    <border>
      <left style="thin">
        <color theme="8" tint="-0.499984740745262"/>
      </left>
      <right style="thin">
        <color theme="8" tint="-0.499984740745262"/>
      </right>
      <top/>
      <bottom/>
      <diagonal/>
    </border>
  </borders>
  <cellStyleXfs count="3">
    <xf numFmtId="0" fontId="0" fillId="0" borderId="0"/>
    <xf numFmtId="44" fontId="1" fillId="0" borderId="0" applyFont="0" applyFill="0" applyBorder="0" applyAlignment="0" applyProtection="0"/>
    <xf numFmtId="0" fontId="1" fillId="0" borderId="0"/>
  </cellStyleXfs>
  <cellXfs count="65">
    <xf numFmtId="0" fontId="0" fillId="0" borderId="0" xfId="0"/>
    <xf numFmtId="44" fontId="2" fillId="5" borderId="10" xfId="1" applyFont="1" applyFill="1" applyBorder="1" applyProtection="1">
      <protection locked="0"/>
    </xf>
    <xf numFmtId="0" fontId="6" fillId="5" borderId="10" xfId="0" applyFont="1" applyFill="1" applyBorder="1" applyAlignment="1" applyProtection="1">
      <alignment vertical="center" wrapText="1"/>
      <protection locked="0"/>
    </xf>
    <xf numFmtId="0" fontId="2" fillId="2" borderId="10" xfId="0" applyFont="1" applyFill="1" applyBorder="1" applyAlignment="1" applyProtection="1">
      <alignment wrapText="1"/>
      <protection locked="0"/>
    </xf>
    <xf numFmtId="0" fontId="5" fillId="5" borderId="10" xfId="2" quotePrefix="1" applyFont="1" applyFill="1" applyBorder="1" applyProtection="1">
      <protection locked="0"/>
    </xf>
    <xf numFmtId="0" fontId="2" fillId="0" borderId="0" xfId="0" applyFont="1"/>
    <xf numFmtId="0" fontId="3" fillId="4" borderId="1" xfId="0" applyFont="1" applyFill="1" applyBorder="1" applyAlignment="1">
      <alignment vertical="center"/>
    </xf>
    <xf numFmtId="0" fontId="3" fillId="4" borderId="1" xfId="0" applyFont="1" applyFill="1" applyBorder="1"/>
    <xf numFmtId="0" fontId="4" fillId="4" borderId="2" xfId="0" applyFont="1" applyFill="1" applyBorder="1"/>
    <xf numFmtId="0" fontId="4" fillId="4" borderId="3" xfId="0" applyFont="1" applyFill="1" applyBorder="1"/>
    <xf numFmtId="0" fontId="4" fillId="4" borderId="4" xfId="0" applyFont="1" applyFill="1" applyBorder="1"/>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6" fillId="0" borderId="10" xfId="0" applyFont="1" applyBorder="1" applyAlignment="1">
      <alignment horizontal="center" vertical="center"/>
    </xf>
    <xf numFmtId="0" fontId="2" fillId="0" borderId="10" xfId="0" applyFont="1" applyBorder="1" applyAlignment="1">
      <alignment horizontal="center" vertical="center"/>
    </xf>
    <xf numFmtId="0" fontId="4" fillId="4" borderId="10" xfId="0" applyFont="1" applyFill="1" applyBorder="1"/>
    <xf numFmtId="0" fontId="2" fillId="0" borderId="10" xfId="2" applyFont="1" applyBorder="1"/>
    <xf numFmtId="0" fontId="2" fillId="0" borderId="10" xfId="0" applyFont="1" applyBorder="1"/>
    <xf numFmtId="0" fontId="2" fillId="0" borderId="10" xfId="2" applyFont="1" applyBorder="1" applyAlignment="1">
      <alignment vertical="top"/>
    </xf>
    <xf numFmtId="0" fontId="6" fillId="0" borderId="10" xfId="2" applyFont="1" applyBorder="1" applyAlignment="1">
      <alignment vertical="top"/>
    </xf>
    <xf numFmtId="0" fontId="7" fillId="0" borderId="10" xfId="2" applyFont="1" applyBorder="1"/>
    <xf numFmtId="0" fontId="7" fillId="0" borderId="10" xfId="0" applyFont="1" applyBorder="1"/>
    <xf numFmtId="44" fontId="7" fillId="0" borderId="10" xfId="1" applyFont="1" applyFill="1" applyBorder="1" applyProtection="1"/>
    <xf numFmtId="44" fontId="2" fillId="0" borderId="10" xfId="1" applyFont="1" applyFill="1" applyBorder="1" applyProtection="1"/>
    <xf numFmtId="0" fontId="5" fillId="0" borderId="10" xfId="0" applyFont="1" applyBorder="1" applyAlignment="1">
      <alignment horizontal="center"/>
    </xf>
    <xf numFmtId="0" fontId="12" fillId="0" borderId="10" xfId="2" applyFont="1" applyBorder="1"/>
    <xf numFmtId="0" fontId="5" fillId="0" borderId="0" xfId="0" applyFont="1" applyAlignment="1">
      <alignment horizontal="center"/>
    </xf>
    <xf numFmtId="0" fontId="2" fillId="3" borderId="10" xfId="2" applyFont="1" applyFill="1" applyBorder="1"/>
    <xf numFmtId="0" fontId="5" fillId="0" borderId="10" xfId="2" applyFont="1" applyBorder="1"/>
    <xf numFmtId="44" fontId="2" fillId="0" borderId="10" xfId="0" applyNumberFormat="1" applyFont="1" applyBorder="1"/>
    <xf numFmtId="0" fontId="5" fillId="0" borderId="10" xfId="0" applyFont="1" applyBorder="1"/>
    <xf numFmtId="44" fontId="2" fillId="0" borderId="0" xfId="0" applyNumberFormat="1" applyFont="1"/>
    <xf numFmtId="0" fontId="2" fillId="0" borderId="0" xfId="0" applyFont="1" applyAlignment="1">
      <alignment horizontal="justify" vertical="center"/>
    </xf>
    <xf numFmtId="0" fontId="3" fillId="4" borderId="10" xfId="0" applyFont="1" applyFill="1" applyBorder="1" applyAlignment="1">
      <alignment vertical="center"/>
    </xf>
    <xf numFmtId="44" fontId="3" fillId="4" borderId="10" xfId="1" applyFont="1" applyFill="1" applyBorder="1" applyAlignment="1" applyProtection="1">
      <alignment vertical="center"/>
    </xf>
    <xf numFmtId="0" fontId="2" fillId="0" borderId="0" xfId="0" applyFont="1" applyAlignment="1">
      <alignment vertical="center"/>
    </xf>
    <xf numFmtId="164" fontId="2" fillId="0" borderId="0" xfId="2" applyNumberFormat="1" applyFont="1"/>
    <xf numFmtId="0" fontId="9" fillId="0" borderId="0" xfId="0" applyFont="1" applyAlignment="1">
      <alignment vertical="center" wrapText="1"/>
    </xf>
    <xf numFmtId="0" fontId="2" fillId="0" borderId="0" xfId="2" applyFont="1"/>
    <xf numFmtId="0" fontId="6" fillId="0" borderId="0" xfId="0" applyFont="1" applyAlignment="1">
      <alignment vertical="center" wrapText="1"/>
    </xf>
    <xf numFmtId="0" fontId="4" fillId="4" borderId="10" xfId="0" applyFont="1" applyFill="1" applyBorder="1" applyAlignment="1">
      <alignment horizontal="center" vertical="center"/>
    </xf>
    <xf numFmtId="0" fontId="6" fillId="5" borderId="10" xfId="0" applyFont="1" applyFill="1" applyBorder="1" applyAlignment="1" applyProtection="1">
      <alignment horizontal="center" vertical="center" wrapText="1"/>
      <protection locked="0"/>
    </xf>
    <xf numFmtId="0" fontId="2" fillId="0" borderId="10" xfId="2" applyFont="1" applyBorder="1" applyAlignment="1">
      <alignment horizontal="center"/>
    </xf>
    <xf numFmtId="0" fontId="2" fillId="0" borderId="0" xfId="2" applyFont="1" applyAlignment="1">
      <alignment horizontal="center"/>
    </xf>
    <xf numFmtId="0" fontId="8" fillId="0" borderId="0" xfId="0" applyFont="1" applyAlignment="1">
      <alignment horizontal="left" vertical="center"/>
    </xf>
    <xf numFmtId="0" fontId="9" fillId="5" borderId="10" xfId="0" applyFont="1" applyFill="1" applyBorder="1" applyAlignment="1" applyProtection="1">
      <alignment horizontal="center" vertical="center" wrapText="1"/>
      <protection locked="0"/>
    </xf>
    <xf numFmtId="0" fontId="11" fillId="4" borderId="10" xfId="0" applyFont="1" applyFill="1" applyBorder="1" applyAlignment="1">
      <alignment horizontal="left" vertical="center" wrapText="1"/>
    </xf>
    <xf numFmtId="0" fontId="4" fillId="4" borderId="10" xfId="0" applyFont="1" applyFill="1" applyBorder="1" applyAlignment="1">
      <alignment horizontal="left"/>
    </xf>
    <xf numFmtId="0" fontId="2" fillId="0" borderId="10" xfId="0" applyFont="1" applyBorder="1" applyAlignment="1">
      <alignment horizontal="left"/>
    </xf>
    <xf numFmtId="0" fontId="2" fillId="0" borderId="10" xfId="0" applyFont="1" applyBorder="1" applyAlignment="1">
      <alignment horizontal="left" vertical="center"/>
    </xf>
    <xf numFmtId="0" fontId="11" fillId="4" borderId="10" xfId="0" applyFont="1" applyFill="1" applyBorder="1" applyAlignment="1">
      <alignment horizontal="left" vertical="top" wrapText="1"/>
    </xf>
    <xf numFmtId="0" fontId="2" fillId="0" borderId="11" xfId="2" applyFont="1" applyBorder="1" applyAlignment="1">
      <alignment horizontal="center"/>
    </xf>
    <xf numFmtId="0" fontId="12" fillId="0" borderId="10" xfId="0" applyFont="1" applyBorder="1" applyAlignment="1">
      <alignment horizontal="left"/>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cellXfs>
  <cellStyles count="3">
    <cellStyle name="Stand. 2" xfId="2" xr:uid="{A17C665F-EFA2-4591-AF97-1D8A8F6EC748}"/>
    <cellStyle name="Standaard" xfId="0" builtinId="0"/>
    <cellStyle name="Valuta" xfId="1"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35774"/>
      <color rgb="FFF2DEA4"/>
      <color rgb="FFE1B127"/>
      <color rgb="FFFFB1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B574-8C93-4AF4-929C-899088DBFB03}">
  <dimension ref="A2:F123"/>
  <sheetViews>
    <sheetView showGridLines="0" tabSelected="1" workbookViewId="0">
      <selection activeCell="C92" sqref="C92"/>
    </sheetView>
  </sheetViews>
  <sheetFormatPr defaultRowHeight="15" x14ac:dyDescent="0.25"/>
  <cols>
    <col min="1" max="1" width="3.28515625" style="5" customWidth="1"/>
    <col min="2" max="2" width="77.7109375" style="5" customWidth="1"/>
    <col min="3" max="4" width="25" style="5" customWidth="1"/>
    <col min="5" max="5" width="23" style="5" customWidth="1"/>
    <col min="6" max="6" width="32.5703125" style="5" customWidth="1"/>
  </cols>
  <sheetData>
    <row r="2" spans="2:4" x14ac:dyDescent="0.25">
      <c r="B2" s="6" t="s">
        <v>0</v>
      </c>
      <c r="C2" s="7"/>
      <c r="D2" s="7"/>
    </row>
    <row r="3" spans="2:4" ht="26.65" customHeight="1" x14ac:dyDescent="0.25">
      <c r="B3" s="57" t="s">
        <v>56</v>
      </c>
      <c r="C3" s="58"/>
      <c r="D3" s="58"/>
    </row>
    <row r="5" spans="2:4" x14ac:dyDescent="0.25">
      <c r="B5" s="8" t="s">
        <v>1</v>
      </c>
      <c r="C5" s="9"/>
      <c r="D5" s="10"/>
    </row>
    <row r="6" spans="2:4" x14ac:dyDescent="0.25">
      <c r="B6" s="59" t="s">
        <v>2</v>
      </c>
      <c r="C6" s="60"/>
      <c r="D6" s="61"/>
    </row>
    <row r="7" spans="2:4" ht="28.9" customHeight="1" x14ac:dyDescent="0.25">
      <c r="B7" s="62" t="s">
        <v>3</v>
      </c>
      <c r="C7" s="63"/>
      <c r="D7" s="64"/>
    </row>
    <row r="8" spans="2:4" x14ac:dyDescent="0.25">
      <c r="B8" s="59" t="s">
        <v>4</v>
      </c>
      <c r="C8" s="60"/>
      <c r="D8" s="61"/>
    </row>
    <row r="9" spans="2:4" x14ac:dyDescent="0.25">
      <c r="B9" s="11" t="s">
        <v>5</v>
      </c>
      <c r="C9" s="12"/>
      <c r="D9" s="13"/>
    </row>
    <row r="10" spans="2:4" ht="31.9" customHeight="1" x14ac:dyDescent="0.25">
      <c r="B10" s="62" t="s">
        <v>6</v>
      </c>
      <c r="C10" s="63"/>
      <c r="D10" s="64"/>
    </row>
    <row r="11" spans="2:4" x14ac:dyDescent="0.25">
      <c r="B11" s="54" t="s">
        <v>7</v>
      </c>
      <c r="C11" s="55"/>
      <c r="D11" s="56"/>
    </row>
    <row r="13" spans="2:4" x14ac:dyDescent="0.25">
      <c r="B13" s="48" t="s">
        <v>8</v>
      </c>
      <c r="C13" s="48"/>
      <c r="D13" s="48"/>
    </row>
    <row r="14" spans="2:4" x14ac:dyDescent="0.25">
      <c r="B14" s="49" t="s">
        <v>9</v>
      </c>
      <c r="C14" s="49"/>
      <c r="D14" s="14">
        <v>65</v>
      </c>
    </row>
    <row r="15" spans="2:4" x14ac:dyDescent="0.25">
      <c r="B15" s="49" t="s">
        <v>10</v>
      </c>
      <c r="C15" s="49"/>
      <c r="D15" s="15">
        <v>100</v>
      </c>
    </row>
    <row r="16" spans="2:4" x14ac:dyDescent="0.25">
      <c r="B16" s="50" t="s">
        <v>11</v>
      </c>
      <c r="C16" s="50"/>
      <c r="D16" s="15">
        <v>12</v>
      </c>
    </row>
    <row r="17" spans="2:4" x14ac:dyDescent="0.25">
      <c r="B17" s="49" t="s">
        <v>12</v>
      </c>
      <c r="C17" s="49"/>
      <c r="D17" s="15">
        <v>10</v>
      </c>
    </row>
    <row r="18" spans="2:4" x14ac:dyDescent="0.25">
      <c r="B18" s="49" t="s">
        <v>13</v>
      </c>
      <c r="C18" s="49"/>
      <c r="D18" s="15">
        <v>2</v>
      </c>
    </row>
    <row r="20" spans="2:4" x14ac:dyDescent="0.25">
      <c r="B20" s="16" t="s">
        <v>14</v>
      </c>
      <c r="C20" s="16"/>
      <c r="D20" s="16" t="s">
        <v>15</v>
      </c>
    </row>
    <row r="21" spans="2:4" ht="51.6" customHeight="1" x14ac:dyDescent="0.25">
      <c r="B21" s="51" t="s">
        <v>16</v>
      </c>
      <c r="C21" s="51"/>
      <c r="D21" s="51"/>
    </row>
    <row r="22" spans="2:4" x14ac:dyDescent="0.25">
      <c r="B22" s="17" t="s">
        <v>17</v>
      </c>
      <c r="C22" s="18"/>
      <c r="D22" s="1">
        <v>0</v>
      </c>
    </row>
    <row r="23" spans="2:4" x14ac:dyDescent="0.25">
      <c r="B23" s="17" t="s">
        <v>18</v>
      </c>
      <c r="C23" s="18"/>
      <c r="D23" s="1">
        <v>0</v>
      </c>
    </row>
    <row r="24" spans="2:4" x14ac:dyDescent="0.25">
      <c r="B24" s="19" t="s">
        <v>19</v>
      </c>
      <c r="C24" s="18"/>
      <c r="D24" s="1">
        <v>0</v>
      </c>
    </row>
    <row r="25" spans="2:4" x14ac:dyDescent="0.25">
      <c r="B25" s="20" t="s">
        <v>20</v>
      </c>
      <c r="C25" s="18"/>
      <c r="D25" s="1">
        <v>0</v>
      </c>
    </row>
    <row r="26" spans="2:4" x14ac:dyDescent="0.25">
      <c r="B26" s="20" t="s">
        <v>21</v>
      </c>
      <c r="C26" s="18"/>
      <c r="D26" s="1">
        <v>0</v>
      </c>
    </row>
    <row r="27" spans="2:4" x14ac:dyDescent="0.25">
      <c r="B27" s="19" t="s">
        <v>22</v>
      </c>
      <c r="C27" s="18"/>
      <c r="D27" s="1">
        <v>0</v>
      </c>
    </row>
    <row r="28" spans="2:4" x14ac:dyDescent="0.25">
      <c r="B28" s="19" t="s">
        <v>23</v>
      </c>
      <c r="C28" s="18"/>
      <c r="D28" s="1">
        <v>0</v>
      </c>
    </row>
    <row r="29" spans="2:4" x14ac:dyDescent="0.25">
      <c r="B29" s="19" t="s">
        <v>24</v>
      </c>
      <c r="C29" s="18"/>
      <c r="D29" s="1">
        <v>0</v>
      </c>
    </row>
    <row r="30" spans="2:4" x14ac:dyDescent="0.25">
      <c r="B30" s="1" t="s">
        <v>25</v>
      </c>
      <c r="C30" s="18"/>
      <c r="D30" s="1">
        <v>0</v>
      </c>
    </row>
    <row r="31" spans="2:4" x14ac:dyDescent="0.25">
      <c r="B31" s="1" t="s">
        <v>25</v>
      </c>
      <c r="C31" s="18"/>
      <c r="D31" s="1">
        <v>0</v>
      </c>
    </row>
    <row r="32" spans="2:4" x14ac:dyDescent="0.25">
      <c r="B32" s="1" t="s">
        <v>25</v>
      </c>
      <c r="C32" s="18"/>
      <c r="D32" s="1">
        <v>0</v>
      </c>
    </row>
    <row r="33" spans="2:4" x14ac:dyDescent="0.25">
      <c r="B33" s="1" t="s">
        <v>25</v>
      </c>
      <c r="C33" s="18"/>
      <c r="D33" s="1">
        <v>0</v>
      </c>
    </row>
    <row r="34" spans="2:4" x14ac:dyDescent="0.25">
      <c r="B34" s="1" t="s">
        <v>25</v>
      </c>
      <c r="C34" s="18"/>
      <c r="D34" s="1">
        <v>0</v>
      </c>
    </row>
    <row r="35" spans="2:4" x14ac:dyDescent="0.25">
      <c r="B35" s="1" t="s">
        <v>25</v>
      </c>
      <c r="C35" s="18"/>
      <c r="D35" s="1">
        <v>0</v>
      </c>
    </row>
    <row r="36" spans="2:4" x14ac:dyDescent="0.25">
      <c r="B36" s="1" t="s">
        <v>25</v>
      </c>
      <c r="C36" s="18"/>
      <c r="D36" s="1">
        <v>0</v>
      </c>
    </row>
    <row r="37" spans="2:4" x14ac:dyDescent="0.25">
      <c r="B37" s="1" t="s">
        <v>25</v>
      </c>
      <c r="C37" s="18"/>
      <c r="D37" s="1">
        <v>0</v>
      </c>
    </row>
    <row r="38" spans="2:4" x14ac:dyDescent="0.25">
      <c r="B38" s="1" t="s">
        <v>25</v>
      </c>
      <c r="C38" s="18"/>
      <c r="D38" s="1">
        <v>0</v>
      </c>
    </row>
    <row r="39" spans="2:4" x14ac:dyDescent="0.25">
      <c r="B39" s="1" t="s">
        <v>25</v>
      </c>
      <c r="C39" s="18"/>
      <c r="D39" s="1">
        <v>0</v>
      </c>
    </row>
    <row r="40" spans="2:4" x14ac:dyDescent="0.25">
      <c r="B40" s="1" t="s">
        <v>25</v>
      </c>
      <c r="C40" s="18"/>
      <c r="D40" s="1">
        <v>0</v>
      </c>
    </row>
    <row r="41" spans="2:4" x14ac:dyDescent="0.25">
      <c r="B41" s="1" t="s">
        <v>25</v>
      </c>
      <c r="C41" s="18"/>
      <c r="D41" s="1">
        <v>0</v>
      </c>
    </row>
    <row r="42" spans="2:4" x14ac:dyDescent="0.25">
      <c r="B42" s="1" t="s">
        <v>25</v>
      </c>
      <c r="C42" s="18"/>
      <c r="D42" s="1">
        <v>0</v>
      </c>
    </row>
    <row r="43" spans="2:4" x14ac:dyDescent="0.25">
      <c r="B43" s="1" t="s">
        <v>25</v>
      </c>
      <c r="C43" s="18"/>
      <c r="D43" s="1">
        <v>0</v>
      </c>
    </row>
    <row r="44" spans="2:4" x14ac:dyDescent="0.25">
      <c r="B44" s="1" t="s">
        <v>25</v>
      </c>
      <c r="C44" s="18"/>
      <c r="D44" s="1">
        <v>0</v>
      </c>
    </row>
    <row r="45" spans="2:4" x14ac:dyDescent="0.25">
      <c r="B45" s="1" t="s">
        <v>25</v>
      </c>
      <c r="C45" s="18"/>
      <c r="D45" s="1">
        <v>0</v>
      </c>
    </row>
    <row r="46" spans="2:4" x14ac:dyDescent="0.25">
      <c r="B46" s="1" t="s">
        <v>25</v>
      </c>
      <c r="C46" s="18"/>
      <c r="D46" s="1">
        <v>0</v>
      </c>
    </row>
    <row r="47" spans="2:4" x14ac:dyDescent="0.25">
      <c r="B47" s="1" t="s">
        <v>25</v>
      </c>
      <c r="C47" s="18"/>
      <c r="D47" s="1">
        <v>0</v>
      </c>
    </row>
    <row r="48" spans="2:4" x14ac:dyDescent="0.25">
      <c r="B48" s="1" t="s">
        <v>25</v>
      </c>
      <c r="C48" s="18"/>
      <c r="D48" s="1">
        <v>0</v>
      </c>
    </row>
    <row r="49" spans="2:4" x14ac:dyDescent="0.25">
      <c r="B49" s="1" t="s">
        <v>25</v>
      </c>
      <c r="C49" s="18"/>
      <c r="D49" s="1">
        <v>0</v>
      </c>
    </row>
    <row r="50" spans="2:4" x14ac:dyDescent="0.25">
      <c r="B50" s="52"/>
      <c r="C50" s="52"/>
      <c r="D50" s="52"/>
    </row>
    <row r="51" spans="2:4" x14ac:dyDescent="0.25">
      <c r="B51" s="21" t="s">
        <v>26</v>
      </c>
      <c r="C51" s="22"/>
      <c r="D51" s="23">
        <f>SUM(D22:D49)</f>
        <v>0</v>
      </c>
    </row>
    <row r="52" spans="2:4" x14ac:dyDescent="0.25">
      <c r="B52" s="44"/>
      <c r="C52" s="44"/>
      <c r="D52" s="44"/>
    </row>
    <row r="53" spans="2:4" x14ac:dyDescent="0.25">
      <c r="B53" s="16" t="s">
        <v>27</v>
      </c>
      <c r="C53" s="16"/>
      <c r="D53" s="16" t="s">
        <v>15</v>
      </c>
    </row>
    <row r="54" spans="2:4" x14ac:dyDescent="0.25">
      <c r="B54" s="17" t="s">
        <v>28</v>
      </c>
      <c r="C54" s="18"/>
      <c r="D54" s="1">
        <v>0</v>
      </c>
    </row>
    <row r="55" spans="2:4" x14ac:dyDescent="0.25">
      <c r="B55" s="17" t="s">
        <v>29</v>
      </c>
      <c r="C55" s="18"/>
      <c r="D55" s="1">
        <v>0</v>
      </c>
    </row>
    <row r="56" spans="2:4" x14ac:dyDescent="0.25">
      <c r="B56" s="17" t="s">
        <v>30</v>
      </c>
      <c r="C56" s="18"/>
      <c r="D56" s="1">
        <v>0</v>
      </c>
    </row>
    <row r="57" spans="2:4" x14ac:dyDescent="0.25">
      <c r="B57" s="17" t="s">
        <v>21</v>
      </c>
      <c r="C57" s="18"/>
      <c r="D57" s="1">
        <v>0</v>
      </c>
    </row>
    <row r="58" spans="2:4" x14ac:dyDescent="0.25">
      <c r="B58" s="1" t="s">
        <v>25</v>
      </c>
      <c r="C58" s="18"/>
      <c r="D58" s="1">
        <v>0</v>
      </c>
    </row>
    <row r="59" spans="2:4" x14ac:dyDescent="0.25">
      <c r="B59" s="1" t="s">
        <v>25</v>
      </c>
      <c r="C59" s="18"/>
      <c r="D59" s="1">
        <v>0</v>
      </c>
    </row>
    <row r="60" spans="2:4" x14ac:dyDescent="0.25">
      <c r="B60" s="1" t="s">
        <v>25</v>
      </c>
      <c r="C60" s="18"/>
      <c r="D60" s="1">
        <v>0</v>
      </c>
    </row>
    <row r="61" spans="2:4" x14ac:dyDescent="0.25">
      <c r="B61" s="1" t="s">
        <v>25</v>
      </c>
      <c r="C61" s="18"/>
      <c r="D61" s="1">
        <v>0</v>
      </c>
    </row>
    <row r="62" spans="2:4" x14ac:dyDescent="0.25">
      <c r="B62" s="1" t="s">
        <v>25</v>
      </c>
      <c r="C62" s="18"/>
      <c r="D62" s="1">
        <v>0</v>
      </c>
    </row>
    <row r="63" spans="2:4" x14ac:dyDescent="0.25">
      <c r="B63" s="1" t="s">
        <v>25</v>
      </c>
      <c r="C63" s="18"/>
      <c r="D63" s="1">
        <v>0</v>
      </c>
    </row>
    <row r="64" spans="2:4" x14ac:dyDescent="0.25">
      <c r="B64" s="1" t="s">
        <v>25</v>
      </c>
      <c r="C64" s="18"/>
      <c r="D64" s="1">
        <v>0</v>
      </c>
    </row>
    <row r="65" spans="2:4" x14ac:dyDescent="0.25">
      <c r="B65" s="1" t="s">
        <v>25</v>
      </c>
      <c r="C65" s="18"/>
      <c r="D65" s="1">
        <v>0</v>
      </c>
    </row>
    <row r="66" spans="2:4" x14ac:dyDescent="0.25">
      <c r="B66" s="1" t="s">
        <v>25</v>
      </c>
      <c r="C66" s="18"/>
      <c r="D66" s="1">
        <v>0</v>
      </c>
    </row>
    <row r="67" spans="2:4" x14ac:dyDescent="0.25">
      <c r="B67" s="1" t="s">
        <v>25</v>
      </c>
      <c r="C67" s="18"/>
      <c r="D67" s="1">
        <v>0</v>
      </c>
    </row>
    <row r="68" spans="2:4" x14ac:dyDescent="0.25">
      <c r="B68" s="1" t="s">
        <v>25</v>
      </c>
      <c r="C68" s="18"/>
      <c r="D68" s="1">
        <v>0</v>
      </c>
    </row>
    <row r="69" spans="2:4" x14ac:dyDescent="0.25">
      <c r="B69" s="1" t="s">
        <v>25</v>
      </c>
      <c r="C69" s="18"/>
      <c r="D69" s="1">
        <v>0</v>
      </c>
    </row>
    <row r="70" spans="2:4" x14ac:dyDescent="0.25">
      <c r="B70" s="1" t="s">
        <v>25</v>
      </c>
      <c r="C70" s="18"/>
      <c r="D70" s="1">
        <v>0</v>
      </c>
    </row>
    <row r="71" spans="2:4" x14ac:dyDescent="0.25">
      <c r="B71" s="1" t="s">
        <v>25</v>
      </c>
      <c r="C71" s="18"/>
      <c r="D71" s="1">
        <v>0</v>
      </c>
    </row>
    <row r="72" spans="2:4" x14ac:dyDescent="0.25">
      <c r="B72" s="1" t="s">
        <v>25</v>
      </c>
      <c r="C72" s="18"/>
      <c r="D72" s="1">
        <v>0</v>
      </c>
    </row>
    <row r="73" spans="2:4" x14ac:dyDescent="0.25">
      <c r="B73" s="1" t="s">
        <v>25</v>
      </c>
      <c r="C73" s="18"/>
      <c r="D73" s="1">
        <v>0</v>
      </c>
    </row>
    <row r="74" spans="2:4" x14ac:dyDescent="0.25">
      <c r="B74" s="1" t="s">
        <v>25</v>
      </c>
      <c r="C74" s="18"/>
      <c r="D74" s="1">
        <v>0</v>
      </c>
    </row>
    <row r="75" spans="2:4" x14ac:dyDescent="0.25">
      <c r="B75" s="1" t="s">
        <v>25</v>
      </c>
      <c r="C75" s="18"/>
      <c r="D75" s="1">
        <v>0</v>
      </c>
    </row>
    <row r="76" spans="2:4" x14ac:dyDescent="0.25">
      <c r="B76" s="1" t="s">
        <v>25</v>
      </c>
      <c r="C76" s="18"/>
      <c r="D76" s="1">
        <v>0</v>
      </c>
    </row>
    <row r="77" spans="2:4" x14ac:dyDescent="0.25">
      <c r="B77" s="1" t="s">
        <v>25</v>
      </c>
      <c r="C77" s="18"/>
      <c r="D77" s="1">
        <v>0</v>
      </c>
    </row>
    <row r="78" spans="2:4" x14ac:dyDescent="0.25">
      <c r="B78" s="17"/>
      <c r="C78" s="18"/>
      <c r="D78" s="24"/>
    </row>
    <row r="79" spans="2:4" x14ac:dyDescent="0.25">
      <c r="B79" s="53" t="s">
        <v>31</v>
      </c>
      <c r="C79" s="53"/>
      <c r="D79" s="53"/>
    </row>
    <row r="80" spans="2:4" ht="39.6" customHeight="1" x14ac:dyDescent="0.25">
      <c r="B80" s="47" t="s">
        <v>32</v>
      </c>
      <c r="C80" s="47"/>
      <c r="D80" s="47"/>
    </row>
    <row r="81" spans="2:6" x14ac:dyDescent="0.25">
      <c r="B81" s="2" t="s">
        <v>33</v>
      </c>
      <c r="C81" s="25" t="s">
        <v>34</v>
      </c>
      <c r="D81" s="1">
        <v>0</v>
      </c>
    </row>
    <row r="82" spans="2:6" x14ac:dyDescent="0.25">
      <c r="B82" s="2" t="s">
        <v>35</v>
      </c>
      <c r="C82" s="25" t="s">
        <v>34</v>
      </c>
      <c r="D82" s="1">
        <v>0</v>
      </c>
    </row>
    <row r="83" spans="2:6" x14ac:dyDescent="0.25">
      <c r="B83" s="2" t="s">
        <v>36</v>
      </c>
      <c r="C83" s="25" t="s">
        <v>34</v>
      </c>
      <c r="D83" s="1">
        <v>0</v>
      </c>
    </row>
    <row r="84" spans="2:6" x14ac:dyDescent="0.25">
      <c r="B84" s="2" t="s">
        <v>37</v>
      </c>
      <c r="C84" s="25" t="s">
        <v>34</v>
      </c>
      <c r="D84" s="1">
        <v>0</v>
      </c>
    </row>
    <row r="85" spans="2:6" x14ac:dyDescent="0.25">
      <c r="B85" s="2" t="s">
        <v>38</v>
      </c>
      <c r="C85" s="25" t="s">
        <v>34</v>
      </c>
      <c r="D85" s="1">
        <v>0</v>
      </c>
    </row>
    <row r="86" spans="2:6" x14ac:dyDescent="0.25">
      <c r="B86" s="2" t="s">
        <v>39</v>
      </c>
      <c r="C86" s="25" t="s">
        <v>34</v>
      </c>
      <c r="D86" s="1">
        <v>0</v>
      </c>
    </row>
    <row r="87" spans="2:6" x14ac:dyDescent="0.25">
      <c r="B87" s="43"/>
      <c r="C87" s="43"/>
      <c r="D87" s="43"/>
    </row>
    <row r="88" spans="2:6" x14ac:dyDescent="0.25">
      <c r="B88" s="26" t="s">
        <v>40</v>
      </c>
      <c r="C88" s="22"/>
      <c r="D88" s="23" cm="1">
        <f t="array" ref="D88">SUM(D54:D78)+(SUM(D81:D86/6*240))</f>
        <v>0</v>
      </c>
    </row>
    <row r="89" spans="2:6" x14ac:dyDescent="0.25">
      <c r="B89" s="44"/>
      <c r="C89" s="44"/>
      <c r="D89" s="44"/>
    </row>
    <row r="90" spans="2:6" x14ac:dyDescent="0.25">
      <c r="B90" s="16" t="s">
        <v>41</v>
      </c>
      <c r="C90" s="16"/>
      <c r="D90" s="16"/>
      <c r="E90" s="16"/>
      <c r="F90" s="16"/>
    </row>
    <row r="91" spans="2:6" x14ac:dyDescent="0.25">
      <c r="B91" s="3" t="s">
        <v>42</v>
      </c>
      <c r="C91" s="25" t="s">
        <v>43</v>
      </c>
      <c r="D91" s="1">
        <v>0</v>
      </c>
      <c r="E91" s="25" t="s">
        <v>44</v>
      </c>
      <c r="F91" s="1">
        <v>0</v>
      </c>
    </row>
    <row r="92" spans="2:6" x14ac:dyDescent="0.25">
      <c r="B92" s="3" t="s">
        <v>42</v>
      </c>
      <c r="C92" s="25" t="s">
        <v>43</v>
      </c>
      <c r="D92" s="1">
        <v>0</v>
      </c>
      <c r="E92" s="25" t="s">
        <v>44</v>
      </c>
      <c r="F92" s="1">
        <v>0</v>
      </c>
    </row>
    <row r="93" spans="2:6" x14ac:dyDescent="0.25">
      <c r="B93" s="3" t="s">
        <v>42</v>
      </c>
      <c r="C93" s="25" t="s">
        <v>43</v>
      </c>
      <c r="D93" s="1">
        <v>0</v>
      </c>
      <c r="E93" s="25" t="s">
        <v>44</v>
      </c>
      <c r="F93" s="1">
        <v>0</v>
      </c>
    </row>
    <row r="94" spans="2:6" x14ac:dyDescent="0.25">
      <c r="B94" s="3" t="s">
        <v>42</v>
      </c>
      <c r="C94" s="25" t="s">
        <v>43</v>
      </c>
      <c r="D94" s="1">
        <v>0</v>
      </c>
      <c r="E94" s="25" t="s">
        <v>44</v>
      </c>
      <c r="F94" s="1">
        <v>0</v>
      </c>
    </row>
    <row r="95" spans="2:6" x14ac:dyDescent="0.25">
      <c r="B95" s="3" t="s">
        <v>42</v>
      </c>
      <c r="C95" s="25" t="s">
        <v>43</v>
      </c>
      <c r="D95" s="1">
        <v>0</v>
      </c>
      <c r="E95" s="25" t="s">
        <v>44</v>
      </c>
      <c r="F95" s="1">
        <v>0</v>
      </c>
    </row>
    <row r="96" spans="2:6" x14ac:dyDescent="0.25">
      <c r="B96" s="3" t="s">
        <v>42</v>
      </c>
      <c r="C96" s="25" t="s">
        <v>43</v>
      </c>
      <c r="D96" s="1">
        <v>0</v>
      </c>
      <c r="E96" s="25" t="s">
        <v>44</v>
      </c>
      <c r="F96" s="1">
        <v>0</v>
      </c>
    </row>
    <row r="97" spans="2:6" x14ac:dyDescent="0.25">
      <c r="B97" s="3" t="s">
        <v>42</v>
      </c>
      <c r="C97" s="25" t="s">
        <v>43</v>
      </c>
      <c r="D97" s="1">
        <v>0</v>
      </c>
      <c r="E97" s="25" t="s">
        <v>44</v>
      </c>
      <c r="F97" s="1">
        <v>0</v>
      </c>
    </row>
    <row r="98" spans="2:6" x14ac:dyDescent="0.25">
      <c r="B98" s="3" t="s">
        <v>42</v>
      </c>
      <c r="C98" s="25" t="s">
        <v>43</v>
      </c>
      <c r="D98" s="1">
        <v>0</v>
      </c>
      <c r="E98" s="25" t="s">
        <v>44</v>
      </c>
      <c r="F98" s="1">
        <v>0</v>
      </c>
    </row>
    <row r="99" spans="2:6" x14ac:dyDescent="0.25">
      <c r="C99" s="27"/>
    </row>
    <row r="100" spans="2:6" x14ac:dyDescent="0.25">
      <c r="B100" s="17" t="s">
        <v>45</v>
      </c>
      <c r="C100" s="25" t="s">
        <v>44</v>
      </c>
      <c r="D100" s="1">
        <v>0</v>
      </c>
    </row>
    <row r="101" spans="2:6" x14ac:dyDescent="0.25">
      <c r="B101" s="28" t="s">
        <v>46</v>
      </c>
      <c r="C101" s="25" t="s">
        <v>44</v>
      </c>
      <c r="D101" s="1">
        <v>0</v>
      </c>
    </row>
    <row r="102" spans="2:6" x14ac:dyDescent="0.25">
      <c r="B102" s="4" t="s">
        <v>47</v>
      </c>
      <c r="C102" s="25"/>
      <c r="D102" s="1">
        <v>0</v>
      </c>
    </row>
    <row r="103" spans="2:6" x14ac:dyDescent="0.25">
      <c r="B103" s="4" t="s">
        <v>47</v>
      </c>
      <c r="C103" s="18"/>
      <c r="D103" s="1">
        <v>0</v>
      </c>
    </row>
    <row r="104" spans="2:6" x14ac:dyDescent="0.25">
      <c r="B104" s="4" t="s">
        <v>47</v>
      </c>
      <c r="C104" s="18"/>
      <c r="D104" s="1">
        <v>0</v>
      </c>
    </row>
    <row r="105" spans="2:6" x14ac:dyDescent="0.25">
      <c r="B105" s="4" t="s">
        <v>47</v>
      </c>
      <c r="C105" s="18"/>
      <c r="D105" s="1">
        <v>0</v>
      </c>
    </row>
    <row r="108" spans="2:6" x14ac:dyDescent="0.25">
      <c r="B108" s="29" t="s">
        <v>26</v>
      </c>
      <c r="C108" s="18"/>
      <c r="D108" s="30">
        <f>D51</f>
        <v>0</v>
      </c>
      <c r="E108" s="45" t="s">
        <v>48</v>
      </c>
      <c r="F108" s="45"/>
    </row>
    <row r="109" spans="2:6" x14ac:dyDescent="0.25">
      <c r="B109" s="31" t="s">
        <v>49</v>
      </c>
      <c r="C109" s="18"/>
      <c r="D109" s="30">
        <f>D88*6</f>
        <v>0</v>
      </c>
      <c r="E109" s="45" t="s">
        <v>50</v>
      </c>
      <c r="F109" s="45"/>
    </row>
    <row r="110" spans="2:6" x14ac:dyDescent="0.25">
      <c r="D110" s="32"/>
      <c r="E110" s="33"/>
    </row>
    <row r="111" spans="2:6" x14ac:dyDescent="0.25">
      <c r="B111" s="34" t="s">
        <v>51</v>
      </c>
      <c r="C111" s="34"/>
      <c r="D111" s="35">
        <f>D108+D109</f>
        <v>0</v>
      </c>
    </row>
    <row r="112" spans="2:6" x14ac:dyDescent="0.25">
      <c r="B112" s="36"/>
      <c r="C112" s="36"/>
      <c r="D112" s="36"/>
    </row>
    <row r="113" spans="2:5" x14ac:dyDescent="0.25">
      <c r="B113" s="16" t="s">
        <v>52</v>
      </c>
      <c r="C113" s="16"/>
      <c r="D113" s="16"/>
      <c r="E113" s="37"/>
    </row>
    <row r="114" spans="2:5" x14ac:dyDescent="0.25">
      <c r="B114" s="46" t="s">
        <v>53</v>
      </c>
      <c r="C114" s="46"/>
      <c r="D114" s="46"/>
      <c r="E114" s="38"/>
    </row>
    <row r="115" spans="2:5" x14ac:dyDescent="0.25">
      <c r="B115" s="46"/>
      <c r="C115" s="46"/>
      <c r="D115" s="46"/>
      <c r="E115" s="38"/>
    </row>
    <row r="116" spans="2:5" x14ac:dyDescent="0.25">
      <c r="B116" s="39"/>
      <c r="C116" s="39"/>
      <c r="D116" s="37"/>
      <c r="E116" s="37"/>
    </row>
    <row r="117" spans="2:5" x14ac:dyDescent="0.25">
      <c r="B117" s="41" t="s">
        <v>54</v>
      </c>
      <c r="C117" s="42"/>
      <c r="D117" s="42"/>
      <c r="E117" s="40"/>
    </row>
    <row r="118" spans="2:5" x14ac:dyDescent="0.25">
      <c r="B118" s="41"/>
      <c r="C118" s="42"/>
      <c r="D118" s="42"/>
      <c r="E118" s="40"/>
    </row>
    <row r="119" spans="2:5" x14ac:dyDescent="0.25">
      <c r="B119" s="41"/>
      <c r="C119" s="42"/>
      <c r="D119" s="42"/>
      <c r="E119" s="40"/>
    </row>
    <row r="120" spans="2:5" x14ac:dyDescent="0.25">
      <c r="B120" s="41" t="s">
        <v>55</v>
      </c>
      <c r="C120" s="42"/>
      <c r="D120" s="42"/>
      <c r="E120" s="40"/>
    </row>
    <row r="121" spans="2:5" x14ac:dyDescent="0.25">
      <c r="B121" s="41"/>
      <c r="C121" s="42"/>
      <c r="D121" s="42"/>
      <c r="E121" s="40"/>
    </row>
    <row r="122" spans="2:5" x14ac:dyDescent="0.25">
      <c r="B122" s="41"/>
      <c r="C122" s="42"/>
      <c r="D122" s="42"/>
      <c r="E122" s="40"/>
    </row>
    <row r="123" spans="2:5" x14ac:dyDescent="0.25">
      <c r="B123" s="39"/>
      <c r="C123" s="39"/>
      <c r="D123" s="37"/>
      <c r="E123" s="37"/>
    </row>
  </sheetData>
  <sheetProtection sheet="1"/>
  <mergeCells count="26">
    <mergeCell ref="B11:D11"/>
    <mergeCell ref="B3:D3"/>
    <mergeCell ref="B6:D6"/>
    <mergeCell ref="B7:D7"/>
    <mergeCell ref="B8:D8"/>
    <mergeCell ref="B10:D10"/>
    <mergeCell ref="B80:D80"/>
    <mergeCell ref="B13:D13"/>
    <mergeCell ref="B14:C14"/>
    <mergeCell ref="B15:C15"/>
    <mergeCell ref="B16:C16"/>
    <mergeCell ref="B17:C17"/>
    <mergeCell ref="B18:C18"/>
    <mergeCell ref="B21:D21"/>
    <mergeCell ref="B50:D50"/>
    <mergeCell ref="B52:D52"/>
    <mergeCell ref="B79:D79"/>
    <mergeCell ref="B120:B122"/>
    <mergeCell ref="C120:D122"/>
    <mergeCell ref="B87:D87"/>
    <mergeCell ref="B89:D89"/>
    <mergeCell ref="E108:F108"/>
    <mergeCell ref="E109:F109"/>
    <mergeCell ref="B114:D115"/>
    <mergeCell ref="B117:B119"/>
    <mergeCell ref="C117:D119"/>
  </mergeCells>
  <conditionalFormatting sqref="D108">
    <cfRule type="cellIs" dxfId="2" priority="3" operator="greaterThan">
      <formula>700000</formula>
    </cfRule>
  </conditionalFormatting>
  <conditionalFormatting sqref="D109:D110">
    <cfRule type="cellIs" dxfId="1" priority="2" operator="greaterThan">
      <formula>1500000</formula>
    </cfRule>
  </conditionalFormatting>
  <conditionalFormatting sqref="D111">
    <cfRule type="cellIs" dxfId="0" priority="1" operator="greaterThan">
      <formula>2200000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9" ma:contentTypeDescription="Een nieuw document maken." ma:contentTypeScope="" ma:versionID="db0da089e6507d8bbaf3ec1f115ac83f">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ce9b006dba708f9360ca230079118ad4"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60F391-6D71-4CCD-9FE4-9D06BA0F84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786FD5-D9F6-468D-8703-CB0810D906AE}">
  <ds:schemaRefs>
    <ds:schemaRef ds:uri="http://www.w3.org/XML/1998/namespace"/>
    <ds:schemaRef ds:uri="965df6d5-3adb-47c5-835d-b7039fc21dc3"/>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20ca9ab2-11eb-49d9-8186-185c19caeee9"/>
    <ds:schemaRef ds:uri="http://purl.org/dc/dcmitype/"/>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A678C1DE-78D1-46F7-BEFD-959EAF2B5B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Zaaksysteem LBIO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Mitchell Trum</dc:creator>
  <cp:keywords/>
  <dc:description/>
  <cp:lastModifiedBy>Mitchel Venmans</cp:lastModifiedBy>
  <cp:revision/>
  <dcterms:created xsi:type="dcterms:W3CDTF">2025-12-24T10:16:53Z</dcterms:created>
  <dcterms:modified xsi:type="dcterms:W3CDTF">2026-05-29T11:26:17Z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