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rd.shsdir.nl\orgData\BZK\RIS\Inkoopdoss\SZW\EA\201800303.048 - CATM 4S Defensie\02. BD\03 Definitief\"/>
    </mc:Choice>
  </mc:AlternateContent>
  <xr:revisionPtr revIDLastSave="0" documentId="13_ncr:1_{9D8049F8-5862-4196-81E8-FE6EBFC1E14C}" xr6:coauthVersionLast="47" xr6:coauthVersionMax="47" xr10:uidLastSave="{00000000-0000-0000-0000-000000000000}"/>
  <bookViews>
    <workbookView xWindow="-110" yWindow="-110" windowWidth="19420" windowHeight="11500" xr2:uid="{00000000-000D-0000-FFFF-FFFF00000000}"/>
  </bookViews>
  <sheets>
    <sheet name="Totaal" sheetId="8" r:id="rId1"/>
    <sheet name="Leveringen DOSCO" sheetId="5" r:id="rId2"/>
    <sheet name="Leveringen DBBB" sheetId="14" r:id="rId3"/>
    <sheet name="Persoonljke Verzorgingmiddelen" sheetId="13" r:id="rId4"/>
    <sheet name="Restassortiment" sheetId="12" r:id="rId5"/>
  </sheets>
  <definedNames>
    <definedName name="_xlnm._FilterDatabase" localSheetId="2" hidden="1">'Leveringen DBBB'!$C$12:$G$12</definedName>
    <definedName name="_xlnm._FilterDatabase" localSheetId="1" hidden="1">'Leveringen DOSCO'!$C$12:$J$12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5" l="1"/>
  <c r="J23" i="5"/>
  <c r="J24" i="5"/>
  <c r="J40" i="5"/>
  <c r="J98" i="5"/>
  <c r="J21" i="5"/>
  <c r="J25" i="5"/>
  <c r="J104" i="5"/>
  <c r="J39" i="5"/>
  <c r="J22" i="5"/>
  <c r="J61" i="5"/>
  <c r="J28" i="5"/>
  <c r="J19" i="5"/>
  <c r="J105" i="5"/>
  <c r="J103" i="5"/>
  <c r="J17" i="5"/>
  <c r="J106" i="5"/>
  <c r="J44" i="5"/>
  <c r="J16" i="5"/>
  <c r="J97" i="5"/>
  <c r="J48" i="5"/>
  <c r="J26" i="5"/>
  <c r="J41" i="5"/>
  <c r="J69" i="5"/>
  <c r="J82" i="5"/>
  <c r="J83" i="5"/>
  <c r="J53" i="5"/>
  <c r="J62" i="5"/>
  <c r="J84" i="5"/>
  <c r="J67" i="5"/>
  <c r="J108" i="5"/>
  <c r="J60" i="5"/>
  <c r="J63" i="5"/>
  <c r="J93" i="5"/>
  <c r="J68" i="5"/>
  <c r="J34" i="5"/>
  <c r="J109" i="5"/>
  <c r="J102" i="5"/>
  <c r="J57" i="5"/>
  <c r="J85" i="5"/>
  <c r="J33" i="5"/>
  <c r="J47" i="5"/>
  <c r="J35" i="5"/>
  <c r="J45" i="5"/>
  <c r="J78" i="5"/>
  <c r="J77" i="5"/>
  <c r="J95" i="5"/>
  <c r="J37" i="5"/>
  <c r="J38" i="5"/>
  <c r="J80" i="5"/>
  <c r="J81" i="5"/>
  <c r="J32" i="5"/>
  <c r="J49" i="5"/>
  <c r="J55" i="5"/>
  <c r="J74" i="5"/>
  <c r="J91" i="5"/>
  <c r="J90" i="5"/>
  <c r="J13" i="5"/>
  <c r="J71" i="5"/>
  <c r="J70" i="5"/>
  <c r="J87" i="5"/>
  <c r="J110" i="5"/>
  <c r="J100" i="5"/>
  <c r="J36" i="5"/>
  <c r="J66" i="5"/>
  <c r="J42" i="5"/>
  <c r="J116" i="5"/>
  <c r="J117" i="5"/>
  <c r="J118" i="5"/>
  <c r="J119" i="5"/>
  <c r="J120" i="5"/>
  <c r="J111" i="5"/>
  <c r="J112" i="5"/>
  <c r="J113" i="5"/>
  <c r="J114" i="5"/>
  <c r="J115" i="5"/>
  <c r="J43" i="5"/>
  <c r="J86" i="5"/>
  <c r="J51" i="5"/>
  <c r="J52" i="5"/>
  <c r="J101" i="5"/>
  <c r="J79" i="5"/>
  <c r="J59" i="5"/>
  <c r="J75" i="5"/>
  <c r="J72" i="5"/>
  <c r="J14" i="5"/>
  <c r="J89" i="5"/>
  <c r="J73" i="5"/>
  <c r="J92" i="5"/>
  <c r="J96" i="5"/>
  <c r="J99" i="5"/>
  <c r="J64" i="5"/>
  <c r="J27" i="5"/>
  <c r="J94" i="5"/>
  <c r="J54" i="5"/>
  <c r="J121" i="5"/>
  <c r="J31" i="5"/>
  <c r="J76" i="5"/>
  <c r="J30" i="5"/>
  <c r="J15" i="5"/>
  <c r="J107" i="5"/>
  <c r="J58" i="5"/>
  <c r="J65" i="5"/>
  <c r="J88" i="5"/>
  <c r="J46" i="5"/>
  <c r="J50" i="5"/>
  <c r="J56" i="5"/>
  <c r="J29" i="5"/>
  <c r="I29" i="5" l="1"/>
  <c r="J33" i="13"/>
  <c r="J32" i="13"/>
  <c r="J30" i="13"/>
  <c r="J29" i="13"/>
  <c r="J28" i="13"/>
  <c r="J27" i="13"/>
  <c r="J26" i="13"/>
  <c r="J25" i="13"/>
  <c r="J24" i="13"/>
  <c r="J23" i="13"/>
  <c r="J20" i="13"/>
  <c r="J17" i="13"/>
  <c r="J16" i="13"/>
  <c r="J15" i="13"/>
  <c r="J14" i="13"/>
  <c r="O13" i="13"/>
  <c r="O14" i="13"/>
  <c r="O15" i="13"/>
  <c r="O16" i="13"/>
  <c r="O17" i="13"/>
  <c r="O18" i="13"/>
  <c r="O19" i="13"/>
  <c r="O20" i="13"/>
  <c r="O21" i="13"/>
  <c r="O22" i="13"/>
  <c r="O23" i="13"/>
  <c r="O24" i="13"/>
  <c r="O25" i="13"/>
  <c r="O26" i="13"/>
  <c r="O27" i="13"/>
  <c r="O28" i="13"/>
  <c r="O29" i="13"/>
  <c r="O30" i="13"/>
  <c r="O31" i="13"/>
  <c r="O32" i="13"/>
  <c r="O33" i="13"/>
  <c r="O34" i="13"/>
  <c r="O35" i="13"/>
  <c r="I45" i="5" l="1"/>
  <c r="I102" i="5"/>
  <c r="I57" i="5"/>
  <c r="I85" i="5"/>
  <c r="I33" i="5"/>
  <c r="I47" i="5"/>
  <c r="I35" i="5"/>
  <c r="I78" i="5"/>
  <c r="I77" i="5"/>
  <c r="I95" i="5"/>
  <c r="I37" i="5"/>
  <c r="I38" i="5"/>
  <c r="I80" i="5"/>
  <c r="I81" i="5"/>
  <c r="I32" i="5"/>
  <c r="I49" i="5"/>
  <c r="I55" i="5"/>
  <c r="I74" i="5"/>
  <c r="I91" i="5"/>
  <c r="I90" i="5"/>
  <c r="I13" i="5"/>
  <c r="I71" i="5"/>
  <c r="I70" i="5"/>
  <c r="I87" i="5"/>
  <c r="I110" i="5"/>
  <c r="I100" i="5"/>
  <c r="I36" i="5"/>
  <c r="I66" i="5"/>
  <c r="I42" i="5"/>
  <c r="I116" i="5"/>
  <c r="I117" i="5"/>
  <c r="I118" i="5"/>
  <c r="I119" i="5"/>
  <c r="I120" i="5"/>
  <c r="I111" i="5"/>
  <c r="I112" i="5"/>
  <c r="I113" i="5"/>
  <c r="I114" i="5"/>
  <c r="I115" i="5"/>
  <c r="I43" i="5"/>
  <c r="I86" i="5"/>
  <c r="I51" i="5"/>
  <c r="I52" i="5"/>
  <c r="I101" i="5"/>
  <c r="I79" i="5"/>
  <c r="I59" i="5"/>
  <c r="I75" i="5"/>
  <c r="I72" i="5"/>
  <c r="I14" i="5"/>
  <c r="I89" i="5"/>
  <c r="I73" i="5"/>
  <c r="I92" i="5"/>
  <c r="I96" i="5"/>
  <c r="I99" i="5"/>
  <c r="I64" i="5"/>
  <c r="I27" i="5"/>
  <c r="I94" i="5"/>
  <c r="I54" i="5"/>
  <c r="I121" i="5"/>
  <c r="I31" i="5"/>
  <c r="I76" i="5"/>
  <c r="I30" i="5"/>
  <c r="I15" i="5"/>
  <c r="I107" i="5"/>
  <c r="I58" i="5"/>
  <c r="I65" i="5"/>
  <c r="I88" i="5"/>
  <c r="I46" i="5"/>
  <c r="I50" i="5"/>
  <c r="I56" i="5"/>
  <c r="I109" i="5"/>
  <c r="O37" i="13" l="1"/>
  <c r="H15" i="8" s="1"/>
  <c r="I34" i="5" l="1"/>
  <c r="I68" i="5"/>
  <c r="G19" i="14"/>
  <c r="G55" i="14"/>
  <c r="G50" i="14"/>
  <c r="G46" i="14"/>
  <c r="G41" i="14"/>
  <c r="G58" i="14"/>
  <c r="G17" i="14"/>
  <c r="G67" i="14"/>
  <c r="G68" i="14"/>
  <c r="G69" i="14"/>
  <c r="G49" i="14"/>
  <c r="G39" i="14"/>
  <c r="G14" i="14"/>
  <c r="G48" i="14"/>
  <c r="G65" i="14"/>
  <c r="G23" i="14"/>
  <c r="G62" i="14"/>
  <c r="G27" i="14"/>
  <c r="G64" i="14"/>
  <c r="G44" i="14"/>
  <c r="G37" i="14"/>
  <c r="G38" i="14"/>
  <c r="G52" i="14"/>
  <c r="G29" i="14"/>
  <c r="G28" i="14"/>
  <c r="G56" i="14"/>
  <c r="G47" i="14"/>
  <c r="G16" i="14"/>
  <c r="G15" i="14"/>
  <c r="G22" i="14"/>
  <c r="G31" i="14"/>
  <c r="G34" i="14"/>
  <c r="G53" i="14"/>
  <c r="G51" i="14"/>
  <c r="G36" i="14"/>
  <c r="G30" i="14"/>
  <c r="G42" i="14"/>
  <c r="G45" i="14"/>
  <c r="G13" i="14"/>
  <c r="G35" i="14"/>
  <c r="G26" i="14"/>
  <c r="G21" i="14"/>
  <c r="G59" i="14"/>
  <c r="G32" i="14"/>
  <c r="G20" i="14"/>
  <c r="G18" i="14"/>
  <c r="G66" i="14"/>
  <c r="G54" i="14"/>
  <c r="G43" i="14"/>
  <c r="G40" i="14"/>
  <c r="G57" i="14"/>
  <c r="G63" i="14"/>
  <c r="G61" i="14"/>
  <c r="G24" i="14"/>
  <c r="G60" i="14"/>
  <c r="G25" i="14"/>
  <c r="G33" i="14"/>
  <c r="G71" i="14" l="1"/>
  <c r="I93" i="5" l="1"/>
  <c r="I17" i="5"/>
  <c r="I105" i="5"/>
  <c r="I25" i="5"/>
  <c r="I23" i="5"/>
  <c r="I24" i="5"/>
  <c r="I40" i="5"/>
  <c r="I98" i="5"/>
  <c r="I21" i="5"/>
  <c r="I104" i="5"/>
  <c r="I39" i="5"/>
  <c r="I22" i="5"/>
  <c r="I61" i="5"/>
  <c r="I28" i="5"/>
  <c r="I19" i="5"/>
  <c r="I103" i="5"/>
  <c r="I106" i="5"/>
  <c r="I44" i="5"/>
  <c r="I16" i="5"/>
  <c r="I97" i="5"/>
  <c r="I48" i="5"/>
  <c r="I26" i="5"/>
  <c r="I41" i="5"/>
  <c r="I69" i="5"/>
  <c r="I82" i="5"/>
  <c r="I83" i="5"/>
  <c r="I53" i="5"/>
  <c r="I62" i="5"/>
  <c r="I84" i="5"/>
  <c r="I67" i="5"/>
  <c r="I108" i="5"/>
  <c r="I60" i="5"/>
  <c r="I63" i="5"/>
  <c r="I18" i="5"/>
  <c r="H14" i="8" l="1"/>
  <c r="J20" i="5" l="1"/>
  <c r="J123" i="5" s="1"/>
  <c r="H13" i="8" s="1"/>
  <c r="I20" i="5"/>
  <c r="H17" i="8" l="1"/>
</calcChain>
</file>

<file path=xl/sharedStrings.xml><?xml version="1.0" encoding="utf-8"?>
<sst xmlns="http://schemas.openxmlformats.org/spreadsheetml/2006/main" count="360" uniqueCount="279">
  <si>
    <t>Werkwijze formulier</t>
  </si>
  <si>
    <t xml:space="preserve">U hoeft alleen het ondertekeningsblok in te vullen op dit tabblad. </t>
  </si>
  <si>
    <t>Dit tabblad geeft het overzicht van uw fictieve inschrijfprijs op basis van de ingevulde tabbladen in.</t>
  </si>
  <si>
    <t>Uw inschrijfprijs bestaat uit:</t>
  </si>
  <si>
    <t>Max. aantal punten</t>
  </si>
  <si>
    <t>Ondergrens</t>
  </si>
  <si>
    <t>Bovengrens</t>
  </si>
  <si>
    <t>Persoonljke Verzorgingmiddelen</t>
  </si>
  <si>
    <t>Europese aanbesteding - Leveringen perceel 2</t>
  </si>
  <si>
    <t>Dit is het tabblad ten behoeve van de leveringen van dispensers</t>
  </si>
  <si>
    <t>U vult alle lichtgroen gekleurde cellen in.</t>
  </si>
  <si>
    <t>De aantallen zijn fictief en ook uw totale inschrijfprijs is fictief.</t>
  </si>
  <si>
    <t>Kernassortiment conform eisen van het PvE</t>
  </si>
  <si>
    <t>Data</t>
  </si>
  <si>
    <t>Bijzonderheden</t>
  </si>
  <si>
    <t>Aantal stuks per eenheid</t>
  </si>
  <si>
    <t>Aantallen eenheden</t>
  </si>
  <si>
    <t>€ per stuk</t>
  </si>
  <si>
    <t>€ per eenheid</t>
  </si>
  <si>
    <t>Subtotaal</t>
  </si>
  <si>
    <t>Afvalzak 58x100 cm 80 l</t>
  </si>
  <si>
    <t>Afvalzak 70x110 cm</t>
  </si>
  <si>
    <t>Centerfeed poetspapier  2-laags</t>
  </si>
  <si>
    <t>Vaatwastabletten All-in-1 XXL</t>
  </si>
  <si>
    <t>Afvalzak 65/25x140 cm</t>
  </si>
  <si>
    <t>Afvalzak 70x110 cm 120 l</t>
  </si>
  <si>
    <t>Vrijstaande asbak zuil</t>
  </si>
  <si>
    <t>Centerfeed poetspapier  1-laags</t>
  </si>
  <si>
    <t>Afvalzak 65/25x140 cm 240 l</t>
  </si>
  <si>
    <t>Microvezeldoek 32x32 cm</t>
  </si>
  <si>
    <t>Afvalzak 90x120 cm</t>
  </si>
  <si>
    <t xml:space="preserve">Afvalzak 58x100 cm 80 l </t>
  </si>
  <si>
    <t>Wasmiddel capsules Color</t>
  </si>
  <si>
    <t>Vrijstaande asbak RVS</t>
  </si>
  <si>
    <t>Wasmiddel pods kleur</t>
  </si>
  <si>
    <t>Composteerbare afvalzak 70x110 cm</t>
  </si>
  <si>
    <t xml:space="preserve">Afvalzak 140x115 cm 240 l </t>
  </si>
  <si>
    <t>Trekbandzak 60x80 cm</t>
  </si>
  <si>
    <t>Doorgestikte poetsdoek 35x35 cm</t>
  </si>
  <si>
    <t>Centerfeed poetspapier  midi 1-laags</t>
  </si>
  <si>
    <t>Poetspapierrol 37 cm 3-laags</t>
  </si>
  <si>
    <t>Reinigingsdoek 38x40 cm 135 g</t>
  </si>
  <si>
    <t>Hygiënedoek 51x36 cm</t>
  </si>
  <si>
    <t>Multireiniger spray 750 ml</t>
  </si>
  <si>
    <t>Wegwerp poetsdoek 37x37 cm</t>
  </si>
  <si>
    <t>Microvezel theedoek 40x40 cm</t>
  </si>
  <si>
    <t>Toiletblok 40 g</t>
  </si>
  <si>
    <t>Fictief totaal leveringen</t>
  </si>
  <si>
    <t>Omschrijving</t>
  </si>
  <si>
    <t>Lever eenheid (LE)</t>
  </si>
  <si>
    <t>Prijs per eenheid</t>
  </si>
  <si>
    <t>Inhoud per eenheid</t>
  </si>
  <si>
    <t>Prijs per stuk</t>
  </si>
  <si>
    <t>Totaal</t>
  </si>
  <si>
    <t>ORAL-B 1-2-3 Tandenborstel Classic Care Medium,</t>
  </si>
  <si>
    <t>Sence Tandpasta – Coolmint Fluor</t>
  </si>
  <si>
    <t>Jordan Tandenstokers Regular Mint</t>
  </si>
  <si>
    <t>Palmolive Shampoo Silky Shine</t>
  </si>
  <si>
    <t>Lux Velvet Touch Zeepblok 80gram</t>
  </si>
  <si>
    <t xml:space="preserve">Zakdoekjes cellulose 3-lgs 21x21cm </t>
  </si>
  <si>
    <t>BIC 1 Sensitive Scheermesjes,</t>
  </si>
  <si>
    <t>Gillette Scheerschuim Series Soothing</t>
  </si>
  <si>
    <t>New Way maandverband ultra normaal</t>
  </si>
  <si>
    <t>Beugelzak PP 18x30cm 15my transparant</t>
  </si>
  <si>
    <t>Nagelknipper 5cm, per stuk</t>
  </si>
  <si>
    <t>CareBag feces opvangzak toiletstoel</t>
  </si>
  <si>
    <t>EasyFresh vochtige washandjes</t>
  </si>
  <si>
    <t>Deb Stokolan Light Pure Restore Creme</t>
  </si>
  <si>
    <t>Rexona Deodorant Spray Active Protection Invisible</t>
  </si>
  <si>
    <t>Fictief totaal Persoonljke Verzorgingmiddelen</t>
  </si>
  <si>
    <t>De Aanbestedende dienst heeft geen afnameverplichting op het restassortiment, maar wil wel de mogelijkheid benoemen om overige aan sanitair gerelateerde sanitaire artikelen te kunnen bestellen.</t>
  </si>
  <si>
    <t>U kunt al uw overige sanitaire artikelen invullen.</t>
  </si>
  <si>
    <t>Dit tabblad valt buiten de prijsbeoordeling.</t>
  </si>
  <si>
    <t>aantal</t>
  </si>
  <si>
    <t>product</t>
  </si>
  <si>
    <t>eenheid</t>
  </si>
  <si>
    <t>merk/product</t>
  </si>
  <si>
    <t>artikelnummer</t>
  </si>
  <si>
    <t xml:space="preserve">verpakkingseenheid </t>
  </si>
  <si>
    <t>Tarief per stuk</t>
  </si>
  <si>
    <t>[ vrij invulbaar]</t>
  </si>
  <si>
    <t>per stuk</t>
  </si>
  <si>
    <t>Totaal leveringen Dosco</t>
  </si>
  <si>
    <t>Totaal leveringen DBBB</t>
  </si>
  <si>
    <t>Ontkalker gel</t>
  </si>
  <si>
    <t>Kalkzeepverwijderaar oppervlakten</t>
  </si>
  <si>
    <t>Toilet reiniger</t>
  </si>
  <si>
    <t>Kalkaanslagvoorkoming spoelwatertank van mobiel toilet</t>
  </si>
  <si>
    <t>Urinoir blok</t>
  </si>
  <si>
    <t>Spray, reiniger sanitair en metaaldelen</t>
  </si>
  <si>
    <t>Reiniger kalkaanslag en urinoir leidingen en afvalwater</t>
  </si>
  <si>
    <t>Reiniger olie en vetten</t>
  </si>
  <si>
    <t>Sanitair reiniger</t>
  </si>
  <si>
    <t>Vloerreiniger krachtig, schrobzuigmachine</t>
  </si>
  <si>
    <t>Bleekmiddel en desinfectiemiddel</t>
  </si>
  <si>
    <t>Geurblok, toilet</t>
  </si>
  <si>
    <t>Ontgeuringsmiddel</t>
  </si>
  <si>
    <t>Toilet blok, citroen</t>
  </si>
  <si>
    <t>Groene zeep</t>
  </si>
  <si>
    <t>Koffieaanslag reiniger</t>
  </si>
  <si>
    <t>Oven en grilreiniger</t>
  </si>
  <si>
    <t>Afwasmiddel handmatig</t>
  </si>
  <si>
    <t>Reiniger universeel</t>
  </si>
  <si>
    <t>Reiniger metaal, keramiek, tegels</t>
  </si>
  <si>
    <t>Naspoelmiddel oven tegen kalkaanslag</t>
  </si>
  <si>
    <t>Poeder voor frituurreiniging</t>
  </si>
  <si>
    <t>Reiniger, vloeistof, handmatig gebruik</t>
  </si>
  <si>
    <t>Reinigingstabletten, koffiemachines</t>
  </si>
  <si>
    <t>Ontkalker periodiek gebruik</t>
  </si>
  <si>
    <t>Naspoelmiddel vaatwas</t>
  </si>
  <si>
    <t>Handafwasmiddel bierglazen</t>
  </si>
  <si>
    <t>Allesreiniger machinaal en handmatig</t>
  </si>
  <si>
    <t>Reiniger vloeibaar, oven</t>
  </si>
  <si>
    <t>Spoelglansmiddel oven</t>
  </si>
  <si>
    <t>Krachtige ontvetter oven en gril</t>
  </si>
  <si>
    <t>Cleaner tab</t>
  </si>
  <si>
    <t>Naglansmiddel</t>
  </si>
  <si>
    <t>Reinigingstablet</t>
  </si>
  <si>
    <t>Reiniger glas &amp; desinfectiemiddel combisteamer</t>
  </si>
  <si>
    <t>Reiniger combisteamer</t>
  </si>
  <si>
    <t>Reiniger oven</t>
  </si>
  <si>
    <t>Vloeibaar inweekmiddel servicegoed</t>
  </si>
  <si>
    <t>Krachtig reinigingsmiddel oppervlakte</t>
  </si>
  <si>
    <t>Schuimreinigingsmiddel</t>
  </si>
  <si>
    <t>Universele oppervlaktereiniger</t>
  </si>
  <si>
    <t>Industriële vloerreiniger en ontvetter</t>
  </si>
  <si>
    <t>Vloerreiniger hand- en machinereiniger</t>
  </si>
  <si>
    <t>Reiniger waterproof harde vloeren</t>
  </si>
  <si>
    <t>Allesreiniger</t>
  </si>
  <si>
    <t>Reiniger harde vloeren, hoogglans stenen vloeren</t>
  </si>
  <si>
    <t>Reiniger waterproof harde vloeren m.b.t. olie en vetten</t>
  </si>
  <si>
    <t>Reiniger zware vervuiling en beschermlaag vloeren</t>
  </si>
  <si>
    <t>Vloerreiniger/onderhoudsproduct op basis van zeep</t>
  </si>
  <si>
    <t>Vloerreiniger/onderhoudsmiddel</t>
  </si>
  <si>
    <t>Vloerreiniger voor banden en rubbersporen</t>
  </si>
  <si>
    <t>Reiniger van rubberstrepen en sporen op vloeren</t>
  </si>
  <si>
    <t>Reiniger matten</t>
  </si>
  <si>
    <t>Stof en vuil op de vloer tegengaan</t>
  </si>
  <si>
    <t>Allesreiniger, universeel</t>
  </si>
  <si>
    <t>Liter</t>
  </si>
  <si>
    <t>Tablet</t>
  </si>
  <si>
    <t>Blok</t>
  </si>
  <si>
    <t>Kilogram</t>
  </si>
  <si>
    <t>Sachet</t>
  </si>
  <si>
    <t>Onthardingszout 6-15, zak 25 kg</t>
  </si>
  <si>
    <t>Theedoek ruit blauw/rood/wit 70x70cm, per stuk</t>
  </si>
  <si>
    <t>Baddoek wit 70x140cm 100% katoen 500gr/m, pak 5st</t>
  </si>
  <si>
    <t>Merknaam verwijderen</t>
  </si>
  <si>
    <t>Handwisser toevoegen 25 centimeter, kunststof</t>
  </si>
  <si>
    <t>Handwisser toevoegen 25 centimeter, metaal</t>
  </si>
  <si>
    <t>Afvalzak 46x55 cm</t>
  </si>
  <si>
    <t>Afvalzak 60x80 cm, Kleur- en transparant onafhankelijk</t>
  </si>
  <si>
    <t>NIVEA SUN Zonnebrand Spray 30+200ml</t>
  </si>
  <si>
    <t>Verpakkingseenheid</t>
  </si>
  <si>
    <t>Doos van 100 stuks</t>
  </si>
  <si>
    <t>Pak van 16 stuks</t>
  </si>
  <si>
    <t>1 stuk apart verpakt</t>
  </si>
  <si>
    <t>Handelingskosten (kosten voor het samenstellen van de verpakkingen)</t>
  </si>
  <si>
    <t>Allesreiniger D2.4, doos 2x5ltr</t>
  </si>
  <si>
    <t>Werkhandschoenen neopreen maat L, doos 10 paar</t>
  </si>
  <si>
    <t>Vochtige washandjes, doos 30 x 8 stuks</t>
  </si>
  <si>
    <t>Interieurreiniger eco hoogconcentraat doseerfles 1 liter</t>
  </si>
  <si>
    <t>Reinigingsdoek KD 135gr rood 38x40cm, doos 400st</t>
  </si>
  <si>
    <t>Allesreiniger D2.4 fles 1ltr, per stuk</t>
  </si>
  <si>
    <t>Desinfectiedoekjes 18x24cm 140/19, emmer 680st</t>
  </si>
  <si>
    <t>Allesreiniger ECO D2.4 fles 1ltr</t>
  </si>
  <si>
    <t>Desinfectie reiniger doekjes 6x72st</t>
  </si>
  <si>
    <t>Powsterko gerecycled 80x110cm zwart T80, 8x25st</t>
  </si>
  <si>
    <t>Powsterko gerecycled 80x110cm blauw T70, doos 10 x 20st</t>
  </si>
  <si>
    <t>Toiletreiniger, doos 6x750 ml</t>
  </si>
  <si>
    <t>Bezem 39cm groen, doos 45st</t>
  </si>
  <si>
    <t>Bezem zacht blauw 400x50x55mm, per stuk</t>
  </si>
  <si>
    <t>Powsterko gerecycled 90x110cm blauw T50, rol x 20st</t>
  </si>
  <si>
    <t>Powsterko gerecycled 90x120cm wit T100, doos 10x10st</t>
  </si>
  <si>
    <t>All in 1 vaatwastabletten, doos 4x102stuks</t>
  </si>
  <si>
    <t>Hand cleaning wet wipes handy bucket W14, ds 4x emmer</t>
  </si>
  <si>
    <t>Hygiënedoek 51x36cm groen, doos 6x25stuks</t>
  </si>
  <si>
    <t>Powsterko gerecycled 65/25x140cm zwart T70, ds 10x10st</t>
  </si>
  <si>
    <t>Surface cleaning wet wipes handy bucket W15, ds4x emmer</t>
  </si>
  <si>
    <t>Afvalbak 55ltr aluminium wit</t>
  </si>
  <si>
    <t>Powsterko 50x55cm zwart T15, ds 20 x 50st</t>
  </si>
  <si>
    <t>Powsterko 45x50cm zwart T10, ds 50x50 st</t>
  </si>
  <si>
    <t>Schuurspons staalbol RVS 60gr, pak van 10st</t>
  </si>
  <si>
    <t>XL desinfectie reiniger doekjes, doos 6x72st</t>
  </si>
  <si>
    <t>Vloertrekker standaard 40cm</t>
  </si>
  <si>
    <t>Multifriss allesreiniger geparfumeerd, fles 1 liter</t>
  </si>
  <si>
    <t>Classic vaatwastabletten, doos188st</t>
  </si>
  <si>
    <t>Zaalveger soft 30cm groen, per stuk</t>
  </si>
  <si>
    <t>Zaalveger soft 40cm groen, per stuk</t>
  </si>
  <si>
    <t>Zaalveger soft 50cm groen, per stuk</t>
  </si>
  <si>
    <t>Zaalveger soft 60cm groen, per stuk</t>
  </si>
  <si>
    <t>Zaalveger soft 80cm groen, per stuk</t>
  </si>
  <si>
    <t>Zaalveger hard 30cm groen, per stuk</t>
  </si>
  <si>
    <t>Zaalveger hard 40cm groen, per stuk</t>
  </si>
  <si>
    <t>Zaalveger hard 50cm groen, per stuk</t>
  </si>
  <si>
    <t>Zaalveger hard 60cm groen, per stuk</t>
  </si>
  <si>
    <t>Zaalveger hard 80cm groen, per stuk</t>
  </si>
  <si>
    <t>Clean 'n Easy interieur doek em blauw, emmer 150st</t>
  </si>
  <si>
    <t>Schuurspons geel/groene pad 7,5x14, pak 10 stuks</t>
  </si>
  <si>
    <t>Vloertrekker standaard 60cm</t>
  </si>
  <si>
    <t>Powsterko gerecycled 90x110cm blauw T25, rolx20 st</t>
  </si>
  <si>
    <t>Microvezel glas- en metaaldoek 40cm blauw, per 10st</t>
  </si>
  <si>
    <t>Powsterko gerecycled 70x110cm blauw T100, ds 10 x 10st</t>
  </si>
  <si>
    <t>Powsterko composteerbaar 60x80cm T25 60l, doos 24x10st</t>
  </si>
  <si>
    <t>Afvalbak 87 liter step on wit</t>
  </si>
  <si>
    <t>Stofzuigerzak NVM-3 BH, pak 10 stuks</t>
  </si>
  <si>
    <t>Powsterko gerecycled 60x80cm grijs T34, rolx20st</t>
  </si>
  <si>
    <t>Toiletblok 3in1 ocean 35gr, doos 12 stuks</t>
  </si>
  <si>
    <t>Trekband 60x80cm transparant T20, doos 50x12st</t>
  </si>
  <si>
    <t>Vloerschrobber hard 40cm rood</t>
  </si>
  <si>
    <t>Microvezeldoek 32x32cm groen, pak 20st</t>
  </si>
  <si>
    <t>Afvalzak 70x110cm transparant T25, rol x 20 st</t>
  </si>
  <si>
    <t>Toiletreiniger dikke bleek, doos 4x5ltr</t>
  </si>
  <si>
    <t>Hygiënedoek 51x36cm geel, doos 6x25stuks</t>
  </si>
  <si>
    <t>Zand/ zoutbak 100 liter geel 70x45x52cm</t>
  </si>
  <si>
    <t>All in 1 vaatwascapsules, doos 8x18st</t>
  </si>
  <si>
    <t>Powsterko gerecycled 70x110cm blauw T25, rolx20st</t>
  </si>
  <si>
    <t>Afwasmiddel extra citroen 900ml, per stuk</t>
  </si>
  <si>
    <t>Afvalbak swing kunststof wit 50ltr</t>
  </si>
  <si>
    <t>Wasmiddel pods wit 80x27gr</t>
  </si>
  <si>
    <t>Keukendoek geblokt katoen 60x60cm blauw/wit, pak6st</t>
  </si>
  <si>
    <t>Microvezeldoek light 38x38cm blauw, pak 10 stuks</t>
  </si>
  <si>
    <t>Spoelglansmiddel, doos 6x1ltr</t>
  </si>
  <si>
    <t>Desinfectie wipes duo plus 30x27 cm 6x48st</t>
  </si>
  <si>
    <t>Handafwasmiddel, doos 6x1 liter</t>
  </si>
  <si>
    <t>Hygiënische veger en blik, kunststof</t>
  </si>
  <si>
    <t>EAN-Code***</t>
  </si>
  <si>
    <t>Aantal per pakket</t>
  </si>
  <si>
    <t>Kosten per pakket</t>
  </si>
  <si>
    <t>Menthol Talkpoeder 75 gr 1 st</t>
  </si>
  <si>
    <t>Handdesinfectant 70% IPA 250 ml 1 st</t>
  </si>
  <si>
    <t>Oral B Essential Flos</t>
  </si>
  <si>
    <t>Insectenspray (repellent) ten minste 30% 50 ml</t>
  </si>
  <si>
    <t>Sence Lippenbalsem Sensitive factor 30</t>
  </si>
  <si>
    <t>Aantal Noodpakketten</t>
  </si>
  <si>
    <t xml:space="preserve">**Bovenstaand wordt gesproken over producten van een bepaald merk, dit is bedoeld om duidelijk te maken om welk product wordt gevraagd. In dat geval bedoelt de aanbestedende dienst dit (merk)product of een product van een ander merk dat voldoet aan de eis van gelijkwaardigheid. Deelnemer heeft er meestal voor gekozen om de inkoopbehoefte niet per product nader functioneel of technisch te specificeren, maar te verwijzen naar de (merk)producten die aan de eisen van Deelnemer voldoen. Het verwijzen naar deze merkproducten wordt door de aard van de opdracht gerechtvaardigd. Door te verwijzen naar het (merk)product is voor alle inschrijvers voldoende duidelijk welk type product wordt uitgevraagd. Daarbij heeft tevens te gelden dat, door te verwijzen naar een specifiek merk/type product in deze aanbesteding geen enkele vorm van concurrentie wordt uitgesloten omdat er voldoende alternatieven beschikbaar zijn van andere fabrikanten die zullen beantwoorden aan de gestelde eis van gelijkwaardigheid. </t>
  </si>
  <si>
    <r>
      <t>Het is de verantwoordelijkheid van de inschrijver om voorafgaand aan inschrijving te beoordelen of de aangeboden producten gelijkwaardig zijn aan de uitgevraagde (merk)producten. Gezien de grote hoeveelheid producten die in deze aanbesteding wordt uitgevraagd, hoeven inschrijvers de gelijkwaardigheid niet bij inschrijving te onderbouwen. Bij gerede twijfel aan de gelijkwaardigheid van het aangeboden (alternatieve) product (zulks ter beoordeling van de aanbestedende dienst), zal om passende bewijsmiddelen worden verzocht om de gelijkwaardigheid te onderbouwen. Ook tijdens uitvoering van de overeenkomst kan om onderbouwing van de gelijkwaardigheid van aangeboden alternatieve producten worden gevraagd</t>
    </r>
    <r>
      <rPr>
        <sz val="9"/>
        <color rgb="FF000000"/>
        <rFont val="Verdana"/>
        <family val="2"/>
      </rPr>
      <t xml:space="preserve">. </t>
    </r>
  </si>
  <si>
    <r>
      <t xml:space="preserve">**** Het aantal en inhoud in deze kolom is de ondergrens. U mag een product in de doos doen met meer stuks of meer gr/ml echter </t>
    </r>
    <r>
      <rPr>
        <b/>
        <sz val="9"/>
        <color rgb="FFFF0000"/>
        <rFont val="Verdana"/>
        <family val="2"/>
      </rPr>
      <t>tegen de prijs die u opgeeft in kolom L</t>
    </r>
    <r>
      <rPr>
        <b/>
        <u/>
        <sz val="9"/>
        <color rgb="FFFF0000"/>
        <rFont val="Verdana"/>
        <family val="2"/>
      </rPr>
      <t xml:space="preserve">. Alle producten samen regel (13 t/m 33 dienen in de doos te passen I regel 34) </t>
    </r>
  </si>
  <si>
    <t>Aantal in verpakking / inhoud
conform EAN</t>
  </si>
  <si>
    <t>3 stuks</t>
  </si>
  <si>
    <t>1 tandenborstel</t>
  </si>
  <si>
    <t>1 x 75ml</t>
  </si>
  <si>
    <t xml:space="preserve"> 1 doosje à 100 stuks</t>
  </si>
  <si>
    <t>1 x 350ml</t>
  </si>
  <si>
    <t>1 x 80gr</t>
  </si>
  <si>
    <t>1 pak met 10x10 stuks</t>
  </si>
  <si>
    <t>4 x 10 stuks</t>
  </si>
  <si>
    <t xml:space="preserve">
 EAN 3086125705119</t>
  </si>
  <si>
    <t>1 pak met 10 stuks</t>
  </si>
  <si>
    <t>1 pak met 5 stuks</t>
  </si>
  <si>
    <t>1 x 250ml</t>
  </si>
  <si>
    <t>1 pak met 16 stuks</t>
  </si>
  <si>
    <t>verpakt per 2000</t>
  </si>
  <si>
    <t>14 stuks</t>
  </si>
  <si>
    <t>1 x 75 gr</t>
  </si>
  <si>
    <t>1 x 50m</t>
  </si>
  <si>
    <t>1 x 50 ml</t>
  </si>
  <si>
    <t>1 stuk</t>
  </si>
  <si>
    <t>1 x 4,3g</t>
  </si>
  <si>
    <t>1 x 200ml</t>
  </si>
  <si>
    <t>1 rol met 20 stuk</t>
  </si>
  <si>
    <t>1 pak met 8 stuks</t>
  </si>
  <si>
    <t>4 x 8 stuks</t>
  </si>
  <si>
    <t>1 x 100ml</t>
  </si>
  <si>
    <t>1 x 150ml</t>
  </si>
  <si>
    <t>Verpakking, 300*210*220mm</t>
  </si>
  <si>
    <t>Aantal / inhoud in noodpakket****</t>
  </si>
  <si>
    <t>Afwasborstel kunststof</t>
  </si>
  <si>
    <t>Bijlage 3B - Prijsopgaveformulier Perceel 2</t>
  </si>
  <si>
    <t>Europese aanbesteding - CATM 4S Defensie</t>
  </si>
  <si>
    <t>Dit is het tabblad voor de dienstverlening omtrent de service handelingen.</t>
  </si>
  <si>
    <t>Dit is het tabblad voor de leveringen van dispensers</t>
  </si>
  <si>
    <t>Dit is het tabblad voor de dienstverlening omtrent het restassortiment.</t>
  </si>
  <si>
    <t> €              2.582.500,00 </t>
  </si>
  <si>
    <t> €              3.873.800,00 </t>
  </si>
  <si>
    <t>Totaal excl. btw</t>
  </si>
  <si>
    <t>Totale (fictieve) Inschrijfprijs</t>
  </si>
  <si>
    <t xml:space="preserve">***De EAN code ziet in alle bovenstaande gevallen toe op de functionele specificatie, niet op kleur of verpakkingshoeveelheid. Voor Deelnemer is het benodigd aantal stuks per pakket (Kolom L) leidend. Bij het voorbeeld maandverband geeft de EAN een verpakkingshoeveelheid van 12x16 stuks aan. Per pakket zijn er 10 stuks maandverband benodigd. Het is aan inschrijver om dit te herdistribueren, een gelijkwaardig product in de juiste hoeveelheid aan te bieden of een hoger aantal dan benodigd in het pakket op te nemen zolang dit in 1 vouwdoos past. </t>
  </si>
  <si>
    <t>Omschrijving 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</si>
</sst>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 #,##0.00_-;_-* #,##0.00\-;_-* &quot;-&quot;??_-;_-@_-"/>
    <numFmt numFmtId="165" formatCode="_-&quot;€&quot;\ * #,##0.00_-;_-&quot;€&quot;\ * #,##0.00\-;_-&quot;€&quot;\ * &quot;-&quot;??_-;_-@_-"/>
    <numFmt numFmtId="166" formatCode="_ * #,##0_ ;_ * \-#,##0_ ;_ * &quot;-&quot;??_ ;_ @_ "/>
    <numFmt numFmtId="167" formatCode="_-&quot;€&quot;\ * #,##0.00_-;\-&quot;€&quot;\ * #,##0.00_-;_-&quot;€&quot;\ * &quot;-&quot;??_-;_-@_-"/>
    <numFmt numFmtId="168" formatCode="_ [$€-413]\ * #,##0.00_ ;_ [$€-413]\ * \-#,##0.00_ ;_ [$€-413]\ * &quot;-&quot;??_ ;_ @_ "/>
    <numFmt numFmtId="169" formatCode="_ &quot;€ &quot;* #,##0.00_ ;_ &quot;€ &quot;* \-#,##0.00_ ;_ &quot;€ &quot;* \-??_ ;_ @_ "/>
  </numFmts>
  <fonts count="26" x14ac:knownFonts="1">
    <font>
      <sz val="11"/>
      <color theme="1"/>
      <name val="Calibri"/>
      <family val="2"/>
      <scheme val="minor"/>
    </font>
    <font>
      <sz val="9"/>
      <color theme="1"/>
      <name val="Verdana"/>
      <family val="2"/>
    </font>
    <font>
      <sz val="10"/>
      <name val="Helv"/>
    </font>
    <font>
      <sz val="10"/>
      <name val="MS Sans Serif"/>
      <family val="2"/>
    </font>
    <font>
      <b/>
      <sz val="9"/>
      <color theme="1"/>
      <name val="Verdana"/>
      <family val="2"/>
    </font>
    <font>
      <sz val="9"/>
      <name val="Verdana"/>
      <family val="2"/>
    </font>
    <font>
      <b/>
      <u/>
      <sz val="9"/>
      <color theme="8"/>
      <name val="Verdana"/>
      <family val="2"/>
    </font>
    <font>
      <sz val="11"/>
      <color theme="1"/>
      <name val="Calibri"/>
      <family val="2"/>
      <scheme val="minor"/>
    </font>
    <font>
      <b/>
      <i/>
      <sz val="9"/>
      <color theme="3"/>
      <name val="Verdana"/>
      <family val="2"/>
    </font>
    <font>
      <sz val="9"/>
      <color theme="8"/>
      <name val="Verdana"/>
      <family val="2"/>
    </font>
    <font>
      <b/>
      <sz val="11"/>
      <color theme="1"/>
      <name val="Verdana"/>
      <family val="2"/>
    </font>
    <font>
      <u/>
      <sz val="11"/>
      <color theme="10"/>
      <name val="Calibri"/>
      <family val="2"/>
      <scheme val="minor"/>
    </font>
    <font>
      <sz val="11"/>
      <color theme="1"/>
      <name val="Verdana"/>
      <family val="2"/>
    </font>
    <font>
      <sz val="11"/>
      <color rgb="FFFF0000"/>
      <name val="Verdana"/>
      <family val="2"/>
    </font>
    <font>
      <sz val="11"/>
      <color theme="9"/>
      <name val="Verdana"/>
      <family val="2"/>
    </font>
    <font>
      <sz val="10"/>
      <name val="Arial"/>
      <family val="2"/>
    </font>
    <font>
      <sz val="10"/>
      <color theme="1"/>
      <name val="Leelawadee UI"/>
      <family val="2"/>
    </font>
    <font>
      <b/>
      <sz val="9"/>
      <color rgb="FFFF0000"/>
      <name val="Verdana"/>
      <family val="2"/>
    </font>
    <font>
      <sz val="11"/>
      <name val="Calibri"/>
      <family val="2"/>
      <scheme val="minor"/>
    </font>
    <font>
      <sz val="10"/>
      <color theme="1"/>
      <name val="Verdana"/>
      <family val="2"/>
    </font>
    <font>
      <sz val="9"/>
      <color rgb="FF000000"/>
      <name val="Verdana"/>
      <family val="2"/>
    </font>
    <font>
      <b/>
      <u/>
      <sz val="9"/>
      <color rgb="FFFF0000"/>
      <name val="Verdana"/>
      <family val="2"/>
    </font>
    <font>
      <b/>
      <sz val="9"/>
      <name val="Verdana"/>
      <family val="2"/>
    </font>
    <font>
      <sz val="10"/>
      <name val="Leelawadee UI"/>
      <family val="2"/>
    </font>
    <font>
      <sz val="11"/>
      <name val="Verdana"/>
      <family val="2"/>
    </font>
    <font>
      <sz val="9"/>
      <color theme="1"/>
      <name val="Verdana"/>
      <family val="2"/>
      <charset val="1"/>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89013336588644"/>
        <bgColor rgb="FFD7E4BD"/>
      </patternFill>
    </fill>
  </fills>
  <borders count="52">
    <border>
      <left/>
      <right/>
      <top/>
      <bottom/>
      <diagonal/>
    </border>
    <border>
      <left/>
      <right style="thin">
        <color theme="8"/>
      </right>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left>
      <right/>
      <top style="thin">
        <color theme="8"/>
      </top>
      <bottom style="thin">
        <color theme="8"/>
      </bottom>
      <diagonal/>
    </border>
    <border>
      <left/>
      <right/>
      <top style="thin">
        <color theme="8"/>
      </top>
      <bottom style="thin">
        <color theme="8"/>
      </bottom>
      <diagonal/>
    </border>
    <border>
      <left style="medium">
        <color theme="8"/>
      </left>
      <right/>
      <top/>
      <bottom/>
      <diagonal/>
    </border>
    <border>
      <left style="medium">
        <color theme="8"/>
      </left>
      <right/>
      <top/>
      <bottom style="medium">
        <color theme="8"/>
      </bottom>
      <diagonal/>
    </border>
    <border>
      <left/>
      <right/>
      <top/>
      <bottom style="medium">
        <color theme="8"/>
      </bottom>
      <diagonal/>
    </border>
    <border>
      <left/>
      <right style="medium">
        <color theme="8"/>
      </right>
      <top/>
      <bottom/>
      <diagonal/>
    </border>
    <border>
      <left/>
      <right style="medium">
        <color theme="8"/>
      </right>
      <top/>
      <bottom style="medium">
        <color theme="8"/>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right style="thin">
        <color theme="8" tint="-0.249977111117893"/>
      </right>
      <top/>
      <bottom style="thin">
        <color theme="8" tint="-0.249977111117893"/>
      </bottom>
      <diagonal/>
    </border>
    <border>
      <left style="thin">
        <color theme="8" tint="-0.249977111117893"/>
      </left>
      <right style="thin">
        <color theme="8" tint="-0.249977111117893"/>
      </right>
      <top style="medium">
        <color theme="8"/>
      </top>
      <bottom style="medium">
        <color theme="8"/>
      </bottom>
      <diagonal/>
    </border>
    <border>
      <left/>
      <right style="thin">
        <color theme="8" tint="-0.249977111117893"/>
      </right>
      <top style="medium">
        <color theme="8"/>
      </top>
      <bottom style="medium">
        <color theme="8"/>
      </bottom>
      <diagonal/>
    </border>
    <border>
      <left style="thin">
        <color theme="8" tint="-0.249977111117893"/>
      </left>
      <right/>
      <top style="thin">
        <color theme="8" tint="-0.249977111117893"/>
      </top>
      <bottom/>
      <diagonal/>
    </border>
    <border>
      <left style="thin">
        <color theme="8"/>
      </left>
      <right style="thin">
        <color theme="8"/>
      </right>
      <top style="thin">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thin">
        <color theme="8"/>
      </left>
      <right/>
      <top style="medium">
        <color theme="8"/>
      </top>
      <bottom style="medium">
        <color theme="8"/>
      </bottom>
      <diagonal/>
    </border>
    <border>
      <left/>
      <right style="thin">
        <color theme="8"/>
      </right>
      <top style="medium">
        <color theme="8"/>
      </top>
      <bottom style="medium">
        <color theme="8"/>
      </bottom>
      <diagonal/>
    </border>
    <border>
      <left style="thin">
        <color theme="8"/>
      </left>
      <right style="thin">
        <color theme="8" tint="-0.249977111117893"/>
      </right>
      <top style="medium">
        <color theme="8"/>
      </top>
      <bottom style="medium">
        <color theme="8"/>
      </bottom>
      <diagonal/>
    </border>
    <border>
      <left/>
      <right/>
      <top/>
      <bottom style="thin">
        <color theme="8" tint="-0.249977111117893"/>
      </bottom>
      <diagonal/>
    </border>
    <border>
      <left style="medium">
        <color theme="8"/>
      </left>
      <right/>
      <top/>
      <bottom style="thin">
        <color theme="8"/>
      </bottom>
      <diagonal/>
    </border>
    <border>
      <left style="medium">
        <color theme="8"/>
      </left>
      <right style="thin">
        <color theme="8"/>
      </right>
      <top style="medium">
        <color theme="8"/>
      </top>
      <bottom style="medium">
        <color theme="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8"/>
      </right>
      <top style="medium">
        <color theme="8"/>
      </top>
      <bottom/>
      <diagonal/>
    </border>
    <border>
      <left/>
      <right style="thin">
        <color theme="8"/>
      </right>
      <top/>
      <bottom/>
      <diagonal/>
    </border>
    <border>
      <left style="thin">
        <color theme="8"/>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left>
      <right/>
      <top style="medium">
        <color theme="8"/>
      </top>
      <bottom style="thin">
        <color theme="8" tint="-0.249977111117893"/>
      </bottom>
      <diagonal/>
    </border>
    <border>
      <left/>
      <right/>
      <top style="medium">
        <color theme="8"/>
      </top>
      <bottom style="thin">
        <color theme="8" tint="-0.249977111117893"/>
      </bottom>
      <diagonal/>
    </border>
    <border>
      <left/>
      <right style="thin">
        <color theme="8" tint="-0.249977111117893"/>
      </right>
      <top style="medium">
        <color theme="8"/>
      </top>
      <bottom style="thin">
        <color theme="8" tint="-0.249977111117893"/>
      </bottom>
      <diagonal/>
    </border>
    <border>
      <left style="thin">
        <color theme="8"/>
      </left>
      <right/>
      <top/>
      <bottom style="thin">
        <color theme="8" tint="-0.249977111117893"/>
      </bottom>
      <diagonal/>
    </border>
    <border>
      <left style="medium">
        <color theme="8"/>
      </left>
      <right/>
      <top style="thin">
        <color theme="8"/>
      </top>
      <bottom style="thin">
        <color theme="8"/>
      </bottom>
      <diagonal/>
    </border>
    <border>
      <left/>
      <right style="thin">
        <color theme="8"/>
      </right>
      <top style="thin">
        <color theme="8"/>
      </top>
      <bottom style="thin">
        <color theme="8"/>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8" tint="-0.249977111117893"/>
      </left>
      <right style="thin">
        <color theme="8" tint="-0.249977111117893"/>
      </right>
      <top/>
      <bottom/>
      <diagonal/>
    </border>
    <border>
      <left style="thin">
        <color theme="4" tint="0.39997558519241921"/>
      </left>
      <right/>
      <top/>
      <bottom/>
      <diagonal/>
    </border>
    <border>
      <left style="thin">
        <color indexed="64"/>
      </left>
      <right style="thin">
        <color indexed="64"/>
      </right>
      <top style="thin">
        <color indexed="64"/>
      </top>
      <bottom/>
      <diagonal/>
    </border>
  </borders>
  <cellStyleXfs count="21">
    <xf numFmtId="0" fontId="0" fillId="0" borderId="0"/>
    <xf numFmtId="0" fontId="2"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43" fontId="7" fillId="0" borderId="0" applyFont="0" applyFill="0" applyBorder="0" applyAlignment="0" applyProtection="0"/>
    <xf numFmtId="0" fontId="11" fillId="0" borderId="0" applyNumberFormat="0" applyFill="0" applyBorder="0" applyAlignment="0" applyProtection="0"/>
    <xf numFmtId="9" fontId="7" fillId="0" borderId="0" applyFont="0" applyFill="0" applyBorder="0" applyAlignment="0" applyProtection="0"/>
    <xf numFmtId="0" fontId="15" fillId="0" borderId="0"/>
    <xf numFmtId="167" fontId="15" fillId="0" borderId="0" applyFont="0" applyFill="0" applyBorder="0" applyAlignment="0" applyProtection="0"/>
    <xf numFmtId="44" fontId="7" fillId="0" borderId="0" applyFont="0" applyFill="0" applyBorder="0" applyAlignment="0" applyProtection="0"/>
    <xf numFmtId="0" fontId="16" fillId="0" borderId="0"/>
    <xf numFmtId="44"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cellStyleXfs>
  <cellXfs count="194">
    <xf numFmtId="0" fontId="0" fillId="0" borderId="0" xfId="0"/>
    <xf numFmtId="0" fontId="4" fillId="2" borderId="0" xfId="0" applyFont="1" applyFill="1"/>
    <xf numFmtId="0" fontId="6" fillId="2" borderId="0" xfId="0" applyFont="1" applyFill="1"/>
    <xf numFmtId="0" fontId="4" fillId="3" borderId="16" xfId="0" applyFont="1" applyFill="1" applyBorder="1"/>
    <xf numFmtId="0" fontId="5" fillId="2" borderId="0" xfId="0" applyFont="1" applyFill="1"/>
    <xf numFmtId="0" fontId="9" fillId="2" borderId="20" xfId="0" applyFont="1" applyFill="1" applyBorder="1"/>
    <xf numFmtId="44" fontId="4" fillId="2" borderId="9" xfId="0" applyNumberFormat="1" applyFont="1" applyFill="1" applyBorder="1"/>
    <xf numFmtId="0" fontId="9" fillId="2" borderId="7" xfId="0" applyFont="1" applyFill="1" applyBorder="1"/>
    <xf numFmtId="0" fontId="4" fillId="3" borderId="25" xfId="0" applyFont="1" applyFill="1" applyBorder="1" applyAlignment="1">
      <alignment horizontal="left"/>
    </xf>
    <xf numFmtId="0" fontId="8" fillId="2" borderId="0" xfId="0" applyFont="1" applyFill="1"/>
    <xf numFmtId="0" fontId="10" fillId="2" borderId="0" xfId="0" applyFont="1" applyFill="1"/>
    <xf numFmtId="0" fontId="4" fillId="0" borderId="0" xfId="0" applyFont="1" applyAlignment="1">
      <alignment horizontal="center" vertical="center"/>
    </xf>
    <xf numFmtId="0" fontId="12" fillId="2" borderId="0" xfId="0" applyFont="1" applyFill="1"/>
    <xf numFmtId="0" fontId="12" fillId="2" borderId="22" xfId="0" applyFont="1" applyFill="1" applyBorder="1"/>
    <xf numFmtId="0" fontId="12" fillId="2" borderId="7" xfId="0" applyFont="1" applyFill="1" applyBorder="1"/>
    <xf numFmtId="0" fontId="13" fillId="2" borderId="0" xfId="0" applyFont="1" applyFill="1"/>
    <xf numFmtId="0" fontId="12" fillId="2" borderId="10" xfId="0" applyFont="1" applyFill="1" applyBorder="1"/>
    <xf numFmtId="0" fontId="13" fillId="2" borderId="0" xfId="0" applyFont="1" applyFill="1" applyAlignment="1">
      <alignment wrapText="1"/>
    </xf>
    <xf numFmtId="0" fontId="13" fillId="2" borderId="7" xfId="0" applyFont="1" applyFill="1" applyBorder="1" applyAlignment="1">
      <alignment wrapText="1"/>
    </xf>
    <xf numFmtId="0" fontId="13" fillId="2" borderId="10" xfId="0" applyFont="1" applyFill="1" applyBorder="1"/>
    <xf numFmtId="0" fontId="12" fillId="2" borderId="8" xfId="0" applyFont="1" applyFill="1" applyBorder="1"/>
    <xf numFmtId="0" fontId="12" fillId="2" borderId="11" xfId="0" applyFont="1" applyFill="1" applyBorder="1"/>
    <xf numFmtId="1" fontId="6" fillId="2" borderId="0" xfId="0" applyNumberFormat="1" applyFont="1" applyFill="1"/>
    <xf numFmtId="1" fontId="6" fillId="2" borderId="21" xfId="0" applyNumberFormat="1" applyFont="1" applyFill="1" applyBorder="1"/>
    <xf numFmtId="1" fontId="4" fillId="2" borderId="0" xfId="0" applyNumberFormat="1" applyFont="1" applyFill="1"/>
    <xf numFmtId="0" fontId="4" fillId="3" borderId="17" xfId="0" applyFont="1" applyFill="1" applyBorder="1" applyAlignment="1">
      <alignment horizontal="left"/>
    </xf>
    <xf numFmtId="1" fontId="4" fillId="3" borderId="28" xfId="0" applyNumberFormat="1" applyFont="1" applyFill="1" applyBorder="1"/>
    <xf numFmtId="0" fontId="12" fillId="0" borderId="0" xfId="0" applyFont="1"/>
    <xf numFmtId="0" fontId="12" fillId="2" borderId="9" xfId="0" applyFont="1" applyFill="1" applyBorder="1"/>
    <xf numFmtId="1" fontId="12" fillId="2" borderId="0" xfId="0" applyNumberFormat="1" applyFont="1" applyFill="1"/>
    <xf numFmtId="0" fontId="14" fillId="2" borderId="0" xfId="0" applyFont="1" applyFill="1"/>
    <xf numFmtId="0" fontId="1" fillId="2" borderId="0" xfId="0" applyFont="1" applyFill="1"/>
    <xf numFmtId="0" fontId="1" fillId="2" borderId="21" xfId="0" applyFont="1" applyFill="1" applyBorder="1"/>
    <xf numFmtId="44" fontId="1" fillId="2" borderId="14" xfId="0" applyNumberFormat="1" applyFont="1" applyFill="1" applyBorder="1"/>
    <xf numFmtId="0" fontId="1" fillId="2" borderId="9" xfId="0" applyFont="1" applyFill="1" applyBorder="1"/>
    <xf numFmtId="0" fontId="1" fillId="2" borderId="9" xfId="0" applyFont="1" applyFill="1" applyBorder="1" applyAlignment="1">
      <alignment horizontal="left"/>
    </xf>
    <xf numFmtId="0" fontId="1" fillId="0" borderId="0" xfId="0" applyFont="1"/>
    <xf numFmtId="1" fontId="1" fillId="2" borderId="9" xfId="0" applyNumberFormat="1" applyFont="1" applyFill="1" applyBorder="1"/>
    <xf numFmtId="166" fontId="1" fillId="0" borderId="4" xfId="6" applyNumberFormat="1" applyFont="1" applyBorder="1"/>
    <xf numFmtId="166" fontId="1" fillId="4" borderId="4" xfId="6" applyNumberFormat="1" applyFont="1" applyFill="1" applyBorder="1"/>
    <xf numFmtId="44" fontId="1" fillId="4" borderId="4" xfId="0" applyNumberFormat="1" applyFont="1" applyFill="1" applyBorder="1"/>
    <xf numFmtId="166" fontId="1" fillId="0" borderId="18" xfId="6" applyNumberFormat="1" applyFont="1" applyBorder="1"/>
    <xf numFmtId="166" fontId="1" fillId="4" borderId="14" xfId="6" applyNumberFormat="1" applyFont="1" applyFill="1" applyBorder="1"/>
    <xf numFmtId="166" fontId="5" fillId="4" borderId="12" xfId="6" applyNumberFormat="1" applyFont="1" applyFill="1" applyBorder="1" applyAlignment="1">
      <alignment horizontal="left"/>
    </xf>
    <xf numFmtId="166" fontId="5" fillId="4" borderId="13" xfId="6" applyNumberFormat="1" applyFont="1" applyFill="1" applyBorder="1" applyAlignment="1">
      <alignment horizontal="left"/>
    </xf>
    <xf numFmtId="44" fontId="1" fillId="2" borderId="9" xfId="0" applyNumberFormat="1" applyFont="1" applyFill="1" applyBorder="1" applyAlignment="1">
      <alignment horizontal="left"/>
    </xf>
    <xf numFmtId="0" fontId="1" fillId="2" borderId="0" xfId="0" applyFont="1" applyFill="1" applyAlignment="1">
      <alignment horizontal="right"/>
    </xf>
    <xf numFmtId="0" fontId="1" fillId="2" borderId="21" xfId="0" applyFont="1" applyFill="1" applyBorder="1" applyAlignment="1">
      <alignment horizontal="right"/>
    </xf>
    <xf numFmtId="0" fontId="1" fillId="2" borderId="9" xfId="0" applyFont="1" applyFill="1" applyBorder="1" applyAlignment="1">
      <alignment horizontal="right"/>
    </xf>
    <xf numFmtId="0" fontId="12" fillId="2" borderId="0" xfId="0" applyFont="1" applyFill="1" applyAlignment="1">
      <alignment horizontal="right"/>
    </xf>
    <xf numFmtId="1" fontId="12" fillId="2" borderId="0" xfId="0" applyNumberFormat="1" applyFont="1" applyFill="1" applyAlignment="1">
      <alignment horizontal="right"/>
    </xf>
    <xf numFmtId="1" fontId="6" fillId="2" borderId="0" xfId="0" applyNumberFormat="1" applyFont="1" applyFill="1" applyAlignment="1">
      <alignment horizontal="right"/>
    </xf>
    <xf numFmtId="1" fontId="6" fillId="2" borderId="21" xfId="0" applyNumberFormat="1" applyFont="1" applyFill="1" applyBorder="1" applyAlignment="1">
      <alignment horizontal="right"/>
    </xf>
    <xf numFmtId="1" fontId="4" fillId="2" borderId="0" xfId="0" applyNumberFormat="1" applyFont="1" applyFill="1" applyAlignment="1">
      <alignment horizontal="right"/>
    </xf>
    <xf numFmtId="1" fontId="1" fillId="2" borderId="9" xfId="0" applyNumberFormat="1" applyFont="1" applyFill="1" applyBorder="1" applyAlignment="1">
      <alignment horizontal="right"/>
    </xf>
    <xf numFmtId="1" fontId="17" fillId="2" borderId="0" xfId="0" applyNumberFormat="1" applyFont="1" applyFill="1"/>
    <xf numFmtId="0" fontId="1" fillId="2" borderId="0" xfId="0" applyFont="1" applyFill="1" applyAlignment="1">
      <alignment horizontal="center"/>
    </xf>
    <xf numFmtId="0" fontId="1" fillId="2" borderId="21" xfId="0" applyFont="1" applyFill="1" applyBorder="1" applyAlignment="1">
      <alignment horizontal="center"/>
    </xf>
    <xf numFmtId="0" fontId="1" fillId="2" borderId="9" xfId="0" applyFont="1" applyFill="1" applyBorder="1" applyAlignment="1">
      <alignment horizontal="center"/>
    </xf>
    <xf numFmtId="0" fontId="12" fillId="2" borderId="0" xfId="0" applyFont="1" applyFill="1" applyAlignment="1">
      <alignment horizontal="center"/>
    </xf>
    <xf numFmtId="1" fontId="4" fillId="3" borderId="29" xfId="0" applyNumberFormat="1" applyFont="1" applyFill="1" applyBorder="1" applyAlignment="1">
      <alignment wrapText="1"/>
    </xf>
    <xf numFmtId="0" fontId="9" fillId="2" borderId="30" xfId="0" applyFont="1" applyFill="1" applyBorder="1"/>
    <xf numFmtId="1" fontId="6" fillId="2" borderId="31" xfId="0" applyNumberFormat="1" applyFont="1" applyFill="1" applyBorder="1"/>
    <xf numFmtId="1" fontId="6" fillId="2" borderId="31" xfId="0" applyNumberFormat="1" applyFont="1" applyFill="1" applyBorder="1" applyAlignment="1">
      <alignment horizontal="right"/>
    </xf>
    <xf numFmtId="0" fontId="1" fillId="2" borderId="31" xfId="0" applyFont="1" applyFill="1" applyBorder="1" applyAlignment="1">
      <alignment horizontal="right"/>
    </xf>
    <xf numFmtId="0" fontId="12" fillId="2" borderId="32" xfId="0" applyFont="1" applyFill="1" applyBorder="1"/>
    <xf numFmtId="0" fontId="9" fillId="2" borderId="33" xfId="0" applyFont="1" applyFill="1" applyBorder="1"/>
    <xf numFmtId="1" fontId="6" fillId="2" borderId="0" xfId="0" applyNumberFormat="1" applyFont="1" applyFill="1" applyBorder="1"/>
    <xf numFmtId="1" fontId="6" fillId="2" borderId="0" xfId="0" applyNumberFormat="1" applyFont="1" applyFill="1" applyBorder="1" applyAlignment="1">
      <alignment horizontal="right"/>
    </xf>
    <xf numFmtId="0" fontId="1" fillId="2" borderId="0" xfId="0" applyFont="1" applyFill="1" applyBorder="1" applyAlignment="1">
      <alignment horizontal="right"/>
    </xf>
    <xf numFmtId="0" fontId="12" fillId="2" borderId="34" xfId="0" applyFont="1" applyFill="1" applyBorder="1"/>
    <xf numFmtId="0" fontId="12" fillId="2" borderId="33" xfId="0" applyFont="1" applyFill="1" applyBorder="1"/>
    <xf numFmtId="1" fontId="4" fillId="2" borderId="0" xfId="0" applyNumberFormat="1" applyFont="1" applyFill="1" applyBorder="1"/>
    <xf numFmtId="1" fontId="4" fillId="2" borderId="0" xfId="0" applyNumberFormat="1" applyFont="1" applyFill="1" applyBorder="1" applyAlignment="1">
      <alignment horizontal="right"/>
    </xf>
    <xf numFmtId="0" fontId="13" fillId="2" borderId="33" xfId="0" applyFont="1" applyFill="1" applyBorder="1" applyAlignment="1">
      <alignment wrapText="1"/>
    </xf>
    <xf numFmtId="0" fontId="13" fillId="2" borderId="34" xfId="0" applyFont="1" applyFill="1" applyBorder="1"/>
    <xf numFmtId="0" fontId="12" fillId="2" borderId="35" xfId="0" applyFont="1" applyFill="1" applyBorder="1"/>
    <xf numFmtId="0" fontId="12" fillId="2" borderId="37" xfId="0" applyFont="1" applyFill="1" applyBorder="1"/>
    <xf numFmtId="1" fontId="1" fillId="2" borderId="0" xfId="0" applyNumberFormat="1" applyFont="1" applyFill="1"/>
    <xf numFmtId="1" fontId="1" fillId="2" borderId="0" xfId="0" applyNumberFormat="1" applyFont="1" applyFill="1" applyAlignment="1">
      <alignment horizontal="right"/>
    </xf>
    <xf numFmtId="0" fontId="1" fillId="2" borderId="0" xfId="0" applyFont="1" applyFill="1" applyAlignment="1">
      <alignment horizontal="left" vertical="top"/>
    </xf>
    <xf numFmtId="1" fontId="1" fillId="2" borderId="0" xfId="0" applyNumberFormat="1" applyFont="1" applyFill="1" applyAlignment="1">
      <alignment horizontal="left" vertical="top"/>
    </xf>
    <xf numFmtId="0" fontId="6" fillId="2" borderId="0" xfId="0" applyFont="1" applyFill="1" applyAlignment="1">
      <alignment vertical="center"/>
    </xf>
    <xf numFmtId="0" fontId="5"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3" fillId="2" borderId="10" xfId="0" applyFont="1" applyFill="1" applyBorder="1" applyAlignment="1">
      <alignment vertical="center"/>
    </xf>
    <xf numFmtId="44" fontId="4" fillId="2" borderId="14" xfId="0" applyNumberFormat="1" applyFont="1" applyFill="1" applyBorder="1" applyAlignment="1">
      <alignment vertical="center"/>
    </xf>
    <xf numFmtId="0" fontId="12" fillId="2" borderId="7" xfId="0" applyFont="1" applyFill="1" applyBorder="1" applyAlignment="1">
      <alignment vertical="center"/>
    </xf>
    <xf numFmtId="0" fontId="4" fillId="2" borderId="6" xfId="0" applyFont="1" applyFill="1" applyBorder="1" applyAlignment="1">
      <alignment horizontal="right" vertical="center"/>
    </xf>
    <xf numFmtId="44" fontId="4" fillId="2" borderId="19" xfId="0" applyNumberFormat="1" applyFont="1" applyFill="1" applyBorder="1" applyAlignment="1">
      <alignment vertical="center"/>
    </xf>
    <xf numFmtId="0" fontId="12" fillId="2" borderId="10" xfId="0" applyFont="1" applyFill="1" applyBorder="1" applyAlignment="1">
      <alignment vertical="center"/>
    </xf>
    <xf numFmtId="0" fontId="4" fillId="2" borderId="5" xfId="0" applyFont="1" applyFill="1" applyBorder="1" applyAlignment="1">
      <alignment horizontal="right" vertical="center"/>
    </xf>
    <xf numFmtId="0" fontId="4" fillId="2" borderId="6" xfId="0" applyFont="1" applyFill="1" applyBorder="1" applyAlignment="1">
      <alignment horizontal="center" vertical="center"/>
    </xf>
    <xf numFmtId="0" fontId="14" fillId="2" borderId="0" xfId="0" applyFont="1" applyFill="1" applyAlignment="1">
      <alignment vertical="center"/>
    </xf>
    <xf numFmtId="0" fontId="12" fillId="2" borderId="33" xfId="0" applyFont="1" applyFill="1" applyBorder="1" applyAlignment="1">
      <alignment vertical="center"/>
    </xf>
    <xf numFmtId="0" fontId="13" fillId="2" borderId="34" xfId="0" applyFont="1" applyFill="1" applyBorder="1" applyAlignment="1">
      <alignment vertical="center"/>
    </xf>
    <xf numFmtId="0" fontId="13" fillId="2" borderId="0" xfId="0" applyFont="1" applyFill="1" applyAlignment="1">
      <alignment vertical="center" wrapText="1"/>
    </xf>
    <xf numFmtId="0" fontId="13" fillId="2" borderId="7" xfId="0" applyFont="1" applyFill="1" applyBorder="1" applyAlignment="1">
      <alignment vertical="center" wrapText="1"/>
    </xf>
    <xf numFmtId="44" fontId="1" fillId="2" borderId="49" xfId="0" applyNumberFormat="1" applyFont="1" applyFill="1" applyBorder="1"/>
    <xf numFmtId="0" fontId="1" fillId="2" borderId="48" xfId="0" applyFont="1" applyFill="1" applyBorder="1" applyAlignment="1">
      <alignment horizontal="left"/>
    </xf>
    <xf numFmtId="0" fontId="1" fillId="0" borderId="48" xfId="0" applyFont="1" applyBorder="1" applyAlignment="1">
      <alignment horizontal="center" vertical="center"/>
    </xf>
    <xf numFmtId="44" fontId="1" fillId="0" borderId="48" xfId="0" applyNumberFormat="1" applyFont="1" applyBorder="1" applyAlignment="1">
      <alignment horizontal="center" vertical="center"/>
    </xf>
    <xf numFmtId="0" fontId="12" fillId="2" borderId="50" xfId="0" applyFont="1" applyFill="1" applyBorder="1"/>
    <xf numFmtId="1" fontId="4" fillId="3" borderId="48" xfId="0" applyNumberFormat="1" applyFont="1" applyFill="1" applyBorder="1" applyAlignment="1">
      <alignment vertical="center"/>
    </xf>
    <xf numFmtId="1" fontId="4" fillId="3" borderId="48" xfId="0" applyNumberFormat="1" applyFont="1" applyFill="1" applyBorder="1" applyAlignment="1">
      <alignment horizontal="center" vertical="center" wrapText="1"/>
    </xf>
    <xf numFmtId="1" fontId="4" fillId="3" borderId="48" xfId="0" applyNumberFormat="1" applyFont="1" applyFill="1" applyBorder="1" applyAlignment="1">
      <alignment horizontal="center" vertical="center"/>
    </xf>
    <xf numFmtId="0" fontId="4" fillId="3" borderId="48" xfId="0" applyFont="1" applyFill="1" applyBorder="1" applyAlignment="1">
      <alignment horizontal="center" vertical="center"/>
    </xf>
    <xf numFmtId="0" fontId="0" fillId="0" borderId="48" xfId="0" applyBorder="1" applyAlignment="1">
      <alignment horizontal="left"/>
    </xf>
    <xf numFmtId="169" fontId="25" fillId="8" borderId="48" xfId="11" applyNumberFormat="1" applyFont="1" applyFill="1" applyBorder="1" applyAlignment="1">
      <alignment horizontal="left"/>
    </xf>
    <xf numFmtId="44" fontId="0" fillId="0" borderId="48" xfId="11" applyFont="1" applyBorder="1"/>
    <xf numFmtId="0" fontId="0" fillId="0" borderId="48" xfId="0" applyBorder="1" applyAlignment="1">
      <alignment horizontal="center"/>
    </xf>
    <xf numFmtId="44" fontId="1" fillId="0" borderId="48" xfId="0" applyNumberFormat="1" applyFont="1" applyBorder="1" applyAlignment="1">
      <alignment horizontal="center"/>
    </xf>
    <xf numFmtId="44" fontId="0" fillId="0" borderId="48" xfId="11" applyFont="1" applyBorder="1" applyAlignment="1">
      <alignment horizontal="center"/>
    </xf>
    <xf numFmtId="0" fontId="0" fillId="0" borderId="48" xfId="0" applyBorder="1"/>
    <xf numFmtId="0" fontId="18" fillId="0" borderId="48" xfId="0" applyFont="1" applyBorder="1"/>
    <xf numFmtId="0" fontId="0" fillId="2" borderId="48" xfId="0" applyFill="1" applyBorder="1" applyAlignment="1">
      <alignment horizontal="left"/>
    </xf>
    <xf numFmtId="44" fontId="0" fillId="2" borderId="48" xfId="11" applyFont="1" applyFill="1" applyBorder="1"/>
    <xf numFmtId="0" fontId="0" fillId="2" borderId="48" xfId="0" applyFill="1" applyBorder="1" applyAlignment="1">
      <alignment horizontal="center"/>
    </xf>
    <xf numFmtId="44" fontId="1" fillId="2" borderId="48" xfId="0" applyNumberFormat="1" applyFont="1" applyFill="1" applyBorder="1" applyAlignment="1">
      <alignment horizontal="center"/>
    </xf>
    <xf numFmtId="0" fontId="1" fillId="2" borderId="48" xfId="0" applyFont="1" applyFill="1" applyBorder="1" applyAlignment="1"/>
    <xf numFmtId="0" fontId="1" fillId="2" borderId="48" xfId="0" applyFont="1" applyFill="1" applyBorder="1" applyAlignment="1">
      <alignment horizontal="center"/>
    </xf>
    <xf numFmtId="0" fontId="4" fillId="2" borderId="48" xfId="0" applyFont="1" applyFill="1" applyBorder="1" applyAlignment="1">
      <alignment vertical="center"/>
    </xf>
    <xf numFmtId="0" fontId="4" fillId="2" borderId="48" xfId="0" applyFont="1" applyFill="1" applyBorder="1" applyAlignment="1">
      <alignment horizontal="center" vertical="center"/>
    </xf>
    <xf numFmtId="44" fontId="4" fillId="2" borderId="48" xfId="0" applyNumberFormat="1" applyFont="1" applyFill="1" applyBorder="1" applyAlignment="1">
      <alignment horizontal="center" vertical="center"/>
    </xf>
    <xf numFmtId="0" fontId="19" fillId="2" borderId="48" xfId="0" applyFont="1" applyFill="1" applyBorder="1" applyAlignment="1">
      <alignment vertical="center" wrapText="1"/>
    </xf>
    <xf numFmtId="44" fontId="0" fillId="2" borderId="48" xfId="11" applyFont="1" applyFill="1" applyBorder="1" applyAlignment="1">
      <alignment horizontal="center"/>
    </xf>
    <xf numFmtId="3" fontId="1" fillId="2" borderId="48" xfId="0" applyNumberFormat="1" applyFont="1" applyFill="1" applyBorder="1" applyAlignment="1">
      <alignment horizontal="center"/>
    </xf>
    <xf numFmtId="3" fontId="4" fillId="7" borderId="51" xfId="0" applyNumberFormat="1" applyFont="1" applyFill="1" applyBorder="1"/>
    <xf numFmtId="1" fontId="4" fillId="3" borderId="48" xfId="0" applyNumberFormat="1" applyFont="1" applyFill="1" applyBorder="1"/>
    <xf numFmtId="1" fontId="22" fillId="3" borderId="48" xfId="0" applyNumberFormat="1" applyFont="1" applyFill="1" applyBorder="1"/>
    <xf numFmtId="1" fontId="22" fillId="3" borderId="48" xfId="0" applyNumberFormat="1" applyFont="1" applyFill="1" applyBorder="1" applyAlignment="1">
      <alignment wrapText="1"/>
    </xf>
    <xf numFmtId="0" fontId="16" fillId="0" borderId="48" xfId="12" applyBorder="1"/>
    <xf numFmtId="0" fontId="16" fillId="6" borderId="48" xfId="12" applyFill="1" applyBorder="1"/>
    <xf numFmtId="166" fontId="0" fillId="5" borderId="48" xfId="14" applyNumberFormat="1" applyFont="1" applyFill="1" applyBorder="1"/>
    <xf numFmtId="44" fontId="0" fillId="5" borderId="48" xfId="13" applyFont="1" applyFill="1" applyBorder="1"/>
    <xf numFmtId="0" fontId="16" fillId="5" borderId="48" xfId="12" applyFill="1" applyBorder="1" applyAlignment="1">
      <alignment horizontal="center"/>
    </xf>
    <xf numFmtId="1" fontId="23" fillId="2" borderId="48" xfId="12" applyNumberFormat="1" applyFont="1" applyFill="1" applyBorder="1" applyAlignment="1">
      <alignment horizontal="center"/>
    </xf>
    <xf numFmtId="0" fontId="23" fillId="2" borderId="48" xfId="12" applyFont="1" applyFill="1" applyBorder="1" applyAlignment="1">
      <alignment horizontal="left"/>
    </xf>
    <xf numFmtId="44" fontId="0" fillId="0" borderId="48" xfId="13" applyFont="1" applyBorder="1" applyAlignment="1">
      <alignment horizontal="center" vertical="center"/>
    </xf>
    <xf numFmtId="0" fontId="16" fillId="0" borderId="48" xfId="12" applyBorder="1" applyAlignment="1">
      <alignment horizontal="center" vertical="center"/>
    </xf>
    <xf numFmtId="168" fontId="0" fillId="0" borderId="48" xfId="14" applyNumberFormat="1" applyFont="1" applyBorder="1"/>
    <xf numFmtId="0" fontId="0" fillId="5" borderId="48" xfId="13" applyNumberFormat="1" applyFont="1" applyFill="1" applyBorder="1" applyAlignment="1">
      <alignment horizontal="center"/>
    </xf>
    <xf numFmtId="0" fontId="18" fillId="2" borderId="48" xfId="13" applyNumberFormat="1" applyFont="1" applyFill="1" applyBorder="1" applyAlignment="1">
      <alignment horizontal="left"/>
    </xf>
    <xf numFmtId="1" fontId="23" fillId="2" borderId="48" xfId="12" applyNumberFormat="1" applyFont="1" applyFill="1" applyBorder="1" applyAlignment="1">
      <alignment horizontal="center" wrapText="1"/>
    </xf>
    <xf numFmtId="0" fontId="16" fillId="0" borderId="48" xfId="12" applyBorder="1" applyAlignment="1">
      <alignment horizontal="left"/>
    </xf>
    <xf numFmtId="0" fontId="16" fillId="6" borderId="48" xfId="12" applyFill="1" applyBorder="1" applyAlignment="1">
      <alignment horizontal="left"/>
    </xf>
    <xf numFmtId="0" fontId="16" fillId="2" borderId="48" xfId="12" applyFill="1" applyBorder="1"/>
    <xf numFmtId="166" fontId="0" fillId="2" borderId="48" xfId="14" applyNumberFormat="1" applyFont="1" applyFill="1" applyBorder="1"/>
    <xf numFmtId="44" fontId="0" fillId="2" borderId="48" xfId="13" applyFont="1" applyFill="1" applyBorder="1"/>
    <xf numFmtId="0" fontId="0" fillId="2" borderId="48" xfId="13" applyNumberFormat="1" applyFont="1" applyFill="1" applyBorder="1" applyAlignment="1">
      <alignment horizontal="center"/>
    </xf>
    <xf numFmtId="44" fontId="0" fillId="2" borderId="48" xfId="13" applyFont="1" applyFill="1" applyBorder="1" applyAlignment="1">
      <alignment horizontal="center" vertical="center"/>
    </xf>
    <xf numFmtId="0" fontId="16" fillId="2" borderId="48" xfId="12" applyFill="1" applyBorder="1" applyAlignment="1">
      <alignment horizontal="center" vertical="center"/>
    </xf>
    <xf numFmtId="168" fontId="0" fillId="2" borderId="48" xfId="14" applyNumberFormat="1" applyFont="1" applyFill="1" applyBorder="1"/>
    <xf numFmtId="1" fontId="24" fillId="2" borderId="48" xfId="0" applyNumberFormat="1" applyFont="1" applyFill="1" applyBorder="1" applyAlignment="1">
      <alignment horizontal="right"/>
    </xf>
    <xf numFmtId="1" fontId="16" fillId="2" borderId="48" xfId="12" applyNumberFormat="1" applyFill="1" applyBorder="1" applyAlignment="1">
      <alignment horizontal="center"/>
    </xf>
    <xf numFmtId="0" fontId="0" fillId="2" borderId="48" xfId="13" applyNumberFormat="1" applyFont="1" applyFill="1" applyBorder="1" applyAlignment="1">
      <alignment horizontal="left"/>
    </xf>
    <xf numFmtId="168" fontId="4" fillId="2" borderId="48" xfId="0" applyNumberFormat="1" applyFont="1" applyFill="1" applyBorder="1" applyAlignment="1">
      <alignment horizontal="right" vertical="center"/>
    </xf>
    <xf numFmtId="0" fontId="1" fillId="2" borderId="40" xfId="0" applyFont="1" applyFill="1" applyBorder="1" applyAlignment="1">
      <alignment horizontal="left"/>
    </xf>
    <xf numFmtId="0" fontId="1" fillId="2" borderId="13" xfId="0" applyFont="1" applyFill="1" applyBorder="1" applyAlignment="1">
      <alignment horizontal="left"/>
    </xf>
    <xf numFmtId="0" fontId="1" fillId="2" borderId="20"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5" xfId="0" applyFont="1" applyFill="1" applyBorder="1" applyAlignment="1">
      <alignment horizontal="left" vertical="center"/>
    </xf>
    <xf numFmtId="0" fontId="4" fillId="2" borderId="26" xfId="0" applyFont="1" applyFill="1" applyBorder="1" applyAlignment="1">
      <alignment horizontal="left" vertical="center"/>
    </xf>
    <xf numFmtId="0" fontId="4" fillId="2" borderId="15" xfId="0" applyFont="1" applyFill="1" applyBorder="1" applyAlignment="1">
      <alignment horizontal="left" vertical="center"/>
    </xf>
    <xf numFmtId="0" fontId="4" fillId="3" borderId="23" xfId="0" applyFont="1" applyFill="1" applyBorder="1" applyAlignment="1">
      <alignment horizontal="left"/>
    </xf>
    <xf numFmtId="0" fontId="4" fillId="3" borderId="3" xfId="0" applyFont="1" applyFill="1" applyBorder="1" applyAlignment="1">
      <alignment horizontal="left"/>
    </xf>
    <xf numFmtId="0" fontId="4" fillId="3" borderId="17" xfId="0" applyFont="1" applyFill="1" applyBorder="1" applyAlignment="1">
      <alignment horizontal="left"/>
    </xf>
    <xf numFmtId="0" fontId="1" fillId="2" borderId="42" xfId="0" applyFont="1" applyFill="1" applyBorder="1" applyAlignment="1">
      <alignment horizontal="left"/>
    </xf>
    <xf numFmtId="0" fontId="1" fillId="2" borderId="43" xfId="0" applyFont="1" applyFill="1" applyBorder="1" applyAlignment="1">
      <alignment horizontal="left"/>
    </xf>
    <xf numFmtId="0" fontId="1" fillId="2" borderId="44" xfId="0" applyFont="1" applyFill="1" applyBorder="1" applyAlignment="1">
      <alignment horizontal="left"/>
    </xf>
    <xf numFmtId="0" fontId="4" fillId="3" borderId="2" xfId="0" applyFont="1" applyFill="1" applyBorder="1" applyAlignment="1">
      <alignment horizontal="center" vertical="center"/>
    </xf>
    <xf numFmtId="0" fontId="4" fillId="3" borderId="24" xfId="0" applyFont="1" applyFill="1" applyBorder="1" applyAlignment="1">
      <alignment horizontal="center" vertical="center"/>
    </xf>
    <xf numFmtId="0" fontId="1" fillId="2" borderId="41" xfId="0" applyFont="1" applyFill="1" applyBorder="1" applyAlignment="1">
      <alignment horizontal="left"/>
    </xf>
    <xf numFmtId="0" fontId="1" fillId="2" borderId="0" xfId="0" applyFont="1" applyFill="1" applyAlignment="1">
      <alignment horizontal="center"/>
    </xf>
    <xf numFmtId="0" fontId="20" fillId="0" borderId="0" xfId="0" applyFont="1" applyAlignment="1">
      <alignment horizontal="left" vertical="top" wrapText="1"/>
    </xf>
    <xf numFmtId="0" fontId="1" fillId="0" borderId="0" xfId="0" applyFont="1" applyAlignment="1">
      <alignment horizontal="left" vertical="top" wrapText="1"/>
    </xf>
    <xf numFmtId="1" fontId="21" fillId="2" borderId="0" xfId="0" applyNumberFormat="1" applyFont="1" applyFill="1" applyAlignment="1">
      <alignment horizontal="center" wrapText="1"/>
    </xf>
    <xf numFmtId="1" fontId="21" fillId="2" borderId="0" xfId="0" applyNumberFormat="1" applyFont="1" applyFill="1" applyBorder="1" applyAlignment="1">
      <alignment horizontal="center" wrapText="1"/>
    </xf>
    <xf numFmtId="0" fontId="1" fillId="2" borderId="36" xfId="0" applyFont="1" applyFill="1" applyBorder="1" applyAlignment="1">
      <alignment horizontal="center"/>
    </xf>
    <xf numFmtId="0" fontId="1" fillId="2" borderId="0" xfId="0" applyFont="1" applyFill="1" applyBorder="1" applyAlignment="1">
      <alignment horizontal="center"/>
    </xf>
    <xf numFmtId="0" fontId="4" fillId="2" borderId="5" xfId="0" applyFont="1" applyFill="1" applyBorder="1" applyAlignment="1">
      <alignment horizontal="right" vertical="center"/>
    </xf>
    <xf numFmtId="0" fontId="4" fillId="2" borderId="6" xfId="0" applyFont="1" applyFill="1" applyBorder="1" applyAlignment="1">
      <alignment horizontal="right" vertical="center"/>
    </xf>
    <xf numFmtId="0" fontId="4" fillId="3" borderId="24" xfId="0" applyFont="1" applyFill="1" applyBorder="1" applyAlignment="1">
      <alignment horizontal="left"/>
    </xf>
    <xf numFmtId="166" fontId="5" fillId="4" borderId="12" xfId="6" applyNumberFormat="1" applyFont="1" applyFill="1" applyBorder="1" applyAlignment="1">
      <alignment horizontal="left"/>
    </xf>
    <xf numFmtId="166" fontId="5" fillId="4" borderId="13" xfId="6" applyNumberFormat="1" applyFont="1" applyFill="1" applyBorder="1" applyAlignment="1">
      <alignment horizontal="left"/>
    </xf>
    <xf numFmtId="166" fontId="5" fillId="4" borderId="12" xfId="6" applyNumberFormat="1" applyFont="1" applyFill="1" applyBorder="1" applyAlignment="1">
      <alignment horizontal="center"/>
    </xf>
    <xf numFmtId="166" fontId="5" fillId="4" borderId="13" xfId="6" applyNumberFormat="1" applyFont="1" applyFill="1" applyBorder="1" applyAlignment="1">
      <alignment horizontal="center"/>
    </xf>
  </cellXfs>
  <cellStyles count="21">
    <cellStyle name="Hyperlink 2" xfId="7" xr:uid="{2854A9D2-787B-42DE-AA01-3AE630F361B8}"/>
    <cellStyle name="Komma" xfId="6" builtinId="3"/>
    <cellStyle name="Komma 2" xfId="14" xr:uid="{BE7D87FE-F5B5-42CF-8A03-36F772B41B48}"/>
    <cellStyle name="Komma 2 2" xfId="19" xr:uid="{B56BBBDD-9981-431B-8B9F-AD0D32BC6C7E}"/>
    <cellStyle name="Komma 3" xfId="15" xr:uid="{DEFCCF7E-1B1F-45FE-8F98-A0798F471C78}"/>
    <cellStyle name="Komma 3 2" xfId="3" xr:uid="{00000000-0005-0000-0000-000001000000}"/>
    <cellStyle name="Normal_CALCULATIEBLAD.XLS" xfId="1" xr:uid="{00000000-0005-0000-0000-000002000000}"/>
    <cellStyle name="Procent 2" xfId="8" xr:uid="{63BC7438-37EE-4695-AC51-E0F850237B25}"/>
    <cellStyle name="Procent 2 2" xfId="20" xr:uid="{58A45113-1769-4483-8EB7-BB583DA79A45}"/>
    <cellStyle name="Standaard" xfId="0" builtinId="0"/>
    <cellStyle name="Standaard 2" xfId="12" xr:uid="{83DA682C-7AB2-464D-AECE-743A532C2F8D}"/>
    <cellStyle name="Standaard 2 2 2" xfId="5" xr:uid="{00000000-0005-0000-0000-000004000000}"/>
    <cellStyle name="Standaard 4 2 3" xfId="9" xr:uid="{2C3C1149-B54E-4BCE-8B72-023D3E5282AB}"/>
    <cellStyle name="Standaard 6" xfId="2" xr:uid="{00000000-0005-0000-0000-000005000000}"/>
    <cellStyle name="Valuta" xfId="11" builtinId="4"/>
    <cellStyle name="Valuta 2" xfId="17" xr:uid="{4DA2A233-DD87-4AB8-A0DF-6EEC0EF8F3AB}"/>
    <cellStyle name="Valuta 3" xfId="13" xr:uid="{D80E9E22-76AF-49A4-82A6-9AD37071D06C}"/>
    <cellStyle name="Valuta 3 2" xfId="18" xr:uid="{83C10128-96AD-4B15-8C17-1D2D7EBB9205}"/>
    <cellStyle name="Valuta 3 4" xfId="10" xr:uid="{1839BCC4-D140-4324-96CB-61892D37C788}"/>
    <cellStyle name="Valuta 4" xfId="16" xr:uid="{932D9E26-C36A-4CB2-8243-DC67B2E1F20F}"/>
    <cellStyle name="Valuta 5 3" xfId="4"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8544-0D64-4CFD-B0B5-F8FE596AA8F3}">
  <dimension ref="A2:L21"/>
  <sheetViews>
    <sheetView tabSelected="1" zoomScaleNormal="100" workbookViewId="0">
      <selection activeCell="G20" sqref="G20:H21"/>
    </sheetView>
  </sheetViews>
  <sheetFormatPr defaultColWidth="9.26953125" defaultRowHeight="13.5" x14ac:dyDescent="0.25"/>
  <cols>
    <col min="1" max="1" width="8.453125" style="12" customWidth="1"/>
    <col min="2" max="2" width="3.26953125" style="12" customWidth="1"/>
    <col min="3" max="3" width="16.453125" style="12" customWidth="1"/>
    <col min="4" max="6" width="9.26953125" style="12"/>
    <col min="7" max="7" width="24.453125" style="12" customWidth="1"/>
    <col min="8" max="8" width="24.7265625" style="12" customWidth="1"/>
    <col min="9" max="9" width="11.7265625" style="12" customWidth="1"/>
    <col min="10" max="10" width="9.26953125" style="12"/>
    <col min="11" max="12" width="16" style="12" bestFit="1" customWidth="1"/>
    <col min="13" max="16384" width="9.26953125" style="12"/>
  </cols>
  <sheetData>
    <row r="2" spans="1:12" x14ac:dyDescent="0.25">
      <c r="B2" s="10" t="s">
        <v>268</v>
      </c>
      <c r="D2" s="31"/>
      <c r="E2" s="31"/>
      <c r="F2" s="31"/>
      <c r="G2" s="31"/>
      <c r="H2" s="31"/>
    </row>
    <row r="3" spans="1:12" ht="15" customHeight="1" x14ac:dyDescent="0.25">
      <c r="B3" s="82" t="s">
        <v>269</v>
      </c>
      <c r="D3" s="31"/>
      <c r="E3" s="31"/>
      <c r="F3" s="31"/>
      <c r="G3" s="31"/>
      <c r="H3" s="31"/>
    </row>
    <row r="4" spans="1:12" x14ac:dyDescent="0.25">
      <c r="B4" s="83" t="s">
        <v>270</v>
      </c>
      <c r="D4" s="31"/>
      <c r="E4" s="31"/>
      <c r="F4" s="31"/>
      <c r="G4" s="31"/>
      <c r="H4" s="31"/>
    </row>
    <row r="5" spans="1:12" x14ac:dyDescent="0.25">
      <c r="B5" s="4"/>
      <c r="D5" s="31"/>
      <c r="E5" s="31"/>
      <c r="F5" s="31"/>
      <c r="G5" s="31"/>
      <c r="H5" s="31"/>
    </row>
    <row r="6" spans="1:12" x14ac:dyDescent="0.25">
      <c r="B6" s="2" t="s">
        <v>0</v>
      </c>
      <c r="D6" s="31"/>
      <c r="E6" s="31"/>
      <c r="F6" s="31"/>
      <c r="G6" s="31"/>
      <c r="H6" s="31"/>
    </row>
    <row r="7" spans="1:12" x14ac:dyDescent="0.25">
      <c r="B7" s="4" t="s">
        <v>1</v>
      </c>
      <c r="D7" s="31"/>
      <c r="E7" s="31"/>
      <c r="F7" s="31"/>
      <c r="G7" s="31"/>
      <c r="H7" s="31"/>
    </row>
    <row r="8" spans="1:12" x14ac:dyDescent="0.25">
      <c r="B8" s="4" t="s">
        <v>2</v>
      </c>
      <c r="D8" s="31"/>
      <c r="E8" s="31"/>
      <c r="F8" s="31"/>
      <c r="G8" s="31"/>
      <c r="H8" s="31"/>
    </row>
    <row r="9" spans="1:12" ht="14" thickBot="1" x14ac:dyDescent="0.3">
      <c r="C9" s="31"/>
      <c r="D9" s="31"/>
      <c r="E9" s="31"/>
      <c r="F9" s="31"/>
      <c r="G9" s="31"/>
      <c r="H9" s="31"/>
    </row>
    <row r="10" spans="1:12" x14ac:dyDescent="0.25">
      <c r="B10" s="5" t="s">
        <v>3</v>
      </c>
      <c r="C10" s="32"/>
      <c r="D10" s="32"/>
      <c r="E10" s="32"/>
      <c r="F10" s="32"/>
      <c r="G10" s="32"/>
      <c r="H10" s="32"/>
      <c r="I10" s="13"/>
    </row>
    <row r="11" spans="1:12" ht="14" thickBot="1" x14ac:dyDescent="0.3">
      <c r="A11" s="11"/>
      <c r="B11" s="14"/>
      <c r="C11" s="1"/>
      <c r="D11" s="31"/>
      <c r="E11" s="31"/>
      <c r="F11" s="31"/>
      <c r="H11" s="15"/>
      <c r="I11" s="16"/>
      <c r="L11" s="9"/>
    </row>
    <row r="12" spans="1:12" ht="14" thickBot="1" x14ac:dyDescent="0.3">
      <c r="B12" s="177" t="s">
        <v>4</v>
      </c>
      <c r="C12" s="178"/>
      <c r="D12" s="171"/>
      <c r="E12" s="172"/>
      <c r="F12" s="172"/>
      <c r="G12" s="173"/>
      <c r="H12" s="3" t="s">
        <v>275</v>
      </c>
      <c r="I12" s="19"/>
      <c r="J12" s="15"/>
    </row>
    <row r="13" spans="1:12" ht="15" customHeight="1" x14ac:dyDescent="0.25">
      <c r="B13" s="160"/>
      <c r="C13" s="161"/>
      <c r="D13" s="174" t="s">
        <v>82</v>
      </c>
      <c r="E13" s="175"/>
      <c r="F13" s="175"/>
      <c r="G13" s="176"/>
      <c r="H13" s="33">
        <f>'Leveringen DOSCO'!J123</f>
        <v>0</v>
      </c>
      <c r="I13" s="19"/>
      <c r="J13" s="15"/>
      <c r="L13" s="9"/>
    </row>
    <row r="14" spans="1:12" x14ac:dyDescent="0.25">
      <c r="B14" s="162"/>
      <c r="C14" s="163"/>
      <c r="D14" s="158" t="s">
        <v>83</v>
      </c>
      <c r="E14" s="159"/>
      <c r="F14" s="159"/>
      <c r="G14" s="179"/>
      <c r="H14" s="33">
        <f>'Leveringen DBBB'!G71</f>
        <v>0</v>
      </c>
      <c r="I14" s="19"/>
      <c r="J14" s="15"/>
    </row>
    <row r="15" spans="1:12" x14ac:dyDescent="0.25">
      <c r="B15" s="162"/>
      <c r="C15" s="163"/>
      <c r="D15" s="158" t="s">
        <v>7</v>
      </c>
      <c r="E15" s="159"/>
      <c r="F15" s="159"/>
      <c r="G15" s="179"/>
      <c r="H15" s="99">
        <f>'Persoonljke Verzorgingmiddelen'!O37</f>
        <v>0</v>
      </c>
      <c r="I15" s="19"/>
      <c r="J15" s="15"/>
      <c r="L15" s="9"/>
    </row>
    <row r="16" spans="1:12" x14ac:dyDescent="0.25">
      <c r="B16" s="164"/>
      <c r="C16" s="165"/>
      <c r="D16" s="158"/>
      <c r="E16" s="159"/>
      <c r="F16" s="159"/>
      <c r="G16" s="159"/>
      <c r="H16" s="100"/>
      <c r="I16" s="19"/>
      <c r="J16" s="15"/>
      <c r="L16" s="9"/>
    </row>
    <row r="17" spans="2:10" s="84" customFormat="1" ht="21" customHeight="1" x14ac:dyDescent="0.35">
      <c r="B17" s="166">
        <v>200</v>
      </c>
      <c r="C17" s="167"/>
      <c r="D17" s="168" t="s">
        <v>276</v>
      </c>
      <c r="E17" s="169"/>
      <c r="F17" s="169"/>
      <c r="G17" s="170"/>
      <c r="H17" s="87">
        <f>SUM(H13:H15)</f>
        <v>0</v>
      </c>
      <c r="I17" s="86"/>
      <c r="J17" s="85"/>
    </row>
    <row r="18" spans="2:10" ht="14" thickBot="1" x14ac:dyDescent="0.3">
      <c r="B18" s="20"/>
      <c r="C18" s="34"/>
      <c r="D18" s="35"/>
      <c r="E18" s="35"/>
      <c r="F18" s="35"/>
      <c r="G18" s="35"/>
      <c r="H18" s="45"/>
      <c r="I18" s="21"/>
    </row>
    <row r="20" spans="2:10" x14ac:dyDescent="0.25">
      <c r="G20" s="101" t="s">
        <v>5</v>
      </c>
      <c r="H20" s="102" t="s">
        <v>273</v>
      </c>
      <c r="I20" s="103"/>
    </row>
    <row r="21" spans="2:10" x14ac:dyDescent="0.25">
      <c r="G21" s="101" t="s">
        <v>6</v>
      </c>
      <c r="H21" s="102" t="s">
        <v>274</v>
      </c>
      <c r="I21" s="103"/>
    </row>
  </sheetData>
  <mergeCells count="9">
    <mergeCell ref="D16:G16"/>
    <mergeCell ref="B13:C16"/>
    <mergeCell ref="B17:C17"/>
    <mergeCell ref="D17:G17"/>
    <mergeCell ref="D12:G12"/>
    <mergeCell ref="D13:G13"/>
    <mergeCell ref="B12:C12"/>
    <mergeCell ref="D15:G15"/>
    <mergeCell ref="D14:G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4"/>
  <sheetViews>
    <sheetView topLeftCell="F3" zoomScale="110" zoomScaleNormal="110" workbookViewId="0">
      <selection activeCell="H15" sqref="H15"/>
    </sheetView>
  </sheetViews>
  <sheetFormatPr defaultColWidth="9.26953125" defaultRowHeight="13.5" x14ac:dyDescent="0.25"/>
  <cols>
    <col min="1" max="1" width="4.26953125" style="12" customWidth="1"/>
    <col min="2" max="2" width="3.26953125" style="12" customWidth="1"/>
    <col min="3" max="3" width="58.81640625" style="29" bestFit="1" customWidth="1"/>
    <col min="4" max="4" width="58.81640625" style="29" customWidth="1"/>
    <col min="5" max="5" width="16.1796875" style="29" bestFit="1" customWidth="1"/>
    <col min="6" max="6" width="20.453125" style="50" customWidth="1"/>
    <col min="7" max="7" width="15.7265625" style="49" customWidth="1"/>
    <col min="8" max="8" width="16.1796875" style="49" customWidth="1"/>
    <col min="9" max="9" width="21.26953125" style="12" customWidth="1"/>
    <col min="10" max="10" width="17.81640625" style="12" bestFit="1" customWidth="1"/>
    <col min="11" max="11" width="3.54296875" style="12" customWidth="1"/>
    <col min="12" max="12" width="5.26953125" style="12" customWidth="1"/>
    <col min="13" max="13" width="3.7265625" style="12" customWidth="1"/>
    <col min="14" max="16384" width="9.26953125" style="12"/>
  </cols>
  <sheetData>
    <row r="1" spans="1:13" x14ac:dyDescent="0.25">
      <c r="B1" s="1"/>
      <c r="G1" s="46"/>
      <c r="H1" s="46"/>
      <c r="I1" s="31"/>
      <c r="J1" s="31"/>
      <c r="K1" s="31"/>
    </row>
    <row r="2" spans="1:13" ht="15" customHeight="1" x14ac:dyDescent="0.25">
      <c r="B2" s="82" t="s">
        <v>269</v>
      </c>
      <c r="G2" s="46"/>
      <c r="H2" s="46"/>
      <c r="I2" s="31"/>
      <c r="J2" s="31"/>
      <c r="K2" s="31"/>
    </row>
    <row r="3" spans="1:13" x14ac:dyDescent="0.25">
      <c r="B3" s="4" t="s">
        <v>271</v>
      </c>
      <c r="G3" s="46"/>
      <c r="H3" s="46"/>
      <c r="I3" s="31"/>
      <c r="J3" s="31"/>
      <c r="K3" s="31"/>
    </row>
    <row r="4" spans="1:13" x14ac:dyDescent="0.25">
      <c r="B4" s="2"/>
      <c r="G4" s="46"/>
      <c r="H4" s="46"/>
      <c r="I4" s="31"/>
      <c r="J4" s="31"/>
      <c r="K4" s="31"/>
    </row>
    <row r="5" spans="1:13" x14ac:dyDescent="0.25">
      <c r="B5" s="2" t="s">
        <v>0</v>
      </c>
      <c r="G5" s="46"/>
      <c r="H5" s="46"/>
      <c r="I5" s="31"/>
      <c r="J5" s="31"/>
      <c r="K5" s="31"/>
    </row>
    <row r="6" spans="1:13" x14ac:dyDescent="0.25">
      <c r="B6" s="4" t="s">
        <v>10</v>
      </c>
      <c r="G6" s="46"/>
      <c r="H6" s="46"/>
      <c r="I6" s="31"/>
      <c r="J6" s="31"/>
      <c r="K6" s="31"/>
    </row>
    <row r="7" spans="1:13" x14ac:dyDescent="0.25">
      <c r="B7" s="4" t="s">
        <v>11</v>
      </c>
      <c r="G7" s="46"/>
      <c r="H7" s="46"/>
      <c r="I7" s="31"/>
      <c r="J7" s="31"/>
      <c r="K7" s="31"/>
    </row>
    <row r="8" spans="1:13" ht="14" thickBot="1" x14ac:dyDescent="0.3">
      <c r="C8" s="22"/>
      <c r="D8" s="22"/>
      <c r="E8" s="22"/>
      <c r="F8" s="51"/>
      <c r="G8" s="46"/>
      <c r="H8" s="46"/>
      <c r="I8" s="31"/>
      <c r="J8" s="31"/>
      <c r="K8" s="31"/>
    </row>
    <row r="9" spans="1:13" x14ac:dyDescent="0.25">
      <c r="B9" s="5" t="s">
        <v>3</v>
      </c>
      <c r="C9" s="23"/>
      <c r="D9" s="23"/>
      <c r="E9" s="23"/>
      <c r="F9" s="52"/>
      <c r="G9" s="47"/>
      <c r="H9" s="47"/>
      <c r="I9" s="32"/>
      <c r="J9" s="32"/>
      <c r="K9" s="32"/>
      <c r="L9" s="13"/>
    </row>
    <row r="10" spans="1:13" x14ac:dyDescent="0.25">
      <c r="B10" s="7"/>
      <c r="C10" s="22"/>
      <c r="D10" s="22"/>
      <c r="E10" s="22"/>
      <c r="F10" s="51"/>
      <c r="G10" s="46"/>
      <c r="H10" s="46"/>
      <c r="I10" s="31"/>
      <c r="J10" s="31"/>
      <c r="K10" s="31"/>
      <c r="L10" s="16"/>
    </row>
    <row r="11" spans="1:13" x14ac:dyDescent="0.25">
      <c r="B11" s="14"/>
      <c r="C11" s="24" t="s">
        <v>12</v>
      </c>
      <c r="D11" s="24"/>
      <c r="E11" s="55"/>
      <c r="F11" s="53"/>
      <c r="G11" s="46"/>
      <c r="L11" s="16"/>
    </row>
    <row r="12" spans="1:13" s="84" customFormat="1" ht="32.25" customHeight="1" x14ac:dyDescent="0.35">
      <c r="A12" s="97"/>
      <c r="B12" s="98"/>
      <c r="C12" s="104" t="s">
        <v>13</v>
      </c>
      <c r="D12" s="104" t="s">
        <v>278</v>
      </c>
      <c r="E12" s="104" t="s">
        <v>14</v>
      </c>
      <c r="F12" s="105" t="s">
        <v>15</v>
      </c>
      <c r="G12" s="105" t="s">
        <v>16</v>
      </c>
      <c r="H12" s="106" t="s">
        <v>17</v>
      </c>
      <c r="I12" s="106" t="s">
        <v>18</v>
      </c>
      <c r="J12" s="107" t="s">
        <v>19</v>
      </c>
      <c r="K12" s="85"/>
      <c r="L12" s="86"/>
      <c r="M12" s="85"/>
    </row>
    <row r="13" spans="1:13" ht="14.5" x14ac:dyDescent="0.35">
      <c r="A13" s="30"/>
      <c r="B13" s="14"/>
      <c r="C13" s="108" t="s">
        <v>179</v>
      </c>
      <c r="D13" s="109"/>
      <c r="E13" s="110"/>
      <c r="F13" s="111">
        <v>1</v>
      </c>
      <c r="G13" s="111">
        <v>34</v>
      </c>
      <c r="H13" s="109"/>
      <c r="I13" s="112">
        <f t="shared" ref="I13:I44" si="0">H13*F13</f>
        <v>0</v>
      </c>
      <c r="J13" s="113">
        <f t="shared" ref="J13:J44" si="1">H13*G13*F13</f>
        <v>0</v>
      </c>
      <c r="K13" s="15"/>
      <c r="L13" s="19"/>
      <c r="M13" s="15"/>
    </row>
    <row r="14" spans="1:13" ht="14.5" x14ac:dyDescent="0.35">
      <c r="A14" s="30"/>
      <c r="B14" s="14"/>
      <c r="C14" s="108" t="s">
        <v>204</v>
      </c>
      <c r="D14" s="109"/>
      <c r="E14" s="110"/>
      <c r="F14" s="111">
        <v>1</v>
      </c>
      <c r="G14" s="111">
        <v>42</v>
      </c>
      <c r="H14" s="109"/>
      <c r="I14" s="112">
        <f t="shared" si="0"/>
        <v>0</v>
      </c>
      <c r="J14" s="113">
        <f t="shared" si="1"/>
        <v>0</v>
      </c>
      <c r="K14" s="15"/>
      <c r="L14" s="19"/>
      <c r="M14" s="15"/>
    </row>
    <row r="15" spans="1:13" ht="14.5" x14ac:dyDescent="0.35">
      <c r="A15" s="30"/>
      <c r="B15" s="14"/>
      <c r="C15" s="108" t="s">
        <v>218</v>
      </c>
      <c r="D15" s="109"/>
      <c r="E15" s="110"/>
      <c r="F15" s="111">
        <v>1</v>
      </c>
      <c r="G15" s="111">
        <v>323</v>
      </c>
      <c r="H15" s="109"/>
      <c r="I15" s="112">
        <f t="shared" si="0"/>
        <v>0</v>
      </c>
      <c r="J15" s="113">
        <f t="shared" si="1"/>
        <v>0</v>
      </c>
      <c r="K15" s="15"/>
      <c r="L15" s="19"/>
      <c r="M15" s="15"/>
    </row>
    <row r="16" spans="1:13" ht="14.5" x14ac:dyDescent="0.35">
      <c r="A16" s="30"/>
      <c r="B16" s="14"/>
      <c r="C16" s="114" t="s">
        <v>36</v>
      </c>
      <c r="D16" s="109"/>
      <c r="E16" s="108"/>
      <c r="F16" s="111">
        <v>100</v>
      </c>
      <c r="G16" s="111">
        <v>231</v>
      </c>
      <c r="H16" s="109"/>
      <c r="I16" s="112">
        <f t="shared" si="0"/>
        <v>0</v>
      </c>
      <c r="J16" s="113">
        <f t="shared" si="1"/>
        <v>0</v>
      </c>
      <c r="K16" s="15"/>
      <c r="L16" s="19"/>
      <c r="M16" s="15"/>
    </row>
    <row r="17" spans="1:13" ht="14.5" x14ac:dyDescent="0.35">
      <c r="A17" s="30"/>
      <c r="B17" s="14"/>
      <c r="C17" s="114" t="s">
        <v>150</v>
      </c>
      <c r="D17" s="109"/>
      <c r="E17" s="108"/>
      <c r="F17" s="111">
        <v>1000</v>
      </c>
      <c r="G17" s="111">
        <v>218</v>
      </c>
      <c r="H17" s="109"/>
      <c r="I17" s="112">
        <f t="shared" si="0"/>
        <v>0</v>
      </c>
      <c r="J17" s="113">
        <f t="shared" si="1"/>
        <v>0</v>
      </c>
      <c r="K17" s="15"/>
      <c r="L17" s="19"/>
      <c r="M17" s="15"/>
    </row>
    <row r="18" spans="1:13" ht="14.5" x14ac:dyDescent="0.35">
      <c r="A18" s="30"/>
      <c r="B18" s="14"/>
      <c r="C18" s="114" t="s">
        <v>20</v>
      </c>
      <c r="D18" s="109"/>
      <c r="E18" s="108"/>
      <c r="F18" s="111">
        <v>500</v>
      </c>
      <c r="G18" s="111">
        <v>288</v>
      </c>
      <c r="H18" s="109"/>
      <c r="I18" s="112">
        <f t="shared" si="0"/>
        <v>0</v>
      </c>
      <c r="J18" s="113">
        <f t="shared" si="1"/>
        <v>0</v>
      </c>
      <c r="K18" s="15"/>
      <c r="L18" s="19"/>
      <c r="M18" s="15"/>
    </row>
    <row r="19" spans="1:13" ht="14.5" x14ac:dyDescent="0.35">
      <c r="A19" s="30"/>
      <c r="B19" s="14"/>
      <c r="C19" s="114" t="s">
        <v>31</v>
      </c>
      <c r="D19" s="109"/>
      <c r="E19" s="108"/>
      <c r="F19" s="111">
        <v>500</v>
      </c>
      <c r="G19" s="111">
        <v>221</v>
      </c>
      <c r="H19" s="109"/>
      <c r="I19" s="112">
        <f t="shared" si="0"/>
        <v>0</v>
      </c>
      <c r="J19" s="113">
        <f t="shared" si="1"/>
        <v>0</v>
      </c>
      <c r="K19" s="15"/>
      <c r="L19" s="19"/>
      <c r="M19" s="15"/>
    </row>
    <row r="20" spans="1:13" ht="14.5" x14ac:dyDescent="0.35">
      <c r="A20" s="30"/>
      <c r="B20" s="14"/>
      <c r="C20" s="114" t="s">
        <v>151</v>
      </c>
      <c r="D20" s="109"/>
      <c r="E20" s="108"/>
      <c r="F20" s="111">
        <v>20</v>
      </c>
      <c r="G20" s="111">
        <v>18229</v>
      </c>
      <c r="H20" s="109"/>
      <c r="I20" s="112">
        <f t="shared" si="0"/>
        <v>0</v>
      </c>
      <c r="J20" s="113">
        <f t="shared" si="1"/>
        <v>0</v>
      </c>
      <c r="K20" s="15"/>
      <c r="L20" s="19"/>
      <c r="M20" s="15"/>
    </row>
    <row r="21" spans="1:13" ht="14.5" x14ac:dyDescent="0.35">
      <c r="A21" s="30"/>
      <c r="B21" s="14"/>
      <c r="C21" s="115" t="s">
        <v>24</v>
      </c>
      <c r="D21" s="109"/>
      <c r="E21" s="108"/>
      <c r="F21" s="111">
        <v>100</v>
      </c>
      <c r="G21" s="111">
        <v>256</v>
      </c>
      <c r="H21" s="109"/>
      <c r="I21" s="112">
        <f t="shared" si="0"/>
        <v>0</v>
      </c>
      <c r="J21" s="113">
        <f t="shared" si="1"/>
        <v>0</v>
      </c>
      <c r="K21" s="15"/>
      <c r="L21" s="19"/>
      <c r="M21" s="15"/>
    </row>
    <row r="22" spans="1:13" ht="14.5" x14ac:dyDescent="0.35">
      <c r="A22" s="30"/>
      <c r="B22" s="14"/>
      <c r="C22" s="114" t="s">
        <v>28</v>
      </c>
      <c r="D22" s="109"/>
      <c r="E22" s="108"/>
      <c r="F22" s="111">
        <v>100</v>
      </c>
      <c r="G22" s="111">
        <v>889</v>
      </c>
      <c r="H22" s="109"/>
      <c r="I22" s="112">
        <f t="shared" si="0"/>
        <v>0</v>
      </c>
      <c r="J22" s="113">
        <f t="shared" si="1"/>
        <v>0</v>
      </c>
      <c r="K22" s="15"/>
      <c r="L22" s="19"/>
      <c r="M22" s="15"/>
    </row>
    <row r="23" spans="1:13" ht="14.5" x14ac:dyDescent="0.35">
      <c r="A23" s="30"/>
      <c r="B23" s="14"/>
      <c r="C23" s="114" t="s">
        <v>21</v>
      </c>
      <c r="D23" s="109"/>
      <c r="E23" s="108"/>
      <c r="F23" s="111">
        <v>200</v>
      </c>
      <c r="G23" s="111">
        <v>635</v>
      </c>
      <c r="H23" s="109"/>
      <c r="I23" s="112">
        <f t="shared" si="0"/>
        <v>0</v>
      </c>
      <c r="J23" s="113">
        <f t="shared" si="1"/>
        <v>0</v>
      </c>
      <c r="K23" s="15"/>
      <c r="L23" s="19"/>
      <c r="M23" s="15"/>
    </row>
    <row r="24" spans="1:13" ht="14.5" x14ac:dyDescent="0.35">
      <c r="A24" s="30"/>
      <c r="B24" s="14"/>
      <c r="C24" s="114" t="s">
        <v>21</v>
      </c>
      <c r="D24" s="109"/>
      <c r="E24" s="108"/>
      <c r="F24" s="111">
        <v>200</v>
      </c>
      <c r="G24" s="111">
        <v>1167</v>
      </c>
      <c r="H24" s="109"/>
      <c r="I24" s="112">
        <f t="shared" si="0"/>
        <v>0</v>
      </c>
      <c r="J24" s="113">
        <f t="shared" si="1"/>
        <v>0</v>
      </c>
      <c r="K24" s="15"/>
      <c r="L24" s="19"/>
      <c r="M24" s="15"/>
    </row>
    <row r="25" spans="1:13" ht="14.5" x14ac:dyDescent="0.35">
      <c r="A25" s="30"/>
      <c r="B25" s="14"/>
      <c r="C25" s="114" t="s">
        <v>25</v>
      </c>
      <c r="D25" s="109"/>
      <c r="E25" s="108"/>
      <c r="F25" s="111">
        <v>500</v>
      </c>
      <c r="G25" s="111">
        <v>602</v>
      </c>
      <c r="H25" s="109"/>
      <c r="I25" s="112">
        <f t="shared" si="0"/>
        <v>0</v>
      </c>
      <c r="J25" s="113">
        <f t="shared" si="1"/>
        <v>0</v>
      </c>
      <c r="K25" s="15"/>
      <c r="L25" s="19"/>
      <c r="M25" s="15"/>
    </row>
    <row r="26" spans="1:13" ht="14.5" x14ac:dyDescent="0.35">
      <c r="A26" s="30"/>
      <c r="B26" s="14"/>
      <c r="C26" s="114" t="s">
        <v>25</v>
      </c>
      <c r="D26" s="109"/>
      <c r="E26" s="108"/>
      <c r="F26" s="111">
        <v>20</v>
      </c>
      <c r="G26" s="111">
        <v>2992</v>
      </c>
      <c r="H26" s="109"/>
      <c r="I26" s="112">
        <f t="shared" si="0"/>
        <v>0</v>
      </c>
      <c r="J26" s="113">
        <f t="shared" si="1"/>
        <v>0</v>
      </c>
      <c r="K26" s="15"/>
      <c r="L26" s="19"/>
      <c r="M26" s="15"/>
    </row>
    <row r="27" spans="1:13" ht="14.5" x14ac:dyDescent="0.35">
      <c r="A27" s="30"/>
      <c r="B27" s="14"/>
      <c r="C27" s="108" t="s">
        <v>211</v>
      </c>
      <c r="D27" s="109"/>
      <c r="E27" s="110"/>
      <c r="F27" s="111">
        <v>20</v>
      </c>
      <c r="G27" s="111">
        <v>527</v>
      </c>
      <c r="H27" s="109"/>
      <c r="I27" s="112">
        <f t="shared" si="0"/>
        <v>0</v>
      </c>
      <c r="J27" s="113">
        <f t="shared" si="1"/>
        <v>0</v>
      </c>
      <c r="K27" s="15"/>
      <c r="L27" s="19"/>
      <c r="M27" s="15"/>
    </row>
    <row r="28" spans="1:13" ht="14.5" x14ac:dyDescent="0.35">
      <c r="A28" s="30"/>
      <c r="B28" s="14"/>
      <c r="C28" s="114" t="s">
        <v>30</v>
      </c>
      <c r="D28" s="109"/>
      <c r="E28" s="108"/>
      <c r="F28" s="111">
        <v>100</v>
      </c>
      <c r="G28" s="111">
        <v>248</v>
      </c>
      <c r="H28" s="109"/>
      <c r="I28" s="112">
        <f t="shared" si="0"/>
        <v>0</v>
      </c>
      <c r="J28" s="113">
        <f t="shared" si="1"/>
        <v>0</v>
      </c>
      <c r="K28" s="15"/>
      <c r="L28" s="19"/>
      <c r="M28" s="15"/>
    </row>
    <row r="29" spans="1:13" ht="14.5" x14ac:dyDescent="0.35">
      <c r="A29" s="30"/>
      <c r="B29" s="14"/>
      <c r="C29" s="116" t="s">
        <v>267</v>
      </c>
      <c r="D29" s="109"/>
      <c r="E29" s="117"/>
      <c r="F29" s="118">
        <v>1</v>
      </c>
      <c r="G29" s="118">
        <v>500</v>
      </c>
      <c r="H29" s="109"/>
      <c r="I29" s="119">
        <f t="shared" si="0"/>
        <v>0</v>
      </c>
      <c r="J29" s="113">
        <f t="shared" si="1"/>
        <v>0</v>
      </c>
      <c r="K29" s="15"/>
      <c r="L29" s="19"/>
      <c r="M29" s="15"/>
    </row>
    <row r="30" spans="1:13" ht="14.5" x14ac:dyDescent="0.35">
      <c r="A30" s="30"/>
      <c r="B30" s="14"/>
      <c r="C30" s="108" t="s">
        <v>217</v>
      </c>
      <c r="D30" s="109"/>
      <c r="E30" s="110"/>
      <c r="F30" s="111">
        <v>1</v>
      </c>
      <c r="G30" s="111">
        <v>2159</v>
      </c>
      <c r="H30" s="109"/>
      <c r="I30" s="112">
        <f t="shared" si="0"/>
        <v>0</v>
      </c>
      <c r="J30" s="113">
        <f t="shared" si="1"/>
        <v>0</v>
      </c>
      <c r="K30" s="15"/>
      <c r="L30" s="19"/>
      <c r="M30" s="15"/>
    </row>
    <row r="31" spans="1:13" ht="14.5" x14ac:dyDescent="0.35">
      <c r="A31" s="30"/>
      <c r="B31" s="14"/>
      <c r="C31" s="108" t="s">
        <v>215</v>
      </c>
      <c r="D31" s="109"/>
      <c r="E31" s="110"/>
      <c r="F31" s="111">
        <v>8</v>
      </c>
      <c r="G31" s="111">
        <v>114</v>
      </c>
      <c r="H31" s="109"/>
      <c r="I31" s="112">
        <f t="shared" si="0"/>
        <v>0</v>
      </c>
      <c r="J31" s="113">
        <f t="shared" si="1"/>
        <v>0</v>
      </c>
      <c r="K31" s="15"/>
      <c r="L31" s="19"/>
      <c r="M31" s="15"/>
    </row>
    <row r="32" spans="1:13" ht="14.5" x14ac:dyDescent="0.35">
      <c r="A32" s="30"/>
      <c r="B32" s="14"/>
      <c r="C32" s="108" t="s">
        <v>174</v>
      </c>
      <c r="D32" s="109"/>
      <c r="E32" s="110"/>
      <c r="F32" s="111">
        <v>408</v>
      </c>
      <c r="G32" s="111">
        <v>82</v>
      </c>
      <c r="H32" s="109"/>
      <c r="I32" s="112">
        <f t="shared" si="0"/>
        <v>0</v>
      </c>
      <c r="J32" s="113">
        <f t="shared" si="1"/>
        <v>0</v>
      </c>
      <c r="K32" s="15"/>
      <c r="L32" s="19"/>
      <c r="M32" s="15"/>
    </row>
    <row r="33" spans="1:13" ht="14.5" x14ac:dyDescent="0.35">
      <c r="A33" s="30"/>
      <c r="B33" s="14"/>
      <c r="C33" s="108" t="s">
        <v>163</v>
      </c>
      <c r="D33" s="109"/>
      <c r="E33" s="110"/>
      <c r="F33" s="111">
        <v>1</v>
      </c>
      <c r="G33" s="111">
        <v>726</v>
      </c>
      <c r="H33" s="109"/>
      <c r="I33" s="112">
        <f t="shared" si="0"/>
        <v>0</v>
      </c>
      <c r="J33" s="113">
        <f t="shared" si="1"/>
        <v>0</v>
      </c>
      <c r="K33" s="15"/>
      <c r="L33" s="19"/>
      <c r="M33" s="15"/>
    </row>
    <row r="34" spans="1:13" ht="14.5" x14ac:dyDescent="0.35">
      <c r="A34" s="30"/>
      <c r="B34" s="14"/>
      <c r="C34" s="108" t="s">
        <v>158</v>
      </c>
      <c r="D34" s="109"/>
      <c r="E34" s="110"/>
      <c r="F34" s="111">
        <v>2</v>
      </c>
      <c r="G34" s="111">
        <v>109</v>
      </c>
      <c r="H34" s="109"/>
      <c r="I34" s="112">
        <f t="shared" si="0"/>
        <v>0</v>
      </c>
      <c r="J34" s="113">
        <f t="shared" si="1"/>
        <v>0</v>
      </c>
      <c r="K34" s="15"/>
      <c r="L34" s="19"/>
      <c r="M34" s="15"/>
    </row>
    <row r="35" spans="1:13" ht="14.5" x14ac:dyDescent="0.35">
      <c r="A35" s="30"/>
      <c r="B35" s="14"/>
      <c r="C35" s="108" t="s">
        <v>165</v>
      </c>
      <c r="D35" s="109"/>
      <c r="E35" s="110"/>
      <c r="F35" s="111">
        <v>1</v>
      </c>
      <c r="G35" s="111">
        <v>707</v>
      </c>
      <c r="H35" s="109"/>
      <c r="I35" s="112">
        <f t="shared" si="0"/>
        <v>0</v>
      </c>
      <c r="J35" s="113">
        <f t="shared" si="1"/>
        <v>0</v>
      </c>
      <c r="K35" s="15"/>
      <c r="L35" s="19"/>
      <c r="M35" s="15"/>
    </row>
    <row r="36" spans="1:13" ht="14.5" x14ac:dyDescent="0.35">
      <c r="A36" s="30"/>
      <c r="B36" s="14"/>
      <c r="C36" s="108" t="s">
        <v>146</v>
      </c>
      <c r="D36" s="109"/>
      <c r="E36" s="110"/>
      <c r="F36" s="111">
        <v>5</v>
      </c>
      <c r="G36" s="111">
        <v>312</v>
      </c>
      <c r="H36" s="109"/>
      <c r="I36" s="112">
        <f t="shared" si="0"/>
        <v>0</v>
      </c>
      <c r="J36" s="113">
        <f t="shared" si="1"/>
        <v>0</v>
      </c>
      <c r="K36" s="15"/>
      <c r="L36" s="19"/>
      <c r="M36" s="15"/>
    </row>
    <row r="37" spans="1:13" ht="14.5" x14ac:dyDescent="0.35">
      <c r="A37" s="30"/>
      <c r="B37" s="14"/>
      <c r="C37" s="108" t="s">
        <v>170</v>
      </c>
      <c r="D37" s="109"/>
      <c r="E37" s="110"/>
      <c r="F37" s="111">
        <v>45</v>
      </c>
      <c r="G37" s="111">
        <v>82</v>
      </c>
      <c r="H37" s="109"/>
      <c r="I37" s="112">
        <f t="shared" si="0"/>
        <v>0</v>
      </c>
      <c r="J37" s="113">
        <f t="shared" si="1"/>
        <v>0</v>
      </c>
      <c r="K37" s="15"/>
      <c r="L37" s="19"/>
      <c r="M37" s="15"/>
    </row>
    <row r="38" spans="1:13" ht="14.5" x14ac:dyDescent="0.35">
      <c r="A38" s="30"/>
      <c r="B38" s="14"/>
      <c r="C38" s="108" t="s">
        <v>171</v>
      </c>
      <c r="D38" s="109"/>
      <c r="E38" s="110"/>
      <c r="F38" s="111">
        <v>1</v>
      </c>
      <c r="G38" s="111">
        <v>170</v>
      </c>
      <c r="H38" s="109"/>
      <c r="I38" s="112">
        <f t="shared" si="0"/>
        <v>0</v>
      </c>
      <c r="J38" s="113">
        <f t="shared" si="1"/>
        <v>0</v>
      </c>
      <c r="K38" s="15"/>
      <c r="L38" s="19"/>
      <c r="M38" s="15"/>
    </row>
    <row r="39" spans="1:13" ht="14.5" x14ac:dyDescent="0.35">
      <c r="A39" s="30"/>
      <c r="B39" s="14"/>
      <c r="C39" s="114" t="s">
        <v>27</v>
      </c>
      <c r="D39" s="109"/>
      <c r="E39" s="108"/>
      <c r="F39" s="111">
        <v>6</v>
      </c>
      <c r="G39" s="111">
        <v>430</v>
      </c>
      <c r="H39" s="109"/>
      <c r="I39" s="112">
        <f t="shared" si="0"/>
        <v>0</v>
      </c>
      <c r="J39" s="113">
        <f t="shared" si="1"/>
        <v>0</v>
      </c>
      <c r="K39" s="15"/>
      <c r="L39" s="19"/>
      <c r="M39" s="15"/>
    </row>
    <row r="40" spans="1:13" ht="14.5" x14ac:dyDescent="0.35">
      <c r="A40" s="30"/>
      <c r="B40" s="14"/>
      <c r="C40" s="114" t="s">
        <v>22</v>
      </c>
      <c r="D40" s="109"/>
      <c r="E40" s="108"/>
      <c r="F40" s="111">
        <v>6</v>
      </c>
      <c r="G40" s="111">
        <v>320</v>
      </c>
      <c r="H40" s="109"/>
      <c r="I40" s="112">
        <f t="shared" si="0"/>
        <v>0</v>
      </c>
      <c r="J40" s="113">
        <f t="shared" si="1"/>
        <v>0</v>
      </c>
      <c r="K40" s="15"/>
      <c r="L40" s="19"/>
      <c r="M40" s="15"/>
    </row>
    <row r="41" spans="1:13" ht="14.5" x14ac:dyDescent="0.35">
      <c r="A41" s="30"/>
      <c r="B41" s="14"/>
      <c r="C41" s="114" t="s">
        <v>39</v>
      </c>
      <c r="D41" s="109"/>
      <c r="E41" s="108"/>
      <c r="F41" s="111">
        <v>6</v>
      </c>
      <c r="G41" s="111">
        <v>165</v>
      </c>
      <c r="H41" s="109"/>
      <c r="I41" s="112">
        <f t="shared" si="0"/>
        <v>0</v>
      </c>
      <c r="J41" s="113">
        <f t="shared" si="1"/>
        <v>0</v>
      </c>
      <c r="K41" s="15"/>
      <c r="L41" s="19"/>
      <c r="M41" s="15"/>
    </row>
    <row r="42" spans="1:13" ht="14.5" x14ac:dyDescent="0.35">
      <c r="A42" s="30"/>
      <c r="B42" s="14"/>
      <c r="C42" s="108" t="s">
        <v>186</v>
      </c>
      <c r="D42" s="109"/>
      <c r="E42" s="110"/>
      <c r="F42" s="111">
        <v>1</v>
      </c>
      <c r="G42" s="111">
        <v>199</v>
      </c>
      <c r="H42" s="109"/>
      <c r="I42" s="112">
        <f t="shared" si="0"/>
        <v>0</v>
      </c>
      <c r="J42" s="113">
        <f t="shared" si="1"/>
        <v>0</v>
      </c>
      <c r="K42" s="15"/>
      <c r="L42" s="19"/>
      <c r="M42" s="15"/>
    </row>
    <row r="43" spans="1:13" ht="14.5" x14ac:dyDescent="0.35">
      <c r="A43" s="30"/>
      <c r="B43" s="14"/>
      <c r="C43" s="108" t="s">
        <v>197</v>
      </c>
      <c r="D43" s="109"/>
      <c r="E43" s="110"/>
      <c r="F43" s="111">
        <v>1</v>
      </c>
      <c r="G43" s="111">
        <v>191</v>
      </c>
      <c r="H43" s="109"/>
      <c r="I43" s="112">
        <f t="shared" si="0"/>
        <v>0</v>
      </c>
      <c r="J43" s="113">
        <f t="shared" si="1"/>
        <v>0</v>
      </c>
      <c r="K43" s="15"/>
      <c r="L43" s="19"/>
      <c r="M43" s="15"/>
    </row>
    <row r="44" spans="1:13" ht="14.5" x14ac:dyDescent="0.35">
      <c r="A44" s="30"/>
      <c r="B44" s="14"/>
      <c r="C44" s="114" t="s">
        <v>35</v>
      </c>
      <c r="D44" s="109"/>
      <c r="E44" s="108"/>
      <c r="F44" s="111">
        <v>240</v>
      </c>
      <c r="G44" s="111">
        <v>96</v>
      </c>
      <c r="H44" s="109"/>
      <c r="I44" s="112">
        <f t="shared" si="0"/>
        <v>0</v>
      </c>
      <c r="J44" s="113">
        <f t="shared" si="1"/>
        <v>0</v>
      </c>
      <c r="K44" s="15"/>
      <c r="L44" s="19"/>
      <c r="M44" s="15"/>
    </row>
    <row r="45" spans="1:13" ht="14.5" x14ac:dyDescent="0.35">
      <c r="A45" s="30"/>
      <c r="B45" s="14"/>
      <c r="C45" s="108" t="s">
        <v>166</v>
      </c>
      <c r="D45" s="109"/>
      <c r="E45" s="110"/>
      <c r="F45" s="111">
        <v>432</v>
      </c>
      <c r="G45" s="111">
        <v>338</v>
      </c>
      <c r="H45" s="109"/>
      <c r="I45" s="112">
        <f t="shared" ref="I45:I76" si="2">H45*F45</f>
        <v>0</v>
      </c>
      <c r="J45" s="113">
        <f t="shared" ref="J45:J76" si="3">H45*G45*F45</f>
        <v>0</v>
      </c>
      <c r="K45" s="15"/>
      <c r="L45" s="19"/>
      <c r="M45" s="15"/>
    </row>
    <row r="46" spans="1:13" ht="14.5" x14ac:dyDescent="0.35">
      <c r="A46" s="30"/>
      <c r="B46" s="14"/>
      <c r="C46" s="108" t="s">
        <v>223</v>
      </c>
      <c r="D46" s="109"/>
      <c r="E46" s="110"/>
      <c r="F46" s="111">
        <v>6</v>
      </c>
      <c r="G46" s="111">
        <v>44</v>
      </c>
      <c r="H46" s="109"/>
      <c r="I46" s="112">
        <f t="shared" si="2"/>
        <v>0</v>
      </c>
      <c r="J46" s="113">
        <f t="shared" si="3"/>
        <v>0</v>
      </c>
      <c r="K46" s="15"/>
      <c r="L46" s="19"/>
      <c r="M46" s="15"/>
    </row>
    <row r="47" spans="1:13" ht="14.5" x14ac:dyDescent="0.35">
      <c r="A47" s="30"/>
      <c r="B47" s="14"/>
      <c r="C47" s="108" t="s">
        <v>164</v>
      </c>
      <c r="D47" s="109"/>
      <c r="E47" s="110"/>
      <c r="F47" s="111">
        <v>680</v>
      </c>
      <c r="G47" s="111">
        <v>181</v>
      </c>
      <c r="H47" s="109"/>
      <c r="I47" s="112">
        <f t="shared" si="2"/>
        <v>0</v>
      </c>
      <c r="J47" s="113">
        <f t="shared" si="3"/>
        <v>0</v>
      </c>
      <c r="K47" s="15"/>
      <c r="L47" s="19"/>
      <c r="M47" s="15"/>
    </row>
    <row r="48" spans="1:13" ht="14.5" x14ac:dyDescent="0.35">
      <c r="A48" s="30"/>
      <c r="B48" s="14"/>
      <c r="C48" s="114" t="s">
        <v>38</v>
      </c>
      <c r="D48" s="109"/>
      <c r="E48" s="108"/>
      <c r="F48" s="111">
        <v>1000</v>
      </c>
      <c r="G48" s="111">
        <v>168</v>
      </c>
      <c r="H48" s="109"/>
      <c r="I48" s="112">
        <f t="shared" si="2"/>
        <v>0</v>
      </c>
      <c r="J48" s="113">
        <f t="shared" si="3"/>
        <v>0</v>
      </c>
      <c r="K48" s="15"/>
      <c r="L48" s="19"/>
      <c r="M48" s="15"/>
    </row>
    <row r="49" spans="1:13" ht="14.5" x14ac:dyDescent="0.35">
      <c r="A49" s="30"/>
      <c r="B49" s="14"/>
      <c r="C49" s="108" t="s">
        <v>175</v>
      </c>
      <c r="D49" s="109"/>
      <c r="E49" s="110"/>
      <c r="F49" s="111">
        <v>4</v>
      </c>
      <c r="G49" s="111">
        <v>92</v>
      </c>
      <c r="H49" s="109"/>
      <c r="I49" s="112">
        <f t="shared" si="2"/>
        <v>0</v>
      </c>
      <c r="J49" s="113">
        <f t="shared" si="3"/>
        <v>0</v>
      </c>
      <c r="K49" s="15"/>
      <c r="L49" s="19"/>
      <c r="M49" s="15"/>
    </row>
    <row r="50" spans="1:13" ht="14.5" x14ac:dyDescent="0.35">
      <c r="A50" s="30"/>
      <c r="B50" s="14"/>
      <c r="C50" s="108" t="s">
        <v>224</v>
      </c>
      <c r="D50" s="109"/>
      <c r="E50" s="110"/>
      <c r="F50" s="111">
        <v>6</v>
      </c>
      <c r="G50" s="111">
        <v>43</v>
      </c>
      <c r="H50" s="109"/>
      <c r="I50" s="112">
        <f t="shared" si="2"/>
        <v>0</v>
      </c>
      <c r="J50" s="113">
        <f t="shared" si="3"/>
        <v>0</v>
      </c>
      <c r="K50" s="15"/>
      <c r="L50" s="19"/>
      <c r="M50" s="15"/>
    </row>
    <row r="51" spans="1:13" ht="14.5" x14ac:dyDescent="0.35">
      <c r="A51" s="30"/>
      <c r="B51" s="14"/>
      <c r="C51" s="116" t="s">
        <v>148</v>
      </c>
      <c r="D51" s="109"/>
      <c r="E51" s="117"/>
      <c r="F51" s="118">
        <v>1</v>
      </c>
      <c r="G51" s="118">
        <v>1000</v>
      </c>
      <c r="H51" s="109"/>
      <c r="I51" s="119">
        <f t="shared" si="2"/>
        <v>0</v>
      </c>
      <c r="J51" s="113">
        <f t="shared" si="3"/>
        <v>0</v>
      </c>
      <c r="K51" s="15"/>
      <c r="L51" s="19"/>
      <c r="M51" s="15"/>
    </row>
    <row r="52" spans="1:13" ht="14.5" x14ac:dyDescent="0.35">
      <c r="A52" s="30"/>
      <c r="B52" s="14"/>
      <c r="C52" s="116" t="s">
        <v>149</v>
      </c>
      <c r="D52" s="109"/>
      <c r="E52" s="117"/>
      <c r="F52" s="118">
        <v>1</v>
      </c>
      <c r="G52" s="118">
        <v>500</v>
      </c>
      <c r="H52" s="109"/>
      <c r="I52" s="119">
        <f t="shared" si="2"/>
        <v>0</v>
      </c>
      <c r="J52" s="113">
        <f t="shared" si="3"/>
        <v>0</v>
      </c>
      <c r="K52" s="15"/>
      <c r="L52" s="19"/>
      <c r="M52" s="15"/>
    </row>
    <row r="53" spans="1:13" ht="14.5" x14ac:dyDescent="0.35">
      <c r="A53" s="30"/>
      <c r="B53" s="14"/>
      <c r="C53" s="114" t="s">
        <v>42</v>
      </c>
      <c r="D53" s="109"/>
      <c r="E53" s="108"/>
      <c r="F53" s="111">
        <v>150</v>
      </c>
      <c r="G53" s="111">
        <v>141</v>
      </c>
      <c r="H53" s="109"/>
      <c r="I53" s="112">
        <f t="shared" si="2"/>
        <v>0</v>
      </c>
      <c r="J53" s="113">
        <f t="shared" si="3"/>
        <v>0</v>
      </c>
      <c r="K53" s="15"/>
      <c r="L53" s="19"/>
      <c r="M53" s="15"/>
    </row>
    <row r="54" spans="1:13" ht="14.5" x14ac:dyDescent="0.35">
      <c r="A54" s="30"/>
      <c r="B54" s="14"/>
      <c r="C54" s="108" t="s">
        <v>213</v>
      </c>
      <c r="D54" s="109"/>
      <c r="E54" s="110"/>
      <c r="F54" s="111">
        <v>6</v>
      </c>
      <c r="G54" s="111">
        <v>53</v>
      </c>
      <c r="H54" s="109"/>
      <c r="I54" s="112">
        <f t="shared" si="2"/>
        <v>0</v>
      </c>
      <c r="J54" s="113">
        <f t="shared" si="3"/>
        <v>0</v>
      </c>
      <c r="K54" s="15"/>
      <c r="L54" s="19"/>
      <c r="M54" s="15"/>
    </row>
    <row r="55" spans="1:13" ht="14.5" x14ac:dyDescent="0.35">
      <c r="A55" s="30"/>
      <c r="B55" s="14"/>
      <c r="C55" s="108" t="s">
        <v>176</v>
      </c>
      <c r="D55" s="109"/>
      <c r="E55" s="110"/>
      <c r="F55" s="111">
        <v>150</v>
      </c>
      <c r="G55" s="111">
        <v>73</v>
      </c>
      <c r="H55" s="109"/>
      <c r="I55" s="112">
        <f t="shared" si="2"/>
        <v>0</v>
      </c>
      <c r="J55" s="113">
        <f t="shared" si="3"/>
        <v>0</v>
      </c>
      <c r="K55" s="15"/>
      <c r="L55" s="19"/>
      <c r="M55" s="15"/>
    </row>
    <row r="56" spans="1:13" ht="14.5" x14ac:dyDescent="0.35">
      <c r="A56" s="30"/>
      <c r="B56" s="14"/>
      <c r="C56" s="116" t="s">
        <v>225</v>
      </c>
      <c r="D56" s="109"/>
      <c r="E56" s="117"/>
      <c r="F56" s="118">
        <v>1</v>
      </c>
      <c r="G56" s="118">
        <v>55</v>
      </c>
      <c r="H56" s="109"/>
      <c r="I56" s="119">
        <f t="shared" si="2"/>
        <v>0</v>
      </c>
      <c r="J56" s="113">
        <f t="shared" si="3"/>
        <v>0</v>
      </c>
      <c r="K56" s="15"/>
      <c r="L56" s="19"/>
      <c r="M56" s="15"/>
    </row>
    <row r="57" spans="1:13" ht="14.5" x14ac:dyDescent="0.35">
      <c r="A57" s="30"/>
      <c r="B57" s="14"/>
      <c r="C57" s="108" t="s">
        <v>161</v>
      </c>
      <c r="D57" s="109"/>
      <c r="E57" s="110"/>
      <c r="F57" s="111">
        <v>1</v>
      </c>
      <c r="G57" s="111">
        <v>553</v>
      </c>
      <c r="H57" s="109"/>
      <c r="I57" s="112">
        <f t="shared" si="2"/>
        <v>0</v>
      </c>
      <c r="J57" s="113">
        <f t="shared" si="3"/>
        <v>0</v>
      </c>
      <c r="K57" s="15"/>
      <c r="L57" s="19"/>
      <c r="M57" s="15"/>
    </row>
    <row r="58" spans="1:13" ht="14.5" x14ac:dyDescent="0.35">
      <c r="A58" s="30"/>
      <c r="B58" s="14"/>
      <c r="C58" s="108" t="s">
        <v>220</v>
      </c>
      <c r="D58" s="109"/>
      <c r="E58" s="110"/>
      <c r="F58" s="111">
        <v>6</v>
      </c>
      <c r="G58" s="111">
        <v>318</v>
      </c>
      <c r="H58" s="109"/>
      <c r="I58" s="112">
        <f t="shared" si="2"/>
        <v>0</v>
      </c>
      <c r="J58" s="113">
        <f t="shared" si="3"/>
        <v>0</v>
      </c>
      <c r="K58" s="15"/>
      <c r="L58" s="19"/>
      <c r="M58" s="15"/>
    </row>
    <row r="59" spans="1:13" ht="14.5" x14ac:dyDescent="0.35">
      <c r="A59" s="30"/>
      <c r="B59" s="14"/>
      <c r="C59" s="108" t="s">
        <v>201</v>
      </c>
      <c r="D59" s="109"/>
      <c r="E59" s="110"/>
      <c r="F59" s="111">
        <v>10</v>
      </c>
      <c r="G59" s="111">
        <v>315</v>
      </c>
      <c r="H59" s="109"/>
      <c r="I59" s="112">
        <f t="shared" si="2"/>
        <v>0</v>
      </c>
      <c r="J59" s="113">
        <f t="shared" si="3"/>
        <v>0</v>
      </c>
      <c r="K59" s="15"/>
      <c r="L59" s="19"/>
      <c r="M59" s="15"/>
    </row>
    <row r="60" spans="1:13" ht="14.5" x14ac:dyDescent="0.35">
      <c r="A60" s="30"/>
      <c r="B60" s="14"/>
      <c r="C60" s="114" t="s">
        <v>45</v>
      </c>
      <c r="D60" s="109"/>
      <c r="E60" s="108"/>
      <c r="F60" s="111">
        <v>1000</v>
      </c>
      <c r="G60" s="111">
        <v>57</v>
      </c>
      <c r="H60" s="109"/>
      <c r="I60" s="112">
        <f t="shared" si="2"/>
        <v>0</v>
      </c>
      <c r="J60" s="113">
        <f t="shared" si="3"/>
        <v>0</v>
      </c>
      <c r="K60" s="15"/>
      <c r="L60" s="19"/>
      <c r="M60" s="15"/>
    </row>
    <row r="61" spans="1:13" ht="14.5" x14ac:dyDescent="0.35">
      <c r="A61" s="30"/>
      <c r="B61" s="14"/>
      <c r="C61" s="114" t="s">
        <v>29</v>
      </c>
      <c r="D61" s="109"/>
      <c r="E61" s="108"/>
      <c r="F61" s="111">
        <v>20</v>
      </c>
      <c r="G61" s="111">
        <v>197</v>
      </c>
      <c r="H61" s="109"/>
      <c r="I61" s="112">
        <f t="shared" si="2"/>
        <v>0</v>
      </c>
      <c r="J61" s="113">
        <f t="shared" si="3"/>
        <v>0</v>
      </c>
      <c r="K61" s="15"/>
      <c r="L61" s="19"/>
      <c r="M61" s="15"/>
    </row>
    <row r="62" spans="1:13" ht="14.5" x14ac:dyDescent="0.35">
      <c r="A62" s="30"/>
      <c r="B62" s="14"/>
      <c r="C62" s="114" t="s">
        <v>29</v>
      </c>
      <c r="D62" s="109"/>
      <c r="E62" s="108"/>
      <c r="F62" s="111">
        <v>20</v>
      </c>
      <c r="G62" s="111">
        <v>104</v>
      </c>
      <c r="H62" s="109"/>
      <c r="I62" s="112">
        <f t="shared" si="2"/>
        <v>0</v>
      </c>
      <c r="J62" s="113">
        <f t="shared" si="3"/>
        <v>0</v>
      </c>
      <c r="K62" s="15"/>
      <c r="L62" s="19"/>
      <c r="M62" s="15"/>
    </row>
    <row r="63" spans="1:13" ht="14.5" x14ac:dyDescent="0.35">
      <c r="A63" s="30"/>
      <c r="B63" s="14"/>
      <c r="C63" s="114" t="s">
        <v>29</v>
      </c>
      <c r="D63" s="109"/>
      <c r="E63" s="108"/>
      <c r="F63" s="111">
        <v>20</v>
      </c>
      <c r="G63" s="111">
        <v>86</v>
      </c>
      <c r="H63" s="109"/>
      <c r="I63" s="112">
        <f t="shared" si="2"/>
        <v>0</v>
      </c>
      <c r="J63" s="113">
        <f t="shared" si="3"/>
        <v>0</v>
      </c>
      <c r="K63" s="15"/>
      <c r="L63" s="19"/>
      <c r="M63" s="15"/>
    </row>
    <row r="64" spans="1:13" ht="14.5" x14ac:dyDescent="0.35">
      <c r="A64" s="30"/>
      <c r="B64" s="14"/>
      <c r="C64" s="108" t="s">
        <v>210</v>
      </c>
      <c r="D64" s="109"/>
      <c r="E64" s="110"/>
      <c r="F64" s="111">
        <v>20</v>
      </c>
      <c r="G64" s="111">
        <v>43</v>
      </c>
      <c r="H64" s="109"/>
      <c r="I64" s="112">
        <f t="shared" si="2"/>
        <v>0</v>
      </c>
      <c r="J64" s="113">
        <f t="shared" si="3"/>
        <v>0</v>
      </c>
      <c r="K64" s="15"/>
      <c r="L64" s="19"/>
      <c r="M64" s="15"/>
    </row>
    <row r="65" spans="1:13" ht="14.5" x14ac:dyDescent="0.35">
      <c r="A65" s="30"/>
      <c r="B65" s="14"/>
      <c r="C65" s="108" t="s">
        <v>221</v>
      </c>
      <c r="D65" s="109"/>
      <c r="E65" s="110"/>
      <c r="F65" s="111">
        <v>10</v>
      </c>
      <c r="G65" s="111">
        <v>1000</v>
      </c>
      <c r="H65" s="109"/>
      <c r="I65" s="112">
        <f t="shared" si="2"/>
        <v>0</v>
      </c>
      <c r="J65" s="113">
        <f t="shared" si="3"/>
        <v>0</v>
      </c>
      <c r="K65" s="15"/>
      <c r="L65" s="19"/>
      <c r="M65" s="15"/>
    </row>
    <row r="66" spans="1:13" ht="14.5" x14ac:dyDescent="0.35">
      <c r="A66" s="30"/>
      <c r="B66" s="14"/>
      <c r="C66" s="108" t="s">
        <v>185</v>
      </c>
      <c r="D66" s="109"/>
      <c r="E66" s="110"/>
      <c r="F66" s="111">
        <v>1</v>
      </c>
      <c r="G66" s="111">
        <v>2470</v>
      </c>
      <c r="H66" s="109"/>
      <c r="I66" s="112">
        <f t="shared" si="2"/>
        <v>0</v>
      </c>
      <c r="J66" s="113">
        <f t="shared" si="3"/>
        <v>0</v>
      </c>
      <c r="K66" s="15"/>
      <c r="L66" s="19"/>
      <c r="M66" s="15"/>
    </row>
    <row r="67" spans="1:13" ht="14.5" x14ac:dyDescent="0.35">
      <c r="A67" s="30"/>
      <c r="B67" s="14"/>
      <c r="C67" s="114" t="s">
        <v>43</v>
      </c>
      <c r="D67" s="109"/>
      <c r="E67" s="108"/>
      <c r="F67" s="111">
        <v>1</v>
      </c>
      <c r="G67" s="111">
        <v>9428</v>
      </c>
      <c r="H67" s="109"/>
      <c r="I67" s="112">
        <f t="shared" si="2"/>
        <v>0</v>
      </c>
      <c r="J67" s="113">
        <f t="shared" si="3"/>
        <v>0</v>
      </c>
      <c r="K67" s="15"/>
      <c r="L67" s="19"/>
      <c r="M67" s="15"/>
    </row>
    <row r="68" spans="1:13" ht="14.5" x14ac:dyDescent="0.35">
      <c r="A68" s="30"/>
      <c r="B68" s="14"/>
      <c r="C68" s="108" t="s">
        <v>144</v>
      </c>
      <c r="D68" s="109"/>
      <c r="E68" s="110"/>
      <c r="F68" s="111">
        <v>1</v>
      </c>
      <c r="G68" s="111">
        <v>361</v>
      </c>
      <c r="H68" s="109"/>
      <c r="I68" s="112">
        <f t="shared" si="2"/>
        <v>0</v>
      </c>
      <c r="J68" s="113">
        <f t="shared" si="3"/>
        <v>0</v>
      </c>
      <c r="K68" s="15"/>
      <c r="L68" s="19"/>
      <c r="M68" s="15"/>
    </row>
    <row r="69" spans="1:13" ht="14.5" x14ac:dyDescent="0.35">
      <c r="A69" s="30"/>
      <c r="B69" s="14"/>
      <c r="C69" s="114" t="s">
        <v>40</v>
      </c>
      <c r="D69" s="109"/>
      <c r="E69" s="108"/>
      <c r="F69" s="111">
        <v>2</v>
      </c>
      <c r="G69" s="111">
        <v>97</v>
      </c>
      <c r="H69" s="109"/>
      <c r="I69" s="112">
        <f t="shared" si="2"/>
        <v>0</v>
      </c>
      <c r="J69" s="113">
        <f t="shared" si="3"/>
        <v>0</v>
      </c>
      <c r="K69" s="15"/>
      <c r="L69" s="19"/>
      <c r="M69" s="15"/>
    </row>
    <row r="70" spans="1:13" ht="14.5" x14ac:dyDescent="0.35">
      <c r="A70" s="30"/>
      <c r="B70" s="14"/>
      <c r="C70" s="108" t="s">
        <v>181</v>
      </c>
      <c r="D70" s="109"/>
      <c r="E70" s="110"/>
      <c r="F70" s="111">
        <v>50</v>
      </c>
      <c r="G70" s="111">
        <v>112</v>
      </c>
      <c r="H70" s="109"/>
      <c r="I70" s="112">
        <f t="shared" si="2"/>
        <v>0</v>
      </c>
      <c r="J70" s="113">
        <f t="shared" si="3"/>
        <v>0</v>
      </c>
      <c r="K70" s="15"/>
      <c r="L70" s="19"/>
      <c r="M70" s="15"/>
    </row>
    <row r="71" spans="1:13" ht="14.5" x14ac:dyDescent="0.35">
      <c r="A71" s="30"/>
      <c r="B71" s="14"/>
      <c r="C71" s="108" t="s">
        <v>180</v>
      </c>
      <c r="D71" s="109"/>
      <c r="E71" s="110"/>
      <c r="F71" s="111">
        <v>20</v>
      </c>
      <c r="G71" s="111">
        <v>288</v>
      </c>
      <c r="H71" s="109"/>
      <c r="I71" s="112">
        <f t="shared" si="2"/>
        <v>0</v>
      </c>
      <c r="J71" s="113">
        <f t="shared" si="3"/>
        <v>0</v>
      </c>
      <c r="K71" s="15"/>
      <c r="L71" s="19"/>
      <c r="M71" s="15"/>
    </row>
    <row r="72" spans="1:13" ht="14.5" x14ac:dyDescent="0.35">
      <c r="A72" s="30"/>
      <c r="B72" s="14"/>
      <c r="C72" s="108" t="s">
        <v>203</v>
      </c>
      <c r="D72" s="109"/>
      <c r="E72" s="110"/>
      <c r="F72" s="111">
        <v>240</v>
      </c>
      <c r="G72" s="111">
        <v>95</v>
      </c>
      <c r="H72" s="109"/>
      <c r="I72" s="112">
        <f t="shared" si="2"/>
        <v>0</v>
      </c>
      <c r="J72" s="113">
        <f t="shared" si="3"/>
        <v>0</v>
      </c>
      <c r="K72" s="15"/>
      <c r="L72" s="19"/>
      <c r="M72" s="15"/>
    </row>
    <row r="73" spans="1:13" ht="14.5" x14ac:dyDescent="0.35">
      <c r="A73" s="30"/>
      <c r="B73" s="14"/>
      <c r="C73" s="108" t="s">
        <v>206</v>
      </c>
      <c r="D73" s="109"/>
      <c r="E73" s="110"/>
      <c r="F73" s="111">
        <v>20</v>
      </c>
      <c r="G73" s="111">
        <v>4306</v>
      </c>
      <c r="H73" s="109"/>
      <c r="I73" s="112">
        <f t="shared" si="2"/>
        <v>0</v>
      </c>
      <c r="J73" s="113">
        <f t="shared" si="3"/>
        <v>0</v>
      </c>
      <c r="K73" s="15"/>
      <c r="L73" s="19"/>
      <c r="M73" s="15"/>
    </row>
    <row r="74" spans="1:13" ht="14.5" x14ac:dyDescent="0.35">
      <c r="A74" s="30"/>
      <c r="B74" s="14"/>
      <c r="C74" s="108" t="s">
        <v>177</v>
      </c>
      <c r="D74" s="109"/>
      <c r="E74" s="110"/>
      <c r="F74" s="111">
        <v>100</v>
      </c>
      <c r="G74" s="111">
        <v>254</v>
      </c>
      <c r="H74" s="109"/>
      <c r="I74" s="112">
        <f t="shared" si="2"/>
        <v>0</v>
      </c>
      <c r="J74" s="113">
        <f t="shared" si="3"/>
        <v>0</v>
      </c>
      <c r="K74" s="15"/>
      <c r="L74" s="19"/>
      <c r="M74" s="15"/>
    </row>
    <row r="75" spans="1:13" ht="14.5" x14ac:dyDescent="0.35">
      <c r="A75" s="30"/>
      <c r="B75" s="14"/>
      <c r="C75" s="108" t="s">
        <v>202</v>
      </c>
      <c r="D75" s="109"/>
      <c r="E75" s="110"/>
      <c r="F75" s="111">
        <v>100</v>
      </c>
      <c r="G75" s="111">
        <v>95</v>
      </c>
      <c r="H75" s="109"/>
      <c r="I75" s="112">
        <f t="shared" si="2"/>
        <v>0</v>
      </c>
      <c r="J75" s="113">
        <f t="shared" si="3"/>
        <v>0</v>
      </c>
      <c r="K75" s="15"/>
      <c r="L75" s="19"/>
      <c r="M75" s="15"/>
    </row>
    <row r="76" spans="1:13" ht="14.5" x14ac:dyDescent="0.35">
      <c r="A76" s="30"/>
      <c r="B76" s="14"/>
      <c r="C76" s="108" t="s">
        <v>216</v>
      </c>
      <c r="D76" s="109"/>
      <c r="E76" s="110"/>
      <c r="F76" s="111">
        <v>20</v>
      </c>
      <c r="G76" s="111">
        <v>841</v>
      </c>
      <c r="H76" s="109"/>
      <c r="I76" s="112">
        <f t="shared" si="2"/>
        <v>0</v>
      </c>
      <c r="J76" s="113">
        <f t="shared" si="3"/>
        <v>0</v>
      </c>
      <c r="K76" s="15"/>
      <c r="L76" s="19"/>
      <c r="M76" s="15"/>
    </row>
    <row r="77" spans="1:13" ht="14.5" x14ac:dyDescent="0.35">
      <c r="A77" s="30"/>
      <c r="B77" s="14"/>
      <c r="C77" s="108" t="s">
        <v>168</v>
      </c>
      <c r="D77" s="109"/>
      <c r="E77" s="110"/>
      <c r="F77" s="111">
        <v>200</v>
      </c>
      <c r="G77" s="111">
        <v>257</v>
      </c>
      <c r="H77" s="109"/>
      <c r="I77" s="112">
        <f t="shared" ref="I77:I108" si="4">H77*F77</f>
        <v>0</v>
      </c>
      <c r="J77" s="113">
        <f t="shared" ref="J77:J108" si="5">H77*G77*F77</f>
        <v>0</v>
      </c>
      <c r="K77" s="15"/>
      <c r="L77" s="19"/>
      <c r="M77" s="15"/>
    </row>
    <row r="78" spans="1:13" ht="14.5" x14ac:dyDescent="0.35">
      <c r="A78" s="30"/>
      <c r="B78" s="14"/>
      <c r="C78" s="108" t="s">
        <v>167</v>
      </c>
      <c r="D78" s="109"/>
      <c r="E78" s="110"/>
      <c r="F78" s="111">
        <v>400</v>
      </c>
      <c r="G78" s="111">
        <v>77</v>
      </c>
      <c r="H78" s="109"/>
      <c r="I78" s="112">
        <f t="shared" si="4"/>
        <v>0</v>
      </c>
      <c r="J78" s="113">
        <f t="shared" si="5"/>
        <v>0</v>
      </c>
      <c r="K78" s="15"/>
      <c r="L78" s="19"/>
      <c r="M78" s="15"/>
    </row>
    <row r="79" spans="1:13" ht="14.5" x14ac:dyDescent="0.35">
      <c r="A79" s="30"/>
      <c r="B79" s="14"/>
      <c r="C79" s="108" t="s">
        <v>200</v>
      </c>
      <c r="D79" s="109"/>
      <c r="E79" s="110"/>
      <c r="F79" s="111">
        <v>20</v>
      </c>
      <c r="G79" s="111">
        <v>620</v>
      </c>
      <c r="H79" s="109"/>
      <c r="I79" s="112">
        <f t="shared" si="4"/>
        <v>0</v>
      </c>
      <c r="J79" s="113">
        <f t="shared" si="5"/>
        <v>0</v>
      </c>
      <c r="K79" s="15"/>
      <c r="L79" s="19"/>
      <c r="M79" s="15"/>
    </row>
    <row r="80" spans="1:13" ht="14.5" x14ac:dyDescent="0.35">
      <c r="A80" s="30"/>
      <c r="B80" s="14"/>
      <c r="C80" s="108" t="s">
        <v>172</v>
      </c>
      <c r="D80" s="109"/>
      <c r="E80" s="110"/>
      <c r="F80" s="111">
        <v>20</v>
      </c>
      <c r="G80" s="111">
        <v>2705</v>
      </c>
      <c r="H80" s="109"/>
      <c r="I80" s="112">
        <f t="shared" si="4"/>
        <v>0</v>
      </c>
      <c r="J80" s="113">
        <f t="shared" si="5"/>
        <v>0</v>
      </c>
      <c r="K80" s="15"/>
      <c r="L80" s="19"/>
      <c r="M80" s="15"/>
    </row>
    <row r="81" spans="1:13" ht="14.5" x14ac:dyDescent="0.35">
      <c r="A81" s="30"/>
      <c r="B81" s="14"/>
      <c r="C81" s="108" t="s">
        <v>173</v>
      </c>
      <c r="D81" s="109"/>
      <c r="E81" s="110"/>
      <c r="F81" s="111">
        <v>100</v>
      </c>
      <c r="G81" s="111">
        <v>227</v>
      </c>
      <c r="H81" s="109"/>
      <c r="I81" s="112">
        <f t="shared" si="4"/>
        <v>0</v>
      </c>
      <c r="J81" s="113">
        <f t="shared" si="5"/>
        <v>0</v>
      </c>
      <c r="K81" s="15"/>
      <c r="L81" s="19"/>
      <c r="M81" s="15"/>
    </row>
    <row r="82" spans="1:13" ht="14.5" x14ac:dyDescent="0.35">
      <c r="A82" s="30"/>
      <c r="B82" s="14"/>
      <c r="C82" s="114" t="s">
        <v>41</v>
      </c>
      <c r="D82" s="109"/>
      <c r="E82" s="108"/>
      <c r="F82" s="111">
        <v>400</v>
      </c>
      <c r="G82" s="111">
        <v>229</v>
      </c>
      <c r="H82" s="109"/>
      <c r="I82" s="112">
        <f t="shared" si="4"/>
        <v>0</v>
      </c>
      <c r="J82" s="113">
        <f t="shared" si="5"/>
        <v>0</v>
      </c>
      <c r="K82" s="15"/>
      <c r="L82" s="19"/>
      <c r="M82" s="15"/>
    </row>
    <row r="83" spans="1:13" ht="14.5" x14ac:dyDescent="0.35">
      <c r="A83" s="30"/>
      <c r="B83" s="14"/>
      <c r="C83" s="114" t="s">
        <v>41</v>
      </c>
      <c r="D83" s="109"/>
      <c r="E83" s="108"/>
      <c r="F83" s="111">
        <v>400</v>
      </c>
      <c r="G83" s="111">
        <v>228</v>
      </c>
      <c r="H83" s="109"/>
      <c r="I83" s="112">
        <f t="shared" si="4"/>
        <v>0</v>
      </c>
      <c r="J83" s="113">
        <f t="shared" si="5"/>
        <v>0</v>
      </c>
      <c r="K83" s="15"/>
      <c r="L83" s="19"/>
      <c r="M83" s="15"/>
    </row>
    <row r="84" spans="1:13" ht="14.5" x14ac:dyDescent="0.35">
      <c r="A84" s="30"/>
      <c r="B84" s="14"/>
      <c r="C84" s="114" t="s">
        <v>41</v>
      </c>
      <c r="D84" s="109"/>
      <c r="E84" s="108"/>
      <c r="F84" s="111">
        <v>400</v>
      </c>
      <c r="G84" s="111">
        <v>196</v>
      </c>
      <c r="H84" s="109"/>
      <c r="I84" s="112">
        <f t="shared" si="4"/>
        <v>0</v>
      </c>
      <c r="J84" s="113">
        <f t="shared" si="5"/>
        <v>0</v>
      </c>
      <c r="K84" s="15"/>
      <c r="L84" s="19"/>
      <c r="M84" s="15"/>
    </row>
    <row r="85" spans="1:13" ht="14.5" x14ac:dyDescent="0.35">
      <c r="A85" s="30"/>
      <c r="B85" s="14"/>
      <c r="C85" s="108" t="s">
        <v>162</v>
      </c>
      <c r="D85" s="109"/>
      <c r="E85" s="110"/>
      <c r="F85" s="111">
        <v>1</v>
      </c>
      <c r="G85" s="111">
        <v>138</v>
      </c>
      <c r="H85" s="109"/>
      <c r="I85" s="112">
        <f t="shared" si="4"/>
        <v>0</v>
      </c>
      <c r="J85" s="113">
        <f t="shared" si="5"/>
        <v>0</v>
      </c>
      <c r="K85" s="15"/>
      <c r="L85" s="19"/>
      <c r="M85" s="15"/>
    </row>
    <row r="86" spans="1:13" ht="14.5" x14ac:dyDescent="0.35">
      <c r="A86" s="30"/>
      <c r="B86" s="14"/>
      <c r="C86" s="108" t="s">
        <v>198</v>
      </c>
      <c r="D86" s="109"/>
      <c r="E86" s="110"/>
      <c r="F86" s="111">
        <v>150</v>
      </c>
      <c r="G86" s="111">
        <v>454</v>
      </c>
      <c r="H86" s="109"/>
      <c r="I86" s="112">
        <f t="shared" si="4"/>
        <v>0</v>
      </c>
      <c r="J86" s="113">
        <f t="shared" si="5"/>
        <v>0</v>
      </c>
      <c r="K86" s="15"/>
      <c r="L86" s="19"/>
      <c r="M86" s="15"/>
    </row>
    <row r="87" spans="1:13" ht="14.5" x14ac:dyDescent="0.35">
      <c r="A87" s="30"/>
      <c r="B87" s="14"/>
      <c r="C87" s="108" t="s">
        <v>182</v>
      </c>
      <c r="D87" s="109"/>
      <c r="E87" s="110"/>
      <c r="F87" s="111">
        <v>10</v>
      </c>
      <c r="G87" s="111">
        <v>316</v>
      </c>
      <c r="H87" s="109"/>
      <c r="I87" s="112">
        <f t="shared" si="4"/>
        <v>0</v>
      </c>
      <c r="J87" s="113">
        <f t="shared" si="5"/>
        <v>0</v>
      </c>
      <c r="K87" s="15"/>
      <c r="L87" s="19"/>
      <c r="M87" s="15"/>
    </row>
    <row r="88" spans="1:13" ht="14.5" x14ac:dyDescent="0.35">
      <c r="A88" s="30"/>
      <c r="B88" s="14"/>
      <c r="C88" s="108" t="s">
        <v>222</v>
      </c>
      <c r="D88" s="109"/>
      <c r="E88" s="110"/>
      <c r="F88" s="111">
        <v>48</v>
      </c>
      <c r="G88" s="111">
        <v>161</v>
      </c>
      <c r="H88" s="109"/>
      <c r="I88" s="112">
        <f t="shared" si="4"/>
        <v>0</v>
      </c>
      <c r="J88" s="113">
        <f t="shared" si="5"/>
        <v>0</v>
      </c>
      <c r="K88" s="15"/>
      <c r="L88" s="19"/>
      <c r="M88" s="15"/>
    </row>
    <row r="89" spans="1:13" ht="14.5" x14ac:dyDescent="0.35">
      <c r="A89" s="30"/>
      <c r="B89" s="14"/>
      <c r="C89" s="108" t="s">
        <v>205</v>
      </c>
      <c r="D89" s="109"/>
      <c r="E89" s="110"/>
      <c r="F89" s="111">
        <v>10</v>
      </c>
      <c r="G89" s="111">
        <v>156</v>
      </c>
      <c r="H89" s="109"/>
      <c r="I89" s="112">
        <f t="shared" si="4"/>
        <v>0</v>
      </c>
      <c r="J89" s="113">
        <f t="shared" si="5"/>
        <v>0</v>
      </c>
      <c r="K89" s="15"/>
      <c r="L89" s="19"/>
      <c r="M89" s="15"/>
    </row>
    <row r="90" spans="1:13" ht="14.5" x14ac:dyDescent="0.35">
      <c r="A90" s="30"/>
      <c r="B90" s="14"/>
      <c r="C90" s="108" t="s">
        <v>178</v>
      </c>
      <c r="D90" s="109"/>
      <c r="E90" s="110"/>
      <c r="F90" s="111">
        <v>4</v>
      </c>
      <c r="G90" s="111">
        <v>89</v>
      </c>
      <c r="H90" s="109"/>
      <c r="I90" s="112">
        <f t="shared" si="4"/>
        <v>0</v>
      </c>
      <c r="J90" s="113">
        <f t="shared" si="5"/>
        <v>0</v>
      </c>
      <c r="K90" s="15"/>
      <c r="L90" s="19"/>
      <c r="M90" s="15"/>
    </row>
    <row r="91" spans="1:13" ht="14.5" x14ac:dyDescent="0.35">
      <c r="A91" s="30"/>
      <c r="B91" s="14"/>
      <c r="C91" s="108" t="s">
        <v>145</v>
      </c>
      <c r="D91" s="109"/>
      <c r="E91" s="110"/>
      <c r="F91" s="111">
        <v>1</v>
      </c>
      <c r="G91" s="111">
        <v>6390</v>
      </c>
      <c r="H91" s="109"/>
      <c r="I91" s="112">
        <f t="shared" si="4"/>
        <v>0</v>
      </c>
      <c r="J91" s="113">
        <f t="shared" si="5"/>
        <v>0</v>
      </c>
      <c r="K91" s="15"/>
      <c r="L91" s="19"/>
      <c r="M91" s="15"/>
    </row>
    <row r="92" spans="1:13" ht="14.5" x14ac:dyDescent="0.35">
      <c r="A92" s="30"/>
      <c r="B92" s="14"/>
      <c r="C92" s="108" t="s">
        <v>207</v>
      </c>
      <c r="D92" s="109"/>
      <c r="E92" s="110"/>
      <c r="F92" s="111">
        <v>12</v>
      </c>
      <c r="G92" s="111">
        <v>314</v>
      </c>
      <c r="H92" s="109"/>
      <c r="I92" s="112">
        <f t="shared" si="4"/>
        <v>0</v>
      </c>
      <c r="J92" s="113">
        <f t="shared" si="5"/>
        <v>0</v>
      </c>
      <c r="K92" s="15"/>
      <c r="L92" s="19"/>
      <c r="M92" s="15"/>
    </row>
    <row r="93" spans="1:13" ht="14.5" x14ac:dyDescent="0.35">
      <c r="A93" s="30"/>
      <c r="B93" s="14"/>
      <c r="C93" s="114" t="s">
        <v>46</v>
      </c>
      <c r="D93" s="109"/>
      <c r="E93" s="108"/>
      <c r="F93" s="111">
        <v>1</v>
      </c>
      <c r="G93" s="111">
        <v>3988</v>
      </c>
      <c r="H93" s="109"/>
      <c r="I93" s="112">
        <f t="shared" si="4"/>
        <v>0</v>
      </c>
      <c r="J93" s="113">
        <f t="shared" si="5"/>
        <v>0</v>
      </c>
      <c r="K93" s="15"/>
      <c r="L93" s="19"/>
      <c r="M93" s="15"/>
    </row>
    <row r="94" spans="1:13" ht="14.5" x14ac:dyDescent="0.35">
      <c r="A94" s="30"/>
      <c r="B94" s="14"/>
      <c r="C94" s="108" t="s">
        <v>212</v>
      </c>
      <c r="D94" s="109"/>
      <c r="E94" s="110"/>
      <c r="F94" s="111">
        <v>4</v>
      </c>
      <c r="G94" s="111">
        <v>93</v>
      </c>
      <c r="H94" s="109"/>
      <c r="I94" s="112">
        <f t="shared" si="4"/>
        <v>0</v>
      </c>
      <c r="J94" s="113">
        <f t="shared" si="5"/>
        <v>0</v>
      </c>
      <c r="K94" s="15"/>
      <c r="L94" s="19"/>
      <c r="M94" s="15"/>
    </row>
    <row r="95" spans="1:13" ht="14.5" x14ac:dyDescent="0.35">
      <c r="A95" s="30"/>
      <c r="B95" s="14"/>
      <c r="C95" s="108" t="s">
        <v>169</v>
      </c>
      <c r="D95" s="109"/>
      <c r="E95" s="110"/>
      <c r="F95" s="111">
        <v>6</v>
      </c>
      <c r="G95" s="111">
        <v>201</v>
      </c>
      <c r="H95" s="109"/>
      <c r="I95" s="112">
        <f t="shared" si="4"/>
        <v>0</v>
      </c>
      <c r="J95" s="113">
        <f t="shared" si="5"/>
        <v>0</v>
      </c>
      <c r="K95" s="15"/>
      <c r="L95" s="19"/>
      <c r="M95" s="15"/>
    </row>
    <row r="96" spans="1:13" ht="14.5" x14ac:dyDescent="0.35">
      <c r="A96" s="30"/>
      <c r="B96" s="14"/>
      <c r="C96" s="108" t="s">
        <v>208</v>
      </c>
      <c r="D96" s="109"/>
      <c r="E96" s="110"/>
      <c r="F96" s="111">
        <v>600</v>
      </c>
      <c r="G96" s="111">
        <v>128</v>
      </c>
      <c r="H96" s="109"/>
      <c r="I96" s="112">
        <f t="shared" si="4"/>
        <v>0</v>
      </c>
      <c r="J96" s="113">
        <f t="shared" si="5"/>
        <v>0</v>
      </c>
      <c r="K96" s="15"/>
      <c r="L96" s="19"/>
      <c r="M96" s="15"/>
    </row>
    <row r="97" spans="1:13" ht="14.5" x14ac:dyDescent="0.35">
      <c r="A97" s="30"/>
      <c r="B97" s="14"/>
      <c r="C97" s="114" t="s">
        <v>37</v>
      </c>
      <c r="D97" s="109"/>
      <c r="E97" s="108"/>
      <c r="F97" s="111">
        <v>100</v>
      </c>
      <c r="G97" s="111">
        <v>173</v>
      </c>
      <c r="H97" s="109"/>
      <c r="I97" s="112">
        <f t="shared" si="4"/>
        <v>0</v>
      </c>
      <c r="J97" s="113">
        <f t="shared" si="5"/>
        <v>0</v>
      </c>
      <c r="K97" s="15"/>
      <c r="L97" s="19"/>
      <c r="M97" s="15"/>
    </row>
    <row r="98" spans="1:13" ht="14.5" x14ac:dyDescent="0.35">
      <c r="A98" s="30"/>
      <c r="B98" s="14"/>
      <c r="C98" s="114" t="s">
        <v>23</v>
      </c>
      <c r="D98" s="109"/>
      <c r="E98" s="108"/>
      <c r="F98" s="111">
        <v>200</v>
      </c>
      <c r="G98" s="111">
        <v>601</v>
      </c>
      <c r="H98" s="109"/>
      <c r="I98" s="112">
        <f t="shared" si="4"/>
        <v>0</v>
      </c>
      <c r="J98" s="113">
        <f t="shared" si="5"/>
        <v>0</v>
      </c>
      <c r="K98" s="15"/>
      <c r="L98" s="19"/>
      <c r="M98" s="15"/>
    </row>
    <row r="99" spans="1:13" ht="14.5" x14ac:dyDescent="0.35">
      <c r="A99" s="30"/>
      <c r="B99" s="14"/>
      <c r="C99" s="108" t="s">
        <v>209</v>
      </c>
      <c r="D99" s="109"/>
      <c r="E99" s="110"/>
      <c r="F99" s="111">
        <v>1</v>
      </c>
      <c r="G99" s="111">
        <v>162</v>
      </c>
      <c r="H99" s="109"/>
      <c r="I99" s="112">
        <f t="shared" si="4"/>
        <v>0</v>
      </c>
      <c r="J99" s="113">
        <f t="shared" si="5"/>
        <v>0</v>
      </c>
      <c r="K99" s="15"/>
      <c r="L99" s="19"/>
      <c r="M99" s="15"/>
    </row>
    <row r="100" spans="1:13" ht="14.5" x14ac:dyDescent="0.35">
      <c r="A100" s="30"/>
      <c r="B100" s="14"/>
      <c r="C100" s="108" t="s">
        <v>184</v>
      </c>
      <c r="D100" s="109"/>
      <c r="E100" s="110"/>
      <c r="F100" s="111">
        <v>1</v>
      </c>
      <c r="G100" s="111">
        <v>229</v>
      </c>
      <c r="H100" s="109"/>
      <c r="I100" s="112">
        <f t="shared" si="4"/>
        <v>0</v>
      </c>
      <c r="J100" s="113">
        <f t="shared" si="5"/>
        <v>0</v>
      </c>
      <c r="K100" s="15"/>
      <c r="L100" s="19"/>
      <c r="M100" s="15"/>
    </row>
    <row r="101" spans="1:13" ht="14.5" x14ac:dyDescent="0.35">
      <c r="A101" s="30"/>
      <c r="B101" s="14"/>
      <c r="C101" s="108" t="s">
        <v>199</v>
      </c>
      <c r="D101" s="109"/>
      <c r="E101" s="110"/>
      <c r="F101" s="111">
        <v>1</v>
      </c>
      <c r="G101" s="111">
        <v>177</v>
      </c>
      <c r="H101" s="109"/>
      <c r="I101" s="112">
        <f t="shared" si="4"/>
        <v>0</v>
      </c>
      <c r="J101" s="113">
        <f t="shared" si="5"/>
        <v>0</v>
      </c>
      <c r="K101" s="15"/>
      <c r="L101" s="19"/>
      <c r="M101" s="15"/>
    </row>
    <row r="102" spans="1:13" ht="14.5" x14ac:dyDescent="0.35">
      <c r="A102" s="30"/>
      <c r="B102" s="14"/>
      <c r="C102" s="108" t="s">
        <v>160</v>
      </c>
      <c r="D102" s="109"/>
      <c r="E102" s="110"/>
      <c r="F102" s="111">
        <v>240</v>
      </c>
      <c r="G102" s="111">
        <v>237</v>
      </c>
      <c r="H102" s="109"/>
      <c r="I102" s="112">
        <f t="shared" si="4"/>
        <v>0</v>
      </c>
      <c r="J102" s="113">
        <f t="shared" si="5"/>
        <v>0</v>
      </c>
      <c r="K102" s="15"/>
      <c r="L102" s="19"/>
      <c r="M102" s="15"/>
    </row>
    <row r="103" spans="1:13" ht="14.5" x14ac:dyDescent="0.35">
      <c r="A103" s="30"/>
      <c r="B103" s="14"/>
      <c r="C103" s="114" t="s">
        <v>33</v>
      </c>
      <c r="D103" s="109"/>
      <c r="E103" s="108"/>
      <c r="F103" s="111">
        <v>1</v>
      </c>
      <c r="G103" s="111">
        <v>123</v>
      </c>
      <c r="H103" s="109"/>
      <c r="I103" s="112">
        <f t="shared" si="4"/>
        <v>0</v>
      </c>
      <c r="J103" s="113">
        <f t="shared" si="5"/>
        <v>0</v>
      </c>
      <c r="K103" s="15"/>
      <c r="L103" s="19"/>
      <c r="M103" s="15"/>
    </row>
    <row r="104" spans="1:13" ht="14.5" x14ac:dyDescent="0.35">
      <c r="A104" s="30"/>
      <c r="B104" s="14"/>
      <c r="C104" s="114" t="s">
        <v>26</v>
      </c>
      <c r="D104" s="109"/>
      <c r="E104" s="108"/>
      <c r="F104" s="111">
        <v>1</v>
      </c>
      <c r="G104" s="111">
        <v>184</v>
      </c>
      <c r="H104" s="109"/>
      <c r="I104" s="112">
        <f t="shared" si="4"/>
        <v>0</v>
      </c>
      <c r="J104" s="113">
        <f t="shared" si="5"/>
        <v>0</v>
      </c>
      <c r="K104" s="15"/>
      <c r="L104" s="19"/>
      <c r="M104" s="15"/>
    </row>
    <row r="105" spans="1:13" ht="14.5" x14ac:dyDescent="0.35">
      <c r="A105" s="30"/>
      <c r="B105" s="14"/>
      <c r="C105" s="114" t="s">
        <v>32</v>
      </c>
      <c r="D105" s="109"/>
      <c r="E105" s="108"/>
      <c r="F105" s="111">
        <v>276</v>
      </c>
      <c r="G105" s="111">
        <v>146</v>
      </c>
      <c r="H105" s="109"/>
      <c r="I105" s="112">
        <f t="shared" si="4"/>
        <v>0</v>
      </c>
      <c r="J105" s="113">
        <f t="shared" si="5"/>
        <v>0</v>
      </c>
      <c r="K105" s="15"/>
      <c r="L105" s="19"/>
      <c r="M105" s="15"/>
    </row>
    <row r="106" spans="1:13" ht="14.5" x14ac:dyDescent="0.35">
      <c r="A106" s="30"/>
      <c r="B106" s="14"/>
      <c r="C106" s="114" t="s">
        <v>34</v>
      </c>
      <c r="D106" s="109"/>
      <c r="E106" s="108"/>
      <c r="F106" s="111">
        <v>80</v>
      </c>
      <c r="G106" s="111">
        <v>908</v>
      </c>
      <c r="H106" s="109"/>
      <c r="I106" s="112">
        <f t="shared" si="4"/>
        <v>0</v>
      </c>
      <c r="J106" s="113">
        <f t="shared" si="5"/>
        <v>0</v>
      </c>
      <c r="K106" s="15"/>
      <c r="L106" s="19"/>
      <c r="M106" s="15"/>
    </row>
    <row r="107" spans="1:13" ht="14.5" x14ac:dyDescent="0.35">
      <c r="A107" s="30"/>
      <c r="B107" s="14"/>
      <c r="C107" s="108" t="s">
        <v>219</v>
      </c>
      <c r="D107" s="109"/>
      <c r="E107" s="110"/>
      <c r="F107" s="111">
        <v>80</v>
      </c>
      <c r="G107" s="111">
        <v>274</v>
      </c>
      <c r="H107" s="109"/>
      <c r="I107" s="112">
        <f t="shared" si="4"/>
        <v>0</v>
      </c>
      <c r="J107" s="113">
        <f t="shared" si="5"/>
        <v>0</v>
      </c>
      <c r="K107" s="15"/>
      <c r="L107" s="19"/>
      <c r="M107" s="15"/>
    </row>
    <row r="108" spans="1:13" ht="14.5" x14ac:dyDescent="0.35">
      <c r="A108" s="30"/>
      <c r="B108" s="14"/>
      <c r="C108" s="114" t="s">
        <v>44</v>
      </c>
      <c r="D108" s="109"/>
      <c r="E108" s="108"/>
      <c r="F108" s="111">
        <v>1</v>
      </c>
      <c r="G108" s="111">
        <v>195</v>
      </c>
      <c r="H108" s="109"/>
      <c r="I108" s="112">
        <f t="shared" si="4"/>
        <v>0</v>
      </c>
      <c r="J108" s="113">
        <f t="shared" si="5"/>
        <v>0</v>
      </c>
      <c r="K108" s="15"/>
      <c r="L108" s="19"/>
      <c r="M108" s="15"/>
    </row>
    <row r="109" spans="1:13" ht="14.5" x14ac:dyDescent="0.35">
      <c r="A109" s="30"/>
      <c r="B109" s="14"/>
      <c r="C109" s="108" t="s">
        <v>159</v>
      </c>
      <c r="D109" s="109"/>
      <c r="E109" s="110"/>
      <c r="F109" s="111">
        <v>360</v>
      </c>
      <c r="G109" s="111">
        <v>36</v>
      </c>
      <c r="H109" s="109"/>
      <c r="I109" s="112">
        <f t="shared" ref="I109:I121" si="6">H109*F109</f>
        <v>0</v>
      </c>
      <c r="J109" s="113">
        <f t="shared" ref="J109:J121" si="7">H109*G109*F109</f>
        <v>0</v>
      </c>
      <c r="K109" s="15"/>
      <c r="L109" s="19"/>
      <c r="M109" s="15"/>
    </row>
    <row r="110" spans="1:13" ht="14.5" x14ac:dyDescent="0.35">
      <c r="A110" s="30"/>
      <c r="B110" s="14"/>
      <c r="C110" s="108" t="s">
        <v>183</v>
      </c>
      <c r="D110" s="109"/>
      <c r="E110" s="110"/>
      <c r="F110" s="111">
        <v>6</v>
      </c>
      <c r="G110" s="111">
        <v>291</v>
      </c>
      <c r="H110" s="109"/>
      <c r="I110" s="112">
        <f t="shared" si="6"/>
        <v>0</v>
      </c>
      <c r="J110" s="113">
        <f t="shared" si="7"/>
        <v>0</v>
      </c>
      <c r="K110" s="15"/>
      <c r="L110" s="19"/>
      <c r="M110" s="15"/>
    </row>
    <row r="111" spans="1:13" ht="14.5" x14ac:dyDescent="0.35">
      <c r="A111" s="30"/>
      <c r="B111" s="14"/>
      <c r="C111" s="116" t="s">
        <v>192</v>
      </c>
      <c r="D111" s="109"/>
      <c r="E111" s="117"/>
      <c r="F111" s="118">
        <v>1</v>
      </c>
      <c r="G111" s="118">
        <v>37</v>
      </c>
      <c r="H111" s="109"/>
      <c r="I111" s="119">
        <f t="shared" si="6"/>
        <v>0</v>
      </c>
      <c r="J111" s="113">
        <f t="shared" si="7"/>
        <v>0</v>
      </c>
      <c r="K111" s="15"/>
      <c r="L111" s="19"/>
      <c r="M111" s="15"/>
    </row>
    <row r="112" spans="1:13" ht="14.5" x14ac:dyDescent="0.35">
      <c r="A112" s="30"/>
      <c r="B112" s="14"/>
      <c r="C112" s="116" t="s">
        <v>193</v>
      </c>
      <c r="D112" s="109"/>
      <c r="E112" s="117"/>
      <c r="F112" s="118">
        <v>1</v>
      </c>
      <c r="G112" s="118">
        <v>37</v>
      </c>
      <c r="H112" s="109"/>
      <c r="I112" s="119">
        <f t="shared" si="6"/>
        <v>0</v>
      </c>
      <c r="J112" s="113">
        <f t="shared" si="7"/>
        <v>0</v>
      </c>
      <c r="K112" s="15"/>
      <c r="L112" s="19"/>
      <c r="M112" s="15"/>
    </row>
    <row r="113" spans="1:13" ht="14.5" x14ac:dyDescent="0.35">
      <c r="A113" s="30"/>
      <c r="B113" s="14"/>
      <c r="C113" s="116" t="s">
        <v>194</v>
      </c>
      <c r="D113" s="109"/>
      <c r="E113" s="117"/>
      <c r="F113" s="118">
        <v>1</v>
      </c>
      <c r="G113" s="118">
        <v>37</v>
      </c>
      <c r="H113" s="109"/>
      <c r="I113" s="119">
        <f t="shared" si="6"/>
        <v>0</v>
      </c>
      <c r="J113" s="113">
        <f t="shared" si="7"/>
        <v>0</v>
      </c>
      <c r="K113" s="15"/>
      <c r="L113" s="19"/>
      <c r="M113" s="15"/>
    </row>
    <row r="114" spans="1:13" ht="14.5" x14ac:dyDescent="0.35">
      <c r="A114" s="30"/>
      <c r="B114" s="14"/>
      <c r="C114" s="116" t="s">
        <v>195</v>
      </c>
      <c r="D114" s="109"/>
      <c r="E114" s="117"/>
      <c r="F114" s="118">
        <v>1</v>
      </c>
      <c r="G114" s="118">
        <v>37</v>
      </c>
      <c r="H114" s="109"/>
      <c r="I114" s="119">
        <f t="shared" si="6"/>
        <v>0</v>
      </c>
      <c r="J114" s="113">
        <f t="shared" si="7"/>
        <v>0</v>
      </c>
      <c r="K114" s="15"/>
      <c r="L114" s="19"/>
      <c r="M114" s="15"/>
    </row>
    <row r="115" spans="1:13" ht="14.5" x14ac:dyDescent="0.35">
      <c r="A115" s="30"/>
      <c r="B115" s="14"/>
      <c r="C115" s="116" t="s">
        <v>196</v>
      </c>
      <c r="D115" s="109"/>
      <c r="E115" s="117"/>
      <c r="F115" s="118">
        <v>1</v>
      </c>
      <c r="G115" s="118">
        <v>37</v>
      </c>
      <c r="H115" s="109"/>
      <c r="I115" s="119">
        <f t="shared" si="6"/>
        <v>0</v>
      </c>
      <c r="J115" s="113">
        <f t="shared" si="7"/>
        <v>0</v>
      </c>
      <c r="K115" s="15"/>
      <c r="L115" s="19"/>
      <c r="M115" s="15"/>
    </row>
    <row r="116" spans="1:13" ht="14.5" x14ac:dyDescent="0.35">
      <c r="A116" s="30"/>
      <c r="B116" s="14"/>
      <c r="C116" s="116" t="s">
        <v>187</v>
      </c>
      <c r="D116" s="109"/>
      <c r="E116" s="117"/>
      <c r="F116" s="118">
        <v>1</v>
      </c>
      <c r="G116" s="118">
        <v>37</v>
      </c>
      <c r="H116" s="109"/>
      <c r="I116" s="119">
        <f t="shared" si="6"/>
        <v>0</v>
      </c>
      <c r="J116" s="113">
        <f t="shared" si="7"/>
        <v>0</v>
      </c>
      <c r="K116" s="15"/>
      <c r="L116" s="19"/>
      <c r="M116" s="15"/>
    </row>
    <row r="117" spans="1:13" ht="14.5" x14ac:dyDescent="0.35">
      <c r="A117" s="30"/>
      <c r="B117" s="14"/>
      <c r="C117" s="116" t="s">
        <v>188</v>
      </c>
      <c r="D117" s="109"/>
      <c r="E117" s="117"/>
      <c r="F117" s="118">
        <v>1</v>
      </c>
      <c r="G117" s="118">
        <v>37</v>
      </c>
      <c r="H117" s="109"/>
      <c r="I117" s="119">
        <f t="shared" si="6"/>
        <v>0</v>
      </c>
      <c r="J117" s="113">
        <f t="shared" si="7"/>
        <v>0</v>
      </c>
      <c r="K117" s="15"/>
      <c r="L117" s="19"/>
      <c r="M117" s="15"/>
    </row>
    <row r="118" spans="1:13" ht="14.5" x14ac:dyDescent="0.35">
      <c r="A118" s="30"/>
      <c r="B118" s="14"/>
      <c r="C118" s="116" t="s">
        <v>189</v>
      </c>
      <c r="D118" s="109"/>
      <c r="E118" s="117"/>
      <c r="F118" s="118">
        <v>1</v>
      </c>
      <c r="G118" s="118">
        <v>37</v>
      </c>
      <c r="H118" s="109"/>
      <c r="I118" s="119">
        <f t="shared" si="6"/>
        <v>0</v>
      </c>
      <c r="J118" s="113">
        <f t="shared" si="7"/>
        <v>0</v>
      </c>
      <c r="K118" s="15"/>
      <c r="L118" s="19"/>
      <c r="M118" s="15"/>
    </row>
    <row r="119" spans="1:13" ht="14.5" x14ac:dyDescent="0.35">
      <c r="A119" s="30"/>
      <c r="B119" s="14"/>
      <c r="C119" s="116" t="s">
        <v>190</v>
      </c>
      <c r="D119" s="109"/>
      <c r="E119" s="117"/>
      <c r="F119" s="118">
        <v>1</v>
      </c>
      <c r="G119" s="118">
        <v>37</v>
      </c>
      <c r="H119" s="109"/>
      <c r="I119" s="119">
        <f t="shared" si="6"/>
        <v>0</v>
      </c>
      <c r="J119" s="113">
        <f t="shared" si="7"/>
        <v>0</v>
      </c>
      <c r="K119" s="15"/>
      <c r="L119" s="19"/>
      <c r="M119" s="15"/>
    </row>
    <row r="120" spans="1:13" ht="14.5" x14ac:dyDescent="0.35">
      <c r="A120" s="30"/>
      <c r="B120" s="14"/>
      <c r="C120" s="116" t="s">
        <v>191</v>
      </c>
      <c r="D120" s="109"/>
      <c r="E120" s="117"/>
      <c r="F120" s="118">
        <v>1</v>
      </c>
      <c r="G120" s="118">
        <v>37</v>
      </c>
      <c r="H120" s="109"/>
      <c r="I120" s="119">
        <f t="shared" si="6"/>
        <v>0</v>
      </c>
      <c r="J120" s="113">
        <f t="shared" si="7"/>
        <v>0</v>
      </c>
      <c r="K120" s="15"/>
      <c r="L120" s="19"/>
      <c r="M120" s="15"/>
    </row>
    <row r="121" spans="1:13" ht="14.5" x14ac:dyDescent="0.35">
      <c r="A121" s="30"/>
      <c r="B121" s="14"/>
      <c r="C121" s="108" t="s">
        <v>214</v>
      </c>
      <c r="D121" s="109"/>
      <c r="E121" s="110"/>
      <c r="F121" s="111">
        <v>1</v>
      </c>
      <c r="G121" s="111">
        <v>39</v>
      </c>
      <c r="H121" s="109"/>
      <c r="I121" s="112">
        <f t="shared" si="6"/>
        <v>0</v>
      </c>
      <c r="J121" s="113">
        <f t="shared" si="7"/>
        <v>0</v>
      </c>
      <c r="K121" s="15"/>
      <c r="L121" s="19"/>
      <c r="M121" s="15"/>
    </row>
    <row r="122" spans="1:13" x14ac:dyDescent="0.25">
      <c r="B122" s="14"/>
      <c r="C122" s="120"/>
      <c r="D122" s="120"/>
      <c r="E122" s="120"/>
      <c r="F122" s="121"/>
      <c r="G122" s="121"/>
      <c r="H122" s="121"/>
      <c r="I122" s="121"/>
      <c r="J122" s="121"/>
      <c r="L122" s="16"/>
    </row>
    <row r="123" spans="1:13" s="84" customFormat="1" ht="20.5" customHeight="1" x14ac:dyDescent="0.35">
      <c r="B123" s="88"/>
      <c r="C123" s="122" t="s">
        <v>47</v>
      </c>
      <c r="D123" s="122"/>
      <c r="E123" s="122"/>
      <c r="F123" s="123"/>
      <c r="G123" s="123"/>
      <c r="H123" s="123"/>
      <c r="I123" s="123"/>
      <c r="J123" s="124">
        <f>SUM(J13:J121)</f>
        <v>0</v>
      </c>
      <c r="L123" s="91"/>
    </row>
    <row r="124" spans="1:13" ht="14" thickBot="1" x14ac:dyDescent="0.3">
      <c r="B124" s="20"/>
      <c r="C124" s="37"/>
      <c r="D124" s="37"/>
      <c r="E124" s="37"/>
      <c r="F124" s="54"/>
      <c r="G124" s="48"/>
      <c r="H124" s="48"/>
      <c r="I124" s="35"/>
      <c r="J124" s="6"/>
      <c r="K124" s="28"/>
      <c r="L124" s="21"/>
    </row>
  </sheetData>
  <autoFilter ref="C12:J12" xr:uid="{00000000-0001-0000-0000-000000000000}">
    <sortState xmlns:xlrd2="http://schemas.microsoft.com/office/spreadsheetml/2017/richdata2" ref="C13:J121">
      <sortCondition ref="C12"/>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B8F4-004B-4FBD-A2A3-68C4C364A34D}">
  <dimension ref="A1:J72"/>
  <sheetViews>
    <sheetView topLeftCell="A58" zoomScaleNormal="100" workbookViewId="0">
      <selection activeCell="E69" sqref="E69"/>
    </sheetView>
  </sheetViews>
  <sheetFormatPr defaultColWidth="9.26953125" defaultRowHeight="13.5" x14ac:dyDescent="0.25"/>
  <cols>
    <col min="1" max="1" width="4.26953125" style="12" customWidth="1"/>
    <col min="2" max="2" width="3.26953125" style="12" customWidth="1"/>
    <col min="3" max="3" width="58.81640625" style="29" bestFit="1" customWidth="1"/>
    <col min="4" max="4" width="16.1796875" style="59" customWidth="1"/>
    <col min="5" max="5" width="16.1796875" style="49" customWidth="1"/>
    <col min="6" max="6" width="21.26953125" style="49" customWidth="1"/>
    <col min="7" max="7" width="17.1796875" style="12" customWidth="1"/>
    <col min="8" max="8" width="3.54296875" style="12" customWidth="1"/>
    <col min="9" max="9" width="5.26953125" style="12" customWidth="1"/>
    <col min="10" max="10" width="3.7265625" style="12" customWidth="1"/>
    <col min="11" max="16384" width="9.26953125" style="12"/>
  </cols>
  <sheetData>
    <row r="1" spans="1:10" x14ac:dyDescent="0.25">
      <c r="B1" s="1"/>
      <c r="D1" s="56"/>
      <c r="E1" s="46"/>
      <c r="F1" s="46"/>
      <c r="G1" s="31"/>
      <c r="H1" s="31"/>
    </row>
    <row r="2" spans="1:10" ht="15" customHeight="1" x14ac:dyDescent="0.25">
      <c r="B2" s="82" t="s">
        <v>269</v>
      </c>
      <c r="D2" s="56"/>
      <c r="E2" s="46"/>
      <c r="F2" s="46"/>
      <c r="G2" s="31"/>
      <c r="H2" s="31"/>
    </row>
    <row r="3" spans="1:10" x14ac:dyDescent="0.25">
      <c r="B3" s="4" t="s">
        <v>271</v>
      </c>
      <c r="D3" s="56"/>
      <c r="E3" s="46"/>
      <c r="F3" s="46"/>
      <c r="G3" s="31"/>
      <c r="H3" s="31"/>
    </row>
    <row r="4" spans="1:10" x14ac:dyDescent="0.25">
      <c r="B4" s="2"/>
      <c r="D4" s="56"/>
      <c r="E4" s="46"/>
      <c r="F4" s="46"/>
      <c r="G4" s="31"/>
      <c r="H4" s="31"/>
    </row>
    <row r="5" spans="1:10" x14ac:dyDescent="0.25">
      <c r="B5" s="2" t="s">
        <v>0</v>
      </c>
      <c r="D5" s="56"/>
      <c r="E5" s="46"/>
      <c r="F5" s="46"/>
      <c r="G5" s="31"/>
      <c r="H5" s="31"/>
    </row>
    <row r="6" spans="1:10" x14ac:dyDescent="0.25">
      <c r="B6" s="4" t="s">
        <v>10</v>
      </c>
      <c r="D6" s="56"/>
      <c r="E6" s="46"/>
      <c r="F6" s="46"/>
      <c r="G6" s="31"/>
      <c r="H6" s="31"/>
    </row>
    <row r="7" spans="1:10" x14ac:dyDescent="0.25">
      <c r="B7" s="4" t="s">
        <v>11</v>
      </c>
      <c r="D7" s="56"/>
      <c r="E7" s="46"/>
      <c r="F7" s="46"/>
      <c r="G7" s="31"/>
      <c r="H7" s="31"/>
    </row>
    <row r="8" spans="1:10" ht="14" thickBot="1" x14ac:dyDescent="0.3">
      <c r="C8" s="22"/>
      <c r="D8" s="56"/>
      <c r="E8" s="46"/>
      <c r="F8" s="46"/>
      <c r="G8" s="31"/>
      <c r="H8" s="31"/>
    </row>
    <row r="9" spans="1:10" x14ac:dyDescent="0.25">
      <c r="B9" s="5" t="s">
        <v>3</v>
      </c>
      <c r="C9" s="23"/>
      <c r="D9" s="57"/>
      <c r="E9" s="47"/>
      <c r="F9" s="47"/>
      <c r="G9" s="32"/>
      <c r="H9" s="32"/>
      <c r="I9" s="13"/>
    </row>
    <row r="10" spans="1:10" x14ac:dyDescent="0.25">
      <c r="B10" s="7"/>
      <c r="C10" s="22"/>
      <c r="D10" s="56"/>
      <c r="E10" s="46"/>
      <c r="F10" s="46"/>
      <c r="G10" s="31"/>
      <c r="H10" s="31"/>
      <c r="I10" s="16"/>
    </row>
    <row r="11" spans="1:10" x14ac:dyDescent="0.25">
      <c r="B11" s="14"/>
      <c r="C11" s="24" t="s">
        <v>12</v>
      </c>
      <c r="I11" s="16"/>
    </row>
    <row r="12" spans="1:10" ht="32.25" customHeight="1" x14ac:dyDescent="0.25">
      <c r="A12" s="17"/>
      <c r="B12" s="18"/>
      <c r="C12" s="24" t="s">
        <v>12</v>
      </c>
      <c r="H12" s="15"/>
      <c r="I12" s="19"/>
      <c r="J12" s="15"/>
    </row>
    <row r="13" spans="1:10" ht="14.5" x14ac:dyDescent="0.35">
      <c r="A13" s="30"/>
      <c r="B13" s="14"/>
      <c r="C13" s="125" t="s">
        <v>101</v>
      </c>
      <c r="D13" s="126" t="s">
        <v>139</v>
      </c>
      <c r="E13" s="109"/>
      <c r="F13" s="127">
        <v>1200</v>
      </c>
      <c r="G13" s="117">
        <f t="shared" ref="G13:G44" si="0">F13*E13</f>
        <v>0</v>
      </c>
      <c r="H13" s="15"/>
      <c r="I13" s="19"/>
      <c r="J13" s="15"/>
    </row>
    <row r="14" spans="1:10" ht="14.5" x14ac:dyDescent="0.35">
      <c r="A14" s="30"/>
      <c r="B14" s="14"/>
      <c r="C14" s="125" t="s">
        <v>128</v>
      </c>
      <c r="D14" s="126" t="s">
        <v>139</v>
      </c>
      <c r="E14" s="109"/>
      <c r="F14" s="127">
        <v>300</v>
      </c>
      <c r="G14" s="117">
        <f t="shared" si="0"/>
        <v>0</v>
      </c>
      <c r="H14" s="15"/>
      <c r="I14" s="19"/>
      <c r="J14" s="15"/>
    </row>
    <row r="15" spans="1:10" ht="14.5" x14ac:dyDescent="0.35">
      <c r="A15" s="30"/>
      <c r="B15" s="14"/>
      <c r="C15" s="125" t="s">
        <v>111</v>
      </c>
      <c r="D15" s="126" t="s">
        <v>139</v>
      </c>
      <c r="E15" s="109"/>
      <c r="F15" s="127">
        <v>5000</v>
      </c>
      <c r="G15" s="117">
        <f t="shared" si="0"/>
        <v>0</v>
      </c>
      <c r="H15" s="15"/>
      <c r="I15" s="19"/>
      <c r="J15" s="15"/>
    </row>
    <row r="16" spans="1:10" ht="14.5" x14ac:dyDescent="0.35">
      <c r="A16" s="30"/>
      <c r="B16" s="14"/>
      <c r="C16" s="125" t="s">
        <v>111</v>
      </c>
      <c r="D16" s="126" t="s">
        <v>139</v>
      </c>
      <c r="E16" s="109"/>
      <c r="F16" s="127">
        <v>3750</v>
      </c>
      <c r="G16" s="117">
        <f t="shared" si="0"/>
        <v>0</v>
      </c>
      <c r="H16" s="15"/>
      <c r="I16" s="19"/>
      <c r="J16" s="15"/>
    </row>
    <row r="17" spans="1:10" ht="14.5" x14ac:dyDescent="0.35">
      <c r="A17" s="30"/>
      <c r="B17" s="14"/>
      <c r="C17" s="125" t="s">
        <v>138</v>
      </c>
      <c r="D17" s="126" t="s">
        <v>139</v>
      </c>
      <c r="E17" s="109"/>
      <c r="F17" s="127">
        <v>950</v>
      </c>
      <c r="G17" s="117">
        <f t="shared" si="0"/>
        <v>0</v>
      </c>
      <c r="H17" s="15"/>
      <c r="I17" s="19"/>
      <c r="J17" s="15"/>
    </row>
    <row r="18" spans="1:10" ht="14.5" x14ac:dyDescent="0.35">
      <c r="A18" s="30"/>
      <c r="B18" s="14"/>
      <c r="C18" s="125" t="s">
        <v>94</v>
      </c>
      <c r="D18" s="126" t="s">
        <v>139</v>
      </c>
      <c r="E18" s="109"/>
      <c r="F18" s="127">
        <v>600</v>
      </c>
      <c r="G18" s="117">
        <f t="shared" si="0"/>
        <v>0</v>
      </c>
      <c r="H18" s="15"/>
      <c r="I18" s="19"/>
      <c r="J18" s="15"/>
    </row>
    <row r="19" spans="1:10" ht="14.5" x14ac:dyDescent="0.35">
      <c r="A19" s="30"/>
      <c r="B19" s="14"/>
      <c r="C19" s="125" t="s">
        <v>115</v>
      </c>
      <c r="D19" s="126" t="s">
        <v>140</v>
      </c>
      <c r="E19" s="109"/>
      <c r="F19" s="127">
        <v>6000</v>
      </c>
      <c r="G19" s="117">
        <f t="shared" si="0"/>
        <v>0</v>
      </c>
      <c r="H19" s="15"/>
      <c r="I19" s="19"/>
      <c r="J19" s="15"/>
    </row>
    <row r="20" spans="1:10" ht="14.5" x14ac:dyDescent="0.35">
      <c r="A20" s="30"/>
      <c r="B20" s="14"/>
      <c r="C20" s="125" t="s">
        <v>95</v>
      </c>
      <c r="D20" s="126" t="s">
        <v>141</v>
      </c>
      <c r="E20" s="109"/>
      <c r="F20" s="127">
        <v>100</v>
      </c>
      <c r="G20" s="117">
        <f t="shared" si="0"/>
        <v>0</v>
      </c>
      <c r="H20" s="15"/>
      <c r="I20" s="19"/>
      <c r="J20" s="15"/>
    </row>
    <row r="21" spans="1:10" ht="14.5" x14ac:dyDescent="0.35">
      <c r="A21" s="30"/>
      <c r="B21" s="14"/>
      <c r="C21" s="125" t="s">
        <v>98</v>
      </c>
      <c r="D21" s="126" t="s">
        <v>142</v>
      </c>
      <c r="E21" s="109"/>
      <c r="F21" s="127">
        <v>300</v>
      </c>
      <c r="G21" s="117">
        <f t="shared" si="0"/>
        <v>0</v>
      </c>
      <c r="H21" s="15"/>
      <c r="I21" s="19"/>
      <c r="J21" s="15"/>
    </row>
    <row r="22" spans="1:10" ht="14.5" x14ac:dyDescent="0.35">
      <c r="A22" s="30"/>
      <c r="B22" s="14"/>
      <c r="C22" s="125" t="s">
        <v>110</v>
      </c>
      <c r="D22" s="126" t="s">
        <v>139</v>
      </c>
      <c r="E22" s="109"/>
      <c r="F22" s="127">
        <v>250</v>
      </c>
      <c r="G22" s="117">
        <f t="shared" si="0"/>
        <v>0</v>
      </c>
      <c r="H22" s="15"/>
      <c r="I22" s="19"/>
      <c r="J22" s="15"/>
    </row>
    <row r="23" spans="1:10" ht="14.5" x14ac:dyDescent="0.35">
      <c r="A23" s="30"/>
      <c r="B23" s="14"/>
      <c r="C23" s="125" t="s">
        <v>125</v>
      </c>
      <c r="D23" s="126" t="s">
        <v>139</v>
      </c>
      <c r="E23" s="109"/>
      <c r="F23" s="127">
        <v>480</v>
      </c>
      <c r="G23" s="117">
        <f t="shared" si="0"/>
        <v>0</v>
      </c>
      <c r="H23" s="15"/>
      <c r="I23" s="19"/>
      <c r="J23" s="15"/>
    </row>
    <row r="24" spans="1:10" ht="14.5" x14ac:dyDescent="0.35">
      <c r="A24" s="30"/>
      <c r="B24" s="14"/>
      <c r="C24" s="125" t="s">
        <v>87</v>
      </c>
      <c r="D24" s="126" t="s">
        <v>139</v>
      </c>
      <c r="E24" s="109"/>
      <c r="F24" s="127">
        <v>12</v>
      </c>
      <c r="G24" s="117">
        <f t="shared" si="0"/>
        <v>0</v>
      </c>
      <c r="H24" s="15"/>
      <c r="I24" s="19"/>
      <c r="J24" s="15"/>
    </row>
    <row r="25" spans="1:10" ht="14.5" x14ac:dyDescent="0.35">
      <c r="A25" s="30"/>
      <c r="B25" s="14"/>
      <c r="C25" s="125" t="s">
        <v>85</v>
      </c>
      <c r="D25" s="126" t="s">
        <v>139</v>
      </c>
      <c r="E25" s="109"/>
      <c r="F25" s="127">
        <v>60</v>
      </c>
      <c r="G25" s="117">
        <f t="shared" si="0"/>
        <v>0</v>
      </c>
      <c r="H25" s="15"/>
      <c r="I25" s="19"/>
      <c r="J25" s="15"/>
    </row>
    <row r="26" spans="1:10" ht="14.5" x14ac:dyDescent="0.35">
      <c r="A26" s="30"/>
      <c r="B26" s="14"/>
      <c r="C26" s="125" t="s">
        <v>99</v>
      </c>
      <c r="D26" s="126" t="s">
        <v>139</v>
      </c>
      <c r="E26" s="109"/>
      <c r="F26" s="127">
        <v>500</v>
      </c>
      <c r="G26" s="117">
        <f t="shared" si="0"/>
        <v>0</v>
      </c>
      <c r="H26" s="15"/>
      <c r="I26" s="19"/>
      <c r="J26" s="15"/>
    </row>
    <row r="27" spans="1:10" ht="14.5" x14ac:dyDescent="0.35">
      <c r="A27" s="30"/>
      <c r="B27" s="14"/>
      <c r="C27" s="125" t="s">
        <v>122</v>
      </c>
      <c r="D27" s="126" t="s">
        <v>139</v>
      </c>
      <c r="E27" s="109"/>
      <c r="F27" s="127">
        <v>2000</v>
      </c>
      <c r="G27" s="117">
        <f t="shared" si="0"/>
        <v>0</v>
      </c>
      <c r="H27" s="15"/>
      <c r="I27" s="19"/>
      <c r="J27" s="15"/>
    </row>
    <row r="28" spans="1:10" ht="14.5" x14ac:dyDescent="0.35">
      <c r="A28" s="30"/>
      <c r="B28" s="14"/>
      <c r="C28" s="125" t="s">
        <v>114</v>
      </c>
      <c r="D28" s="126" t="s">
        <v>142</v>
      </c>
      <c r="E28" s="109"/>
      <c r="F28" s="127">
        <v>48</v>
      </c>
      <c r="G28" s="117">
        <f t="shared" si="0"/>
        <v>0</v>
      </c>
      <c r="H28" s="15"/>
      <c r="I28" s="19"/>
      <c r="J28" s="15"/>
    </row>
    <row r="29" spans="1:10" ht="14.5" x14ac:dyDescent="0.35">
      <c r="A29" s="30"/>
      <c r="B29" s="14"/>
      <c r="C29" s="125" t="s">
        <v>116</v>
      </c>
      <c r="D29" s="126" t="s">
        <v>140</v>
      </c>
      <c r="E29" s="109"/>
      <c r="F29" s="127">
        <v>7500</v>
      </c>
      <c r="G29" s="117">
        <f t="shared" si="0"/>
        <v>0</v>
      </c>
      <c r="H29" s="15"/>
      <c r="I29" s="19"/>
      <c r="J29" s="15"/>
    </row>
    <row r="30" spans="1:10" ht="14.5" x14ac:dyDescent="0.35">
      <c r="A30" s="30"/>
      <c r="B30" s="14"/>
      <c r="C30" s="125" t="s">
        <v>104</v>
      </c>
      <c r="D30" s="126" t="s">
        <v>139</v>
      </c>
      <c r="E30" s="109"/>
      <c r="F30" s="127">
        <v>120</v>
      </c>
      <c r="G30" s="117">
        <f t="shared" si="0"/>
        <v>0</v>
      </c>
      <c r="H30" s="15"/>
      <c r="I30" s="19"/>
      <c r="J30" s="15"/>
    </row>
    <row r="31" spans="1:10" ht="14.5" x14ac:dyDescent="0.35">
      <c r="A31" s="30"/>
      <c r="B31" s="14"/>
      <c r="C31" s="125" t="s">
        <v>109</v>
      </c>
      <c r="D31" s="126" t="s">
        <v>139</v>
      </c>
      <c r="E31" s="109"/>
      <c r="F31" s="127">
        <v>120</v>
      </c>
      <c r="G31" s="117">
        <f t="shared" si="0"/>
        <v>0</v>
      </c>
      <c r="H31" s="15"/>
      <c r="I31" s="19"/>
      <c r="J31" s="15"/>
    </row>
    <row r="32" spans="1:10" ht="14.5" x14ac:dyDescent="0.35">
      <c r="A32" s="30"/>
      <c r="B32" s="14"/>
      <c r="C32" s="125" t="s">
        <v>96</v>
      </c>
      <c r="D32" s="126" t="s">
        <v>139</v>
      </c>
      <c r="E32" s="109"/>
      <c r="F32" s="127">
        <v>10</v>
      </c>
      <c r="G32" s="117">
        <f t="shared" si="0"/>
        <v>0</v>
      </c>
      <c r="H32" s="15"/>
      <c r="I32" s="19"/>
      <c r="J32" s="15"/>
    </row>
    <row r="33" spans="1:10" ht="14.5" x14ac:dyDescent="0.35">
      <c r="A33" s="30"/>
      <c r="B33" s="14"/>
      <c r="C33" s="125" t="s">
        <v>84</v>
      </c>
      <c r="D33" s="126" t="s">
        <v>139</v>
      </c>
      <c r="E33" s="109"/>
      <c r="F33" s="127">
        <v>1440</v>
      </c>
      <c r="G33" s="117">
        <f t="shared" si="0"/>
        <v>0</v>
      </c>
      <c r="H33" s="15"/>
      <c r="I33" s="19"/>
      <c r="J33" s="15"/>
    </row>
    <row r="34" spans="1:10" ht="14.5" x14ac:dyDescent="0.35">
      <c r="A34" s="30"/>
      <c r="B34" s="14"/>
      <c r="C34" s="125" t="s">
        <v>108</v>
      </c>
      <c r="D34" s="126" t="s">
        <v>139</v>
      </c>
      <c r="E34" s="109"/>
      <c r="F34" s="127">
        <v>3500</v>
      </c>
      <c r="G34" s="117">
        <f t="shared" si="0"/>
        <v>0</v>
      </c>
      <c r="H34" s="15"/>
      <c r="I34" s="19"/>
      <c r="J34" s="15"/>
    </row>
    <row r="35" spans="1:10" ht="14.5" x14ac:dyDescent="0.35">
      <c r="A35" s="30"/>
      <c r="B35" s="14"/>
      <c r="C35" s="125" t="s">
        <v>100</v>
      </c>
      <c r="D35" s="126" t="s">
        <v>139</v>
      </c>
      <c r="E35" s="109"/>
      <c r="F35" s="127">
        <v>1800</v>
      </c>
      <c r="G35" s="117">
        <f t="shared" si="0"/>
        <v>0</v>
      </c>
      <c r="H35" s="15"/>
      <c r="I35" s="19"/>
      <c r="J35" s="15"/>
    </row>
    <row r="36" spans="1:10" ht="14.5" x14ac:dyDescent="0.35">
      <c r="A36" s="30"/>
      <c r="B36" s="14"/>
      <c r="C36" s="125" t="s">
        <v>105</v>
      </c>
      <c r="D36" s="126" t="s">
        <v>142</v>
      </c>
      <c r="E36" s="109"/>
      <c r="F36" s="127">
        <v>600</v>
      </c>
      <c r="G36" s="117">
        <f t="shared" si="0"/>
        <v>0</v>
      </c>
      <c r="H36" s="15"/>
      <c r="I36" s="19"/>
      <c r="J36" s="15"/>
    </row>
    <row r="37" spans="1:10" ht="14.5" x14ac:dyDescent="0.35">
      <c r="A37" s="30"/>
      <c r="B37" s="14"/>
      <c r="C37" s="125" t="s">
        <v>119</v>
      </c>
      <c r="D37" s="126" t="s">
        <v>139</v>
      </c>
      <c r="E37" s="109"/>
      <c r="F37" s="127">
        <v>200</v>
      </c>
      <c r="G37" s="117">
        <f t="shared" si="0"/>
        <v>0</v>
      </c>
      <c r="H37" s="15"/>
      <c r="I37" s="19"/>
      <c r="J37" s="15"/>
    </row>
    <row r="38" spans="1:10" ht="14.5" x14ac:dyDescent="0.35">
      <c r="A38" s="30"/>
      <c r="B38" s="14"/>
      <c r="C38" s="125" t="s">
        <v>118</v>
      </c>
      <c r="D38" s="126" t="s">
        <v>139</v>
      </c>
      <c r="E38" s="109"/>
      <c r="F38" s="127">
        <v>3</v>
      </c>
      <c r="G38" s="117">
        <f t="shared" si="0"/>
        <v>0</v>
      </c>
      <c r="H38" s="15"/>
      <c r="I38" s="19"/>
      <c r="J38" s="15"/>
    </row>
    <row r="39" spans="1:10" ht="14.5" x14ac:dyDescent="0.35">
      <c r="A39" s="30"/>
      <c r="B39" s="14"/>
      <c r="C39" s="125" t="s">
        <v>129</v>
      </c>
      <c r="D39" s="126" t="s">
        <v>139</v>
      </c>
      <c r="E39" s="109"/>
      <c r="F39" s="127">
        <v>600</v>
      </c>
      <c r="G39" s="117">
        <f t="shared" si="0"/>
        <v>0</v>
      </c>
      <c r="H39" s="15"/>
      <c r="I39" s="19"/>
      <c r="J39" s="15"/>
    </row>
    <row r="40" spans="1:10" ht="14.5" x14ac:dyDescent="0.35">
      <c r="A40" s="30"/>
      <c r="B40" s="14"/>
      <c r="C40" s="125" t="s">
        <v>90</v>
      </c>
      <c r="D40" s="126" t="s">
        <v>139</v>
      </c>
      <c r="E40" s="109"/>
      <c r="F40" s="127">
        <v>12</v>
      </c>
      <c r="G40" s="117">
        <f t="shared" si="0"/>
        <v>0</v>
      </c>
      <c r="H40" s="15"/>
      <c r="I40" s="19"/>
      <c r="J40" s="15"/>
    </row>
    <row r="41" spans="1:10" ht="14.5" x14ac:dyDescent="0.35">
      <c r="A41" s="30"/>
      <c r="B41" s="14"/>
      <c r="C41" s="125" t="s">
        <v>136</v>
      </c>
      <c r="D41" s="126" t="s">
        <v>139</v>
      </c>
      <c r="E41" s="109"/>
      <c r="F41" s="127">
        <v>50</v>
      </c>
      <c r="G41" s="117">
        <f t="shared" si="0"/>
        <v>0</v>
      </c>
      <c r="H41" s="15"/>
      <c r="I41" s="19"/>
      <c r="J41" s="15"/>
    </row>
    <row r="42" spans="1:10" ht="14.5" x14ac:dyDescent="0.35">
      <c r="A42" s="30"/>
      <c r="B42" s="14"/>
      <c r="C42" s="125" t="s">
        <v>103</v>
      </c>
      <c r="D42" s="126" t="s">
        <v>139</v>
      </c>
      <c r="E42" s="109"/>
      <c r="F42" s="127">
        <v>500</v>
      </c>
      <c r="G42" s="117">
        <f t="shared" si="0"/>
        <v>0</v>
      </c>
      <c r="H42" s="15"/>
      <c r="I42" s="19"/>
      <c r="J42" s="15"/>
    </row>
    <row r="43" spans="1:10" ht="14.5" x14ac:dyDescent="0.35">
      <c r="A43" s="30"/>
      <c r="B43" s="14"/>
      <c r="C43" s="125" t="s">
        <v>91</v>
      </c>
      <c r="D43" s="126" t="s">
        <v>139</v>
      </c>
      <c r="E43" s="109"/>
      <c r="F43" s="127">
        <v>12</v>
      </c>
      <c r="G43" s="117">
        <f t="shared" si="0"/>
        <v>0</v>
      </c>
      <c r="H43" s="15"/>
      <c r="I43" s="19"/>
      <c r="J43" s="15"/>
    </row>
    <row r="44" spans="1:10" ht="14.5" x14ac:dyDescent="0.35">
      <c r="A44" s="30"/>
      <c r="B44" s="14"/>
      <c r="C44" s="125" t="s">
        <v>120</v>
      </c>
      <c r="D44" s="126" t="s">
        <v>139</v>
      </c>
      <c r="E44" s="109"/>
      <c r="F44" s="127">
        <v>12</v>
      </c>
      <c r="G44" s="117">
        <f t="shared" si="0"/>
        <v>0</v>
      </c>
      <c r="H44" s="15"/>
      <c r="I44" s="19"/>
      <c r="J44" s="15"/>
    </row>
    <row r="45" spans="1:10" ht="14.5" x14ac:dyDescent="0.35">
      <c r="A45" s="30"/>
      <c r="B45" s="14"/>
      <c r="C45" s="125" t="s">
        <v>102</v>
      </c>
      <c r="D45" s="126" t="s">
        <v>142</v>
      </c>
      <c r="E45" s="109"/>
      <c r="F45" s="127">
        <v>48</v>
      </c>
      <c r="G45" s="117">
        <f t="shared" ref="G45:G69" si="1">F45*E45</f>
        <v>0</v>
      </c>
      <c r="H45" s="15"/>
      <c r="I45" s="19"/>
      <c r="J45" s="15"/>
    </row>
    <row r="46" spans="1:10" ht="14.5" x14ac:dyDescent="0.35">
      <c r="A46" s="30"/>
      <c r="B46" s="14"/>
      <c r="C46" s="125" t="s">
        <v>135</v>
      </c>
      <c r="D46" s="126" t="s">
        <v>139</v>
      </c>
      <c r="E46" s="109"/>
      <c r="F46" s="127">
        <v>750</v>
      </c>
      <c r="G46" s="117">
        <f t="shared" si="1"/>
        <v>0</v>
      </c>
      <c r="H46" s="15"/>
      <c r="I46" s="19"/>
      <c r="J46" s="15"/>
    </row>
    <row r="47" spans="1:10" ht="14.5" x14ac:dyDescent="0.35">
      <c r="A47" s="30"/>
      <c r="B47" s="14"/>
      <c r="C47" s="125" t="s">
        <v>112</v>
      </c>
      <c r="D47" s="126" t="s">
        <v>139</v>
      </c>
      <c r="E47" s="109"/>
      <c r="F47" s="127">
        <v>120</v>
      </c>
      <c r="G47" s="117">
        <f t="shared" si="1"/>
        <v>0</v>
      </c>
      <c r="H47" s="15"/>
      <c r="I47" s="19"/>
      <c r="J47" s="15"/>
    </row>
    <row r="48" spans="1:10" ht="14.5" x14ac:dyDescent="0.35">
      <c r="A48" s="30"/>
      <c r="B48" s="14"/>
      <c r="C48" s="125" t="s">
        <v>127</v>
      </c>
      <c r="D48" s="126" t="s">
        <v>143</v>
      </c>
      <c r="E48" s="109"/>
      <c r="F48" s="127">
        <v>1500</v>
      </c>
      <c r="G48" s="117">
        <f t="shared" si="1"/>
        <v>0</v>
      </c>
      <c r="H48" s="15"/>
      <c r="I48" s="19"/>
      <c r="J48" s="15"/>
    </row>
    <row r="49" spans="1:10" ht="14.5" x14ac:dyDescent="0.35">
      <c r="A49" s="30"/>
      <c r="B49" s="14"/>
      <c r="C49" s="125" t="s">
        <v>130</v>
      </c>
      <c r="D49" s="126" t="s">
        <v>139</v>
      </c>
      <c r="E49" s="109"/>
      <c r="F49" s="127">
        <v>600</v>
      </c>
      <c r="G49" s="117">
        <f t="shared" si="1"/>
        <v>0</v>
      </c>
      <c r="H49" s="15"/>
      <c r="I49" s="19"/>
      <c r="J49" s="15"/>
    </row>
    <row r="50" spans="1:10" ht="14.5" x14ac:dyDescent="0.35">
      <c r="A50" s="30"/>
      <c r="B50" s="14"/>
      <c r="C50" s="125" t="s">
        <v>131</v>
      </c>
      <c r="D50" s="126" t="s">
        <v>139</v>
      </c>
      <c r="E50" s="109"/>
      <c r="F50" s="127">
        <v>100</v>
      </c>
      <c r="G50" s="117">
        <f t="shared" si="1"/>
        <v>0</v>
      </c>
      <c r="H50" s="15"/>
      <c r="I50" s="19"/>
      <c r="J50" s="15"/>
    </row>
    <row r="51" spans="1:10" ht="14.5" x14ac:dyDescent="0.35">
      <c r="A51" s="30"/>
      <c r="B51" s="14"/>
      <c r="C51" s="125" t="s">
        <v>106</v>
      </c>
      <c r="D51" s="126" t="s">
        <v>139</v>
      </c>
      <c r="E51" s="109"/>
      <c r="F51" s="127">
        <v>7600</v>
      </c>
      <c r="G51" s="117">
        <f t="shared" si="1"/>
        <v>0</v>
      </c>
      <c r="H51" s="15"/>
      <c r="I51" s="19"/>
      <c r="J51" s="15"/>
    </row>
    <row r="52" spans="1:10" ht="14.5" x14ac:dyDescent="0.35">
      <c r="A52" s="30"/>
      <c r="B52" s="14"/>
      <c r="C52" s="125" t="s">
        <v>117</v>
      </c>
      <c r="D52" s="126" t="s">
        <v>140</v>
      </c>
      <c r="E52" s="109"/>
      <c r="F52" s="127">
        <v>15000</v>
      </c>
      <c r="G52" s="117">
        <f t="shared" si="1"/>
        <v>0</v>
      </c>
      <c r="H52" s="15"/>
      <c r="I52" s="19"/>
      <c r="J52" s="15"/>
    </row>
    <row r="53" spans="1:10" ht="14.5" x14ac:dyDescent="0.35">
      <c r="A53" s="30"/>
      <c r="B53" s="14"/>
      <c r="C53" s="125" t="s">
        <v>107</v>
      </c>
      <c r="D53" s="126" t="s">
        <v>140</v>
      </c>
      <c r="E53" s="109"/>
      <c r="F53" s="127">
        <v>1000</v>
      </c>
      <c r="G53" s="117">
        <f t="shared" si="1"/>
        <v>0</v>
      </c>
      <c r="H53" s="15"/>
      <c r="I53" s="19"/>
      <c r="J53" s="15"/>
    </row>
    <row r="54" spans="1:10" ht="14.5" x14ac:dyDescent="0.35">
      <c r="A54" s="30"/>
      <c r="B54" s="14"/>
      <c r="C54" s="125" t="s">
        <v>92</v>
      </c>
      <c r="D54" s="126" t="s">
        <v>139</v>
      </c>
      <c r="E54" s="109"/>
      <c r="F54" s="127">
        <v>1800</v>
      </c>
      <c r="G54" s="117">
        <f t="shared" si="1"/>
        <v>0</v>
      </c>
      <c r="H54" s="15"/>
      <c r="I54" s="19"/>
      <c r="J54" s="15"/>
    </row>
    <row r="55" spans="1:10" ht="14.5" x14ac:dyDescent="0.35">
      <c r="A55" s="30"/>
      <c r="B55" s="14"/>
      <c r="C55" s="125" t="s">
        <v>123</v>
      </c>
      <c r="D55" s="126" t="s">
        <v>139</v>
      </c>
      <c r="E55" s="109"/>
      <c r="F55" s="127">
        <v>12</v>
      </c>
      <c r="G55" s="117">
        <f t="shared" si="1"/>
        <v>0</v>
      </c>
      <c r="H55" s="15"/>
      <c r="I55" s="19"/>
      <c r="J55" s="15"/>
    </row>
    <row r="56" spans="1:10" ht="14.5" x14ac:dyDescent="0.35">
      <c r="A56" s="30"/>
      <c r="B56" s="14"/>
      <c r="C56" s="125" t="s">
        <v>113</v>
      </c>
      <c r="D56" s="126" t="s">
        <v>140</v>
      </c>
      <c r="E56" s="109"/>
      <c r="F56" s="127">
        <v>4800</v>
      </c>
      <c r="G56" s="117">
        <f t="shared" si="1"/>
        <v>0</v>
      </c>
      <c r="H56" s="15"/>
      <c r="I56" s="19"/>
      <c r="J56" s="15"/>
    </row>
    <row r="57" spans="1:10" ht="14.5" x14ac:dyDescent="0.35">
      <c r="A57" s="30"/>
      <c r="B57" s="14"/>
      <c r="C57" s="125" t="s">
        <v>89</v>
      </c>
      <c r="D57" s="126" t="s">
        <v>139</v>
      </c>
      <c r="E57" s="109"/>
      <c r="F57" s="127">
        <v>24</v>
      </c>
      <c r="G57" s="117">
        <f t="shared" si="1"/>
        <v>0</v>
      </c>
      <c r="H57" s="15"/>
      <c r="I57" s="19"/>
      <c r="J57" s="15"/>
    </row>
    <row r="58" spans="1:10" ht="14.5" x14ac:dyDescent="0.35">
      <c r="A58" s="30"/>
      <c r="B58" s="14"/>
      <c r="C58" s="125" t="s">
        <v>137</v>
      </c>
      <c r="D58" s="126" t="s">
        <v>142</v>
      </c>
      <c r="E58" s="109"/>
      <c r="F58" s="127">
        <v>250</v>
      </c>
      <c r="G58" s="117">
        <f t="shared" si="1"/>
        <v>0</v>
      </c>
      <c r="H58" s="15"/>
      <c r="I58" s="19"/>
      <c r="J58" s="15"/>
    </row>
    <row r="59" spans="1:10" ht="14.5" x14ac:dyDescent="0.35">
      <c r="A59" s="30"/>
      <c r="B59" s="14"/>
      <c r="C59" s="125" t="s">
        <v>97</v>
      </c>
      <c r="D59" s="126" t="s">
        <v>141</v>
      </c>
      <c r="E59" s="109"/>
      <c r="F59" s="127">
        <v>2400</v>
      </c>
      <c r="G59" s="117">
        <f t="shared" si="1"/>
        <v>0</v>
      </c>
      <c r="H59" s="15"/>
      <c r="I59" s="19"/>
      <c r="J59" s="15"/>
    </row>
    <row r="60" spans="1:10" ht="14.5" x14ac:dyDescent="0.35">
      <c r="A60" s="30"/>
      <c r="B60" s="14"/>
      <c r="C60" s="125" t="s">
        <v>86</v>
      </c>
      <c r="D60" s="126" t="s">
        <v>139</v>
      </c>
      <c r="E60" s="109"/>
      <c r="F60" s="127">
        <v>2000</v>
      </c>
      <c r="G60" s="117">
        <f t="shared" si="1"/>
        <v>0</v>
      </c>
      <c r="H60" s="15"/>
      <c r="I60" s="19"/>
      <c r="J60" s="15"/>
    </row>
    <row r="61" spans="1:10" ht="14.5" x14ac:dyDescent="0.35">
      <c r="A61" s="30"/>
      <c r="B61" s="14"/>
      <c r="C61" s="125" t="s">
        <v>86</v>
      </c>
      <c r="D61" s="126" t="s">
        <v>139</v>
      </c>
      <c r="E61" s="109"/>
      <c r="F61" s="127">
        <v>1200</v>
      </c>
      <c r="G61" s="117">
        <f t="shared" si="1"/>
        <v>0</v>
      </c>
      <c r="H61" s="15"/>
      <c r="I61" s="19"/>
      <c r="J61" s="15"/>
    </row>
    <row r="62" spans="1:10" ht="14.5" x14ac:dyDescent="0.35">
      <c r="A62" s="30"/>
      <c r="B62" s="14"/>
      <c r="C62" s="125" t="s">
        <v>124</v>
      </c>
      <c r="D62" s="126" t="s">
        <v>139</v>
      </c>
      <c r="E62" s="109"/>
      <c r="F62" s="127">
        <v>48</v>
      </c>
      <c r="G62" s="117">
        <f t="shared" si="1"/>
        <v>0</v>
      </c>
      <c r="H62" s="15"/>
      <c r="I62" s="19"/>
      <c r="J62" s="15"/>
    </row>
    <row r="63" spans="1:10" ht="14.5" x14ac:dyDescent="0.35">
      <c r="A63" s="30"/>
      <c r="B63" s="14"/>
      <c r="C63" s="125" t="s">
        <v>88</v>
      </c>
      <c r="D63" s="126" t="s">
        <v>140</v>
      </c>
      <c r="E63" s="109"/>
      <c r="F63" s="127">
        <v>1000</v>
      </c>
      <c r="G63" s="117">
        <f t="shared" si="1"/>
        <v>0</v>
      </c>
      <c r="H63" s="15"/>
      <c r="I63" s="19"/>
      <c r="J63" s="15"/>
    </row>
    <row r="64" spans="1:10" ht="14.5" x14ac:dyDescent="0.35">
      <c r="A64" s="30"/>
      <c r="B64" s="14"/>
      <c r="C64" s="125" t="s">
        <v>121</v>
      </c>
      <c r="D64" s="126" t="s">
        <v>139</v>
      </c>
      <c r="E64" s="109"/>
      <c r="F64" s="127">
        <v>750</v>
      </c>
      <c r="G64" s="117">
        <f t="shared" si="1"/>
        <v>0</v>
      </c>
      <c r="H64" s="15"/>
      <c r="I64" s="19"/>
      <c r="J64" s="15"/>
    </row>
    <row r="65" spans="1:10" ht="14.5" x14ac:dyDescent="0.35">
      <c r="A65" s="30"/>
      <c r="B65" s="14"/>
      <c r="C65" s="125" t="s">
        <v>126</v>
      </c>
      <c r="D65" s="126" t="s">
        <v>139</v>
      </c>
      <c r="E65" s="109"/>
      <c r="F65" s="127">
        <v>12</v>
      </c>
      <c r="G65" s="117">
        <f t="shared" si="1"/>
        <v>0</v>
      </c>
      <c r="H65" s="15"/>
      <c r="I65" s="19"/>
      <c r="J65" s="15"/>
    </row>
    <row r="66" spans="1:10" ht="14.5" x14ac:dyDescent="0.35">
      <c r="A66" s="30"/>
      <c r="B66" s="14"/>
      <c r="C66" s="125" t="s">
        <v>93</v>
      </c>
      <c r="D66" s="126" t="s">
        <v>139</v>
      </c>
      <c r="E66" s="109"/>
      <c r="F66" s="127">
        <v>2800</v>
      </c>
      <c r="G66" s="117">
        <f t="shared" si="1"/>
        <v>0</v>
      </c>
      <c r="H66" s="15"/>
      <c r="I66" s="19"/>
      <c r="J66" s="15"/>
    </row>
    <row r="67" spans="1:10" ht="14.5" x14ac:dyDescent="0.35">
      <c r="A67" s="30"/>
      <c r="B67" s="14"/>
      <c r="C67" s="125" t="s">
        <v>134</v>
      </c>
      <c r="D67" s="126" t="s">
        <v>139</v>
      </c>
      <c r="E67" s="109"/>
      <c r="F67" s="127">
        <v>120</v>
      </c>
      <c r="G67" s="117">
        <f t="shared" si="1"/>
        <v>0</v>
      </c>
      <c r="H67" s="15"/>
      <c r="I67" s="19"/>
      <c r="J67" s="15"/>
    </row>
    <row r="68" spans="1:10" ht="14.5" x14ac:dyDescent="0.35">
      <c r="A68" s="30"/>
      <c r="B68" s="14"/>
      <c r="C68" s="125" t="s">
        <v>133</v>
      </c>
      <c r="D68" s="126" t="s">
        <v>139</v>
      </c>
      <c r="E68" s="109"/>
      <c r="F68" s="127">
        <v>120</v>
      </c>
      <c r="G68" s="117">
        <f t="shared" si="1"/>
        <v>0</v>
      </c>
      <c r="H68" s="15"/>
      <c r="I68" s="19"/>
      <c r="J68" s="15"/>
    </row>
    <row r="69" spans="1:10" ht="14.5" x14ac:dyDescent="0.35">
      <c r="A69" s="30"/>
      <c r="B69" s="14"/>
      <c r="C69" s="125" t="s">
        <v>132</v>
      </c>
      <c r="D69" s="126" t="s">
        <v>139</v>
      </c>
      <c r="E69" s="109"/>
      <c r="F69" s="127">
        <v>75</v>
      </c>
      <c r="G69" s="117">
        <f t="shared" si="1"/>
        <v>0</v>
      </c>
      <c r="H69" s="15"/>
      <c r="I69" s="19"/>
      <c r="J69" s="15"/>
    </row>
    <row r="70" spans="1:10" x14ac:dyDescent="0.25">
      <c r="B70" s="14"/>
      <c r="C70" s="180"/>
      <c r="D70" s="180"/>
      <c r="E70" s="180"/>
      <c r="F70" s="180"/>
      <c r="G70" s="180"/>
      <c r="I70" s="16"/>
    </row>
    <row r="71" spans="1:10" s="84" customFormat="1" ht="23.5" customHeight="1" x14ac:dyDescent="0.35">
      <c r="B71" s="88"/>
      <c r="C71" s="92" t="s">
        <v>47</v>
      </c>
      <c r="D71" s="93"/>
      <c r="E71" s="89"/>
      <c r="F71" s="89"/>
      <c r="G71" s="90">
        <f>SUM(G13:G69)</f>
        <v>0</v>
      </c>
      <c r="I71" s="91"/>
    </row>
    <row r="72" spans="1:10" ht="14" thickBot="1" x14ac:dyDescent="0.3">
      <c r="B72" s="20"/>
      <c r="C72" s="37"/>
      <c r="D72" s="58"/>
      <c r="E72" s="48"/>
      <c r="F72" s="48"/>
      <c r="G72" s="6"/>
      <c r="H72" s="28"/>
      <c r="I72" s="21"/>
    </row>
  </sheetData>
  <mergeCells count="1">
    <mergeCell ref="C70:G7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D4505-263B-4EDE-AB35-D6D34405A886}">
  <dimension ref="A1:Q43"/>
  <sheetViews>
    <sheetView topLeftCell="A25" zoomScaleNormal="100" workbookViewId="0">
      <selection activeCell="B40" sqref="B40:P40"/>
    </sheetView>
  </sheetViews>
  <sheetFormatPr defaultColWidth="9.26953125" defaultRowHeight="13.5" x14ac:dyDescent="0.25"/>
  <cols>
    <col min="1" max="1" width="4.26953125" style="12" customWidth="1"/>
    <col min="2" max="2" width="3.26953125" style="12" customWidth="1"/>
    <col min="3" max="3" width="66.54296875" style="29" bestFit="1" customWidth="1"/>
    <col min="4" max="4" width="66.54296875" style="29" hidden="1" customWidth="1"/>
    <col min="5" max="5" width="19.81640625" style="29" hidden="1" customWidth="1"/>
    <col min="6" max="7" width="20.453125" style="50" hidden="1" customWidth="1"/>
    <col min="8" max="9" width="20.453125" style="50" customWidth="1"/>
    <col min="10" max="10" width="59.453125" style="50" customWidth="1"/>
    <col min="11" max="11" width="21.54296875" style="50" customWidth="1"/>
    <col min="12" max="12" width="20.453125" style="50" customWidth="1"/>
    <col min="13" max="13" width="18.26953125" style="50" bestFit="1" customWidth="1"/>
    <col min="14" max="14" width="19.7265625" style="49" customWidth="1"/>
    <col min="15" max="15" width="24.7265625" style="49" customWidth="1"/>
    <col min="16" max="16" width="5.26953125" style="12" customWidth="1"/>
    <col min="17" max="17" width="3.7265625" style="12" customWidth="1"/>
    <col min="18" max="16384" width="9.26953125" style="12"/>
  </cols>
  <sheetData>
    <row r="1" spans="1:17" x14ac:dyDescent="0.25">
      <c r="B1" s="1"/>
      <c r="N1" s="46"/>
      <c r="O1" s="46"/>
    </row>
    <row r="2" spans="1:17" ht="15" customHeight="1" x14ac:dyDescent="0.25">
      <c r="B2" s="2" t="s">
        <v>8</v>
      </c>
      <c r="N2" s="46"/>
      <c r="O2" s="46"/>
    </row>
    <row r="3" spans="1:17" x14ac:dyDescent="0.25">
      <c r="B3" s="4" t="s">
        <v>9</v>
      </c>
      <c r="N3" s="46"/>
      <c r="O3" s="46"/>
    </row>
    <row r="4" spans="1:17" x14ac:dyDescent="0.25">
      <c r="B4" s="2"/>
      <c r="N4" s="46"/>
      <c r="O4" s="46"/>
    </row>
    <row r="5" spans="1:17" x14ac:dyDescent="0.25">
      <c r="B5" s="2" t="s">
        <v>0</v>
      </c>
      <c r="N5" s="46"/>
      <c r="O5" s="46"/>
    </row>
    <row r="6" spans="1:17" x14ac:dyDescent="0.25">
      <c r="B6" s="4" t="s">
        <v>10</v>
      </c>
      <c r="N6" s="46"/>
      <c r="O6" s="46"/>
    </row>
    <row r="7" spans="1:17" x14ac:dyDescent="0.25">
      <c r="B7" s="4" t="s">
        <v>11</v>
      </c>
      <c r="N7" s="46"/>
      <c r="O7" s="46"/>
    </row>
    <row r="8" spans="1:17" ht="14" thickBot="1" x14ac:dyDescent="0.3">
      <c r="C8" s="22"/>
      <c r="D8" s="22"/>
      <c r="E8" s="22"/>
      <c r="F8" s="51"/>
      <c r="G8" s="51"/>
      <c r="H8" s="51"/>
      <c r="I8" s="51"/>
      <c r="J8" s="51"/>
      <c r="K8" s="51"/>
      <c r="L8" s="51"/>
      <c r="M8" s="51"/>
      <c r="N8" s="46"/>
      <c r="O8" s="46"/>
    </row>
    <row r="9" spans="1:17" x14ac:dyDescent="0.25">
      <c r="B9" s="61" t="s">
        <v>3</v>
      </c>
      <c r="C9" s="62"/>
      <c r="D9" s="62"/>
      <c r="E9" s="62"/>
      <c r="F9" s="63"/>
      <c r="G9" s="63"/>
      <c r="H9" s="63"/>
      <c r="I9" s="63"/>
      <c r="J9" s="63"/>
      <c r="K9" s="63"/>
      <c r="L9" s="63"/>
      <c r="M9" s="63"/>
      <c r="N9" s="64"/>
      <c r="O9" s="64"/>
      <c r="P9" s="65"/>
    </row>
    <row r="10" spans="1:17" ht="14.25" customHeight="1" x14ac:dyDescent="0.25">
      <c r="B10" s="66"/>
      <c r="C10" s="67"/>
      <c r="D10" s="67"/>
      <c r="E10" s="67"/>
      <c r="F10" s="68"/>
      <c r="G10" s="68"/>
      <c r="H10" s="68"/>
      <c r="I10" s="183" t="s">
        <v>237</v>
      </c>
      <c r="J10" s="183"/>
      <c r="K10" s="183"/>
      <c r="L10" s="183"/>
      <c r="M10" s="183"/>
      <c r="N10" s="69"/>
      <c r="O10" s="60" t="s">
        <v>234</v>
      </c>
      <c r="P10" s="70"/>
    </row>
    <row r="11" spans="1:17" x14ac:dyDescent="0.25">
      <c r="B11" s="71"/>
      <c r="C11" s="72" t="s">
        <v>12</v>
      </c>
      <c r="D11" s="72"/>
      <c r="E11" s="72"/>
      <c r="F11" s="73"/>
      <c r="G11" s="73"/>
      <c r="H11" s="73"/>
      <c r="I11" s="184"/>
      <c r="J11" s="184"/>
      <c r="K11" s="184"/>
      <c r="L11" s="184"/>
      <c r="M11" s="184"/>
      <c r="N11" s="69"/>
      <c r="O11" s="128">
        <v>18000</v>
      </c>
      <c r="P11" s="70"/>
    </row>
    <row r="12" spans="1:17" ht="32.25" customHeight="1" x14ac:dyDescent="0.25">
      <c r="A12" s="17"/>
      <c r="B12" s="74"/>
      <c r="C12" s="129" t="s">
        <v>48</v>
      </c>
      <c r="D12" s="129" t="s">
        <v>147</v>
      </c>
      <c r="E12" s="129" t="s">
        <v>49</v>
      </c>
      <c r="F12" s="129" t="s">
        <v>50</v>
      </c>
      <c r="G12" s="129" t="s">
        <v>51</v>
      </c>
      <c r="H12" s="130" t="s">
        <v>226</v>
      </c>
      <c r="I12" s="131" t="s">
        <v>238</v>
      </c>
      <c r="J12" s="131" t="s">
        <v>266</v>
      </c>
      <c r="K12" s="130" t="s">
        <v>153</v>
      </c>
      <c r="L12" s="106" t="s">
        <v>52</v>
      </c>
      <c r="M12" s="106" t="s">
        <v>227</v>
      </c>
      <c r="N12" s="129" t="s">
        <v>228</v>
      </c>
      <c r="O12" s="129" t="s">
        <v>53</v>
      </c>
      <c r="P12" s="75"/>
      <c r="Q12" s="15"/>
    </row>
    <row r="13" spans="1:17" ht="16" x14ac:dyDescent="0.45">
      <c r="A13" s="30"/>
      <c r="B13" s="71"/>
      <c r="C13" s="132" t="s">
        <v>54</v>
      </c>
      <c r="D13" s="133"/>
      <c r="E13" s="134"/>
      <c r="F13" s="135"/>
      <c r="G13" s="136"/>
      <c r="H13" s="137">
        <v>8700216106542</v>
      </c>
      <c r="I13" s="137" t="s">
        <v>239</v>
      </c>
      <c r="J13" s="137" t="s">
        <v>240</v>
      </c>
      <c r="K13" s="138" t="s">
        <v>156</v>
      </c>
      <c r="L13" s="139">
        <v>1.77722222222222</v>
      </c>
      <c r="M13" s="140">
        <v>1</v>
      </c>
      <c r="N13" s="109"/>
      <c r="O13" s="141">
        <f>$O$11*N13</f>
        <v>0</v>
      </c>
      <c r="P13" s="75"/>
      <c r="Q13" s="15"/>
    </row>
    <row r="14" spans="1:17" ht="16" x14ac:dyDescent="0.45">
      <c r="A14" s="30"/>
      <c r="B14" s="71"/>
      <c r="C14" s="132" t="s">
        <v>55</v>
      </c>
      <c r="D14" s="133"/>
      <c r="E14" s="134"/>
      <c r="F14" s="135"/>
      <c r="G14" s="136"/>
      <c r="H14" s="137">
        <v>8720604318197</v>
      </c>
      <c r="I14" s="137" t="s">
        <v>241</v>
      </c>
      <c r="J14" s="137" t="str">
        <f>I14</f>
        <v>1 x 75ml</v>
      </c>
      <c r="K14" s="138"/>
      <c r="L14" s="139">
        <v>1.3904166666666666</v>
      </c>
      <c r="M14" s="140">
        <v>1</v>
      </c>
      <c r="N14" s="109"/>
      <c r="O14" s="141">
        <f t="shared" ref="O14:O35" si="0">$O$11*N14</f>
        <v>0</v>
      </c>
      <c r="P14" s="75"/>
      <c r="Q14" s="15"/>
    </row>
    <row r="15" spans="1:17" ht="16" x14ac:dyDescent="0.45">
      <c r="A15" s="30"/>
      <c r="B15" s="71"/>
      <c r="C15" s="132" t="s">
        <v>56</v>
      </c>
      <c r="D15" s="133"/>
      <c r="E15" s="134"/>
      <c r="F15" s="135"/>
      <c r="G15" s="142"/>
      <c r="H15" s="137">
        <v>7046110069202</v>
      </c>
      <c r="I15" s="137" t="s">
        <v>242</v>
      </c>
      <c r="J15" s="137" t="str">
        <f t="shared" ref="J15:J33" si="1">I15</f>
        <v xml:space="preserve"> 1 doosje à 100 stuks</v>
      </c>
      <c r="K15" s="143" t="s">
        <v>154</v>
      </c>
      <c r="L15" s="139">
        <v>1.2916666666666667</v>
      </c>
      <c r="M15" s="140">
        <v>1</v>
      </c>
      <c r="N15" s="109"/>
      <c r="O15" s="141">
        <f t="shared" si="0"/>
        <v>0</v>
      </c>
      <c r="P15" s="75"/>
      <c r="Q15" s="15"/>
    </row>
    <row r="16" spans="1:17" ht="16" x14ac:dyDescent="0.45">
      <c r="A16" s="30"/>
      <c r="B16" s="71"/>
      <c r="C16" s="132" t="s">
        <v>57</v>
      </c>
      <c r="D16" s="133"/>
      <c r="E16" s="134"/>
      <c r="F16" s="135"/>
      <c r="G16" s="142"/>
      <c r="H16" s="137">
        <v>8718951576971</v>
      </c>
      <c r="I16" s="137" t="s">
        <v>243</v>
      </c>
      <c r="J16" s="137" t="str">
        <f t="shared" si="1"/>
        <v>1 x 350ml</v>
      </c>
      <c r="K16" s="143"/>
      <c r="L16" s="139">
        <v>2.9358333333333331</v>
      </c>
      <c r="M16" s="140">
        <v>1</v>
      </c>
      <c r="N16" s="109"/>
      <c r="O16" s="141">
        <f t="shared" si="0"/>
        <v>0</v>
      </c>
      <c r="P16" s="75"/>
      <c r="Q16" s="15"/>
    </row>
    <row r="17" spans="1:17" ht="16" x14ac:dyDescent="0.45">
      <c r="A17" s="30"/>
      <c r="B17" s="71"/>
      <c r="C17" s="132" t="s">
        <v>58</v>
      </c>
      <c r="D17" s="133"/>
      <c r="E17" s="134"/>
      <c r="F17" s="135"/>
      <c r="G17" s="142"/>
      <c r="H17" s="137">
        <v>8886467000577</v>
      </c>
      <c r="I17" s="137" t="s">
        <v>244</v>
      </c>
      <c r="J17" s="137" t="str">
        <f t="shared" si="1"/>
        <v>1 x 80gr</v>
      </c>
      <c r="K17" s="143"/>
      <c r="L17" s="139">
        <v>0.45868055555555554</v>
      </c>
      <c r="M17" s="140">
        <v>1</v>
      </c>
      <c r="N17" s="109"/>
      <c r="O17" s="141">
        <f t="shared" si="0"/>
        <v>0</v>
      </c>
      <c r="P17" s="75"/>
      <c r="Q17" s="15"/>
    </row>
    <row r="18" spans="1:17" ht="16" x14ac:dyDescent="0.45">
      <c r="A18" s="30"/>
      <c r="B18" s="71"/>
      <c r="C18" s="132" t="s">
        <v>59</v>
      </c>
      <c r="D18" s="133"/>
      <c r="E18" s="134"/>
      <c r="F18" s="135"/>
      <c r="G18" s="142"/>
      <c r="H18" s="137">
        <v>3838952026512</v>
      </c>
      <c r="I18" s="137" t="s">
        <v>245</v>
      </c>
      <c r="J18" s="137" t="s">
        <v>246</v>
      </c>
      <c r="K18" s="143"/>
      <c r="L18" s="139">
        <v>0.110125</v>
      </c>
      <c r="M18" s="140">
        <v>40</v>
      </c>
      <c r="N18" s="109"/>
      <c r="O18" s="141">
        <f t="shared" si="0"/>
        <v>0</v>
      </c>
      <c r="P18" s="75"/>
      <c r="Q18" s="15"/>
    </row>
    <row r="19" spans="1:17" ht="18" customHeight="1" x14ac:dyDescent="0.45">
      <c r="A19" s="30"/>
      <c r="B19" s="71"/>
      <c r="C19" s="132" t="s">
        <v>60</v>
      </c>
      <c r="D19" s="133"/>
      <c r="E19" s="134"/>
      <c r="F19" s="135"/>
      <c r="G19" s="142"/>
      <c r="H19" s="144" t="s">
        <v>247</v>
      </c>
      <c r="I19" s="137" t="s">
        <v>248</v>
      </c>
      <c r="J19" s="137" t="s">
        <v>249</v>
      </c>
      <c r="K19" s="143"/>
      <c r="L19" s="139">
        <v>0.40662500000000001</v>
      </c>
      <c r="M19" s="140">
        <v>5</v>
      </c>
      <c r="N19" s="109"/>
      <c r="O19" s="141">
        <f t="shared" si="0"/>
        <v>0</v>
      </c>
      <c r="P19" s="75"/>
      <c r="Q19" s="15"/>
    </row>
    <row r="20" spans="1:17" ht="16" x14ac:dyDescent="0.45">
      <c r="A20" s="30"/>
      <c r="B20" s="71"/>
      <c r="C20" s="132" t="s">
        <v>61</v>
      </c>
      <c r="D20" s="133"/>
      <c r="E20" s="134"/>
      <c r="F20" s="135"/>
      <c r="G20" s="142"/>
      <c r="H20" s="137">
        <v>7702018623259</v>
      </c>
      <c r="I20" s="137" t="s">
        <v>250</v>
      </c>
      <c r="J20" s="137" t="str">
        <f t="shared" si="1"/>
        <v>1 x 250ml</v>
      </c>
      <c r="K20" s="143"/>
      <c r="L20" s="139">
        <v>2.0916666666666668</v>
      </c>
      <c r="M20" s="140">
        <v>1</v>
      </c>
      <c r="N20" s="109"/>
      <c r="O20" s="141">
        <f t="shared" si="0"/>
        <v>0</v>
      </c>
      <c r="P20" s="75"/>
      <c r="Q20" s="15"/>
    </row>
    <row r="21" spans="1:17" ht="16" x14ac:dyDescent="0.45">
      <c r="A21" s="30"/>
      <c r="B21" s="71"/>
      <c r="C21" s="132" t="s">
        <v>62</v>
      </c>
      <c r="D21" s="133"/>
      <c r="E21" s="134"/>
      <c r="F21" s="135"/>
      <c r="G21" s="142"/>
      <c r="H21" s="137">
        <v>8718989065379</v>
      </c>
      <c r="I21" s="137" t="s">
        <v>251</v>
      </c>
      <c r="J21" s="137" t="s">
        <v>248</v>
      </c>
      <c r="K21" s="143" t="s">
        <v>155</v>
      </c>
      <c r="L21" s="139">
        <v>1.6975</v>
      </c>
      <c r="M21" s="140">
        <v>1</v>
      </c>
      <c r="N21" s="109"/>
      <c r="O21" s="141">
        <f t="shared" si="0"/>
        <v>0</v>
      </c>
      <c r="P21" s="75"/>
      <c r="Q21" s="15"/>
    </row>
    <row r="22" spans="1:17" ht="16" x14ac:dyDescent="0.45">
      <c r="A22" s="30"/>
      <c r="B22" s="71"/>
      <c r="C22" s="145" t="s">
        <v>63</v>
      </c>
      <c r="D22" s="146"/>
      <c r="E22" s="134"/>
      <c r="F22" s="135"/>
      <c r="G22" s="142"/>
      <c r="H22" s="137">
        <v>8714257033637</v>
      </c>
      <c r="I22" s="137" t="s">
        <v>252</v>
      </c>
      <c r="J22" s="137" t="s">
        <v>253</v>
      </c>
      <c r="K22" s="143"/>
      <c r="L22" s="139">
        <v>1.9245000000000002E-2</v>
      </c>
      <c r="M22" s="140">
        <v>14</v>
      </c>
      <c r="N22" s="109"/>
      <c r="O22" s="141">
        <f t="shared" si="0"/>
        <v>0</v>
      </c>
      <c r="P22" s="75"/>
      <c r="Q22" s="15"/>
    </row>
    <row r="23" spans="1:17" ht="16" x14ac:dyDescent="0.45">
      <c r="A23" s="30"/>
      <c r="B23" s="71"/>
      <c r="C23" s="147" t="s">
        <v>229</v>
      </c>
      <c r="D23" s="147"/>
      <c r="E23" s="148"/>
      <c r="F23" s="149"/>
      <c r="G23" s="150"/>
      <c r="H23" s="137"/>
      <c r="I23" s="137" t="s">
        <v>254</v>
      </c>
      <c r="J23" s="137" t="str">
        <f t="shared" si="1"/>
        <v>1 x 75 gr</v>
      </c>
      <c r="K23" s="143"/>
      <c r="L23" s="151">
        <v>3</v>
      </c>
      <c r="M23" s="152">
        <v>1</v>
      </c>
      <c r="N23" s="109"/>
      <c r="O23" s="153">
        <f t="shared" si="0"/>
        <v>0</v>
      </c>
      <c r="P23" s="75"/>
      <c r="Q23" s="15"/>
    </row>
    <row r="24" spans="1:17" ht="16" x14ac:dyDescent="0.45">
      <c r="A24" s="30"/>
      <c r="B24" s="71"/>
      <c r="C24" s="147" t="s">
        <v>230</v>
      </c>
      <c r="D24" s="147"/>
      <c r="E24" s="148"/>
      <c r="F24" s="149"/>
      <c r="G24" s="150"/>
      <c r="H24" s="137"/>
      <c r="I24" s="137" t="s">
        <v>250</v>
      </c>
      <c r="J24" s="137" t="str">
        <f t="shared" si="1"/>
        <v>1 x 250ml</v>
      </c>
      <c r="K24" s="143"/>
      <c r="L24" s="151">
        <v>3</v>
      </c>
      <c r="M24" s="152">
        <v>1</v>
      </c>
      <c r="N24" s="109"/>
      <c r="O24" s="153">
        <f t="shared" si="0"/>
        <v>0</v>
      </c>
      <c r="P24" s="75"/>
      <c r="Q24" s="15"/>
    </row>
    <row r="25" spans="1:17" ht="16" x14ac:dyDescent="0.45">
      <c r="A25" s="30"/>
      <c r="B25" s="71"/>
      <c r="C25" s="147" t="s">
        <v>231</v>
      </c>
      <c r="D25" s="147"/>
      <c r="E25" s="148"/>
      <c r="F25" s="149"/>
      <c r="G25" s="150"/>
      <c r="H25" s="137">
        <v>8006530045421</v>
      </c>
      <c r="I25" s="137" t="s">
        <v>255</v>
      </c>
      <c r="J25" s="137" t="str">
        <f t="shared" si="1"/>
        <v>1 x 50m</v>
      </c>
      <c r="K25" s="143"/>
      <c r="L25" s="151">
        <v>2</v>
      </c>
      <c r="M25" s="152">
        <v>1</v>
      </c>
      <c r="N25" s="109"/>
      <c r="O25" s="153">
        <f t="shared" si="0"/>
        <v>0</v>
      </c>
      <c r="P25" s="75"/>
      <c r="Q25" s="15"/>
    </row>
    <row r="26" spans="1:17" ht="16" x14ac:dyDescent="0.45">
      <c r="A26" s="30"/>
      <c r="B26" s="71"/>
      <c r="C26" s="147" t="s">
        <v>232</v>
      </c>
      <c r="D26" s="147"/>
      <c r="E26" s="148"/>
      <c r="F26" s="149"/>
      <c r="G26" s="150"/>
      <c r="H26" s="154"/>
      <c r="I26" s="137" t="s">
        <v>256</v>
      </c>
      <c r="J26" s="137" t="str">
        <f t="shared" si="1"/>
        <v>1 x 50 ml</v>
      </c>
      <c r="K26" s="143"/>
      <c r="L26" s="151">
        <v>6</v>
      </c>
      <c r="M26" s="152">
        <v>1</v>
      </c>
      <c r="N26" s="109"/>
      <c r="O26" s="153">
        <f t="shared" si="0"/>
        <v>0</v>
      </c>
      <c r="P26" s="75"/>
      <c r="Q26" s="15"/>
    </row>
    <row r="27" spans="1:17" ht="16" x14ac:dyDescent="0.45">
      <c r="A27" s="30"/>
      <c r="B27" s="71"/>
      <c r="C27" s="147" t="s">
        <v>64</v>
      </c>
      <c r="D27" s="147"/>
      <c r="E27" s="148"/>
      <c r="F27" s="149"/>
      <c r="G27" s="150"/>
      <c r="H27" s="137"/>
      <c r="I27" s="137" t="s">
        <v>257</v>
      </c>
      <c r="J27" s="137" t="str">
        <f t="shared" si="1"/>
        <v>1 stuk</v>
      </c>
      <c r="K27" s="143"/>
      <c r="L27" s="151">
        <v>0.5</v>
      </c>
      <c r="M27" s="140">
        <v>1</v>
      </c>
      <c r="N27" s="109"/>
      <c r="O27" s="141">
        <f t="shared" si="0"/>
        <v>0</v>
      </c>
      <c r="P27" s="75"/>
      <c r="Q27" s="15"/>
    </row>
    <row r="28" spans="1:17" ht="16" x14ac:dyDescent="0.45">
      <c r="A28" s="30"/>
      <c r="B28" s="71"/>
      <c r="C28" s="147" t="s">
        <v>233</v>
      </c>
      <c r="D28" s="147"/>
      <c r="E28" s="148"/>
      <c r="F28" s="149"/>
      <c r="G28" s="150"/>
      <c r="H28" s="137">
        <v>8720289266561</v>
      </c>
      <c r="I28" s="137" t="s">
        <v>258</v>
      </c>
      <c r="J28" s="137" t="str">
        <f t="shared" si="1"/>
        <v>1 x 4,3g</v>
      </c>
      <c r="K28" s="143"/>
      <c r="L28" s="151">
        <v>0.97416666666666663</v>
      </c>
      <c r="M28" s="140">
        <v>1</v>
      </c>
      <c r="N28" s="109"/>
      <c r="O28" s="141">
        <f t="shared" si="0"/>
        <v>0</v>
      </c>
      <c r="P28" s="75"/>
      <c r="Q28" s="15"/>
    </row>
    <row r="29" spans="1:17" ht="16" x14ac:dyDescent="0.45">
      <c r="A29" s="30"/>
      <c r="B29" s="71"/>
      <c r="C29" s="132" t="s">
        <v>152</v>
      </c>
      <c r="D29" s="133"/>
      <c r="E29" s="134"/>
      <c r="F29" s="135"/>
      <c r="G29" s="142"/>
      <c r="H29" s="137">
        <v>4005900363602</v>
      </c>
      <c r="I29" s="137" t="s">
        <v>259</v>
      </c>
      <c r="J29" s="137" t="str">
        <f t="shared" si="1"/>
        <v>1 x 200ml</v>
      </c>
      <c r="K29" s="143"/>
      <c r="L29" s="139">
        <v>22.286666666666669</v>
      </c>
      <c r="M29" s="140">
        <v>1</v>
      </c>
      <c r="N29" s="109"/>
      <c r="O29" s="141">
        <f t="shared" si="0"/>
        <v>0</v>
      </c>
      <c r="P29" s="75"/>
      <c r="Q29" s="15"/>
    </row>
    <row r="30" spans="1:17" ht="16" x14ac:dyDescent="0.45">
      <c r="A30" s="30"/>
      <c r="B30" s="71"/>
      <c r="C30" s="132" t="s">
        <v>65</v>
      </c>
      <c r="D30" s="133"/>
      <c r="E30" s="134"/>
      <c r="F30" s="135"/>
      <c r="G30" s="142"/>
      <c r="H30" s="137">
        <v>3760059230069</v>
      </c>
      <c r="I30" s="137" t="s">
        <v>260</v>
      </c>
      <c r="J30" s="137" t="str">
        <f t="shared" si="1"/>
        <v>1 rol met 20 stuk</v>
      </c>
      <c r="K30" s="143"/>
      <c r="L30" s="139">
        <v>13.116111111111111</v>
      </c>
      <c r="M30" s="140">
        <v>1</v>
      </c>
      <c r="N30" s="109"/>
      <c r="O30" s="141">
        <f t="shared" si="0"/>
        <v>0</v>
      </c>
      <c r="P30" s="75"/>
      <c r="Q30" s="15"/>
    </row>
    <row r="31" spans="1:17" ht="16" x14ac:dyDescent="0.45">
      <c r="A31" s="30"/>
      <c r="B31" s="71"/>
      <c r="C31" s="132" t="s">
        <v>66</v>
      </c>
      <c r="D31" s="133"/>
      <c r="E31" s="134"/>
      <c r="F31" s="135"/>
      <c r="G31" s="142"/>
      <c r="H31" s="137">
        <v>8716244147143</v>
      </c>
      <c r="I31" s="137" t="s">
        <v>261</v>
      </c>
      <c r="J31" s="137" t="s">
        <v>262</v>
      </c>
      <c r="K31" s="143"/>
      <c r="L31" s="139">
        <v>1.462</v>
      </c>
      <c r="M31" s="140">
        <v>4</v>
      </c>
      <c r="N31" s="109"/>
      <c r="O31" s="141">
        <f t="shared" si="0"/>
        <v>0</v>
      </c>
      <c r="P31" s="75"/>
      <c r="Q31" s="15"/>
    </row>
    <row r="32" spans="1:17" ht="16" x14ac:dyDescent="0.45">
      <c r="A32" s="30"/>
      <c r="B32" s="71"/>
      <c r="C32" s="132" t="s">
        <v>67</v>
      </c>
      <c r="D32" s="133"/>
      <c r="E32" s="134"/>
      <c r="F32" s="135"/>
      <c r="G32" s="142"/>
      <c r="H32" s="137">
        <v>4016208098882</v>
      </c>
      <c r="I32" s="137" t="s">
        <v>263</v>
      </c>
      <c r="J32" s="137" t="str">
        <f t="shared" si="1"/>
        <v>1 x 100ml</v>
      </c>
      <c r="K32" s="143"/>
      <c r="L32" s="139">
        <v>3.0266666666666668</v>
      </c>
      <c r="M32" s="140">
        <v>1</v>
      </c>
      <c r="N32" s="109"/>
      <c r="O32" s="141">
        <f t="shared" si="0"/>
        <v>0</v>
      </c>
      <c r="P32" s="75"/>
      <c r="Q32" s="15"/>
    </row>
    <row r="33" spans="1:17" ht="16" x14ac:dyDescent="0.45">
      <c r="A33" s="30"/>
      <c r="B33" s="71"/>
      <c r="C33" s="132" t="s">
        <v>68</v>
      </c>
      <c r="D33" s="133"/>
      <c r="E33" s="134"/>
      <c r="F33" s="135"/>
      <c r="G33" s="142"/>
      <c r="H33" s="137">
        <v>8710447171288</v>
      </c>
      <c r="I33" s="137" t="s">
        <v>264</v>
      </c>
      <c r="J33" s="137" t="str">
        <f t="shared" si="1"/>
        <v>1 x 150ml</v>
      </c>
      <c r="K33" s="143"/>
      <c r="L33" s="139">
        <v>3.2250000000000001</v>
      </c>
      <c r="M33" s="140">
        <v>1</v>
      </c>
      <c r="N33" s="109"/>
      <c r="O33" s="141">
        <f t="shared" si="0"/>
        <v>0</v>
      </c>
      <c r="P33" s="75"/>
      <c r="Q33" s="15"/>
    </row>
    <row r="34" spans="1:17" ht="16" x14ac:dyDescent="0.45">
      <c r="A34" s="30"/>
      <c r="B34" s="71"/>
      <c r="C34" s="132" t="s">
        <v>265</v>
      </c>
      <c r="D34" s="133"/>
      <c r="E34" s="134"/>
      <c r="F34" s="135"/>
      <c r="G34" s="142"/>
      <c r="H34" s="137"/>
      <c r="I34" s="137"/>
      <c r="J34" s="143"/>
      <c r="K34" s="143"/>
      <c r="L34" s="139">
        <v>0.56999999999999995</v>
      </c>
      <c r="M34" s="140">
        <v>1</v>
      </c>
      <c r="N34" s="109"/>
      <c r="O34" s="141">
        <f t="shared" si="0"/>
        <v>0</v>
      </c>
      <c r="P34" s="75"/>
      <c r="Q34" s="15"/>
    </row>
    <row r="35" spans="1:17" ht="16" x14ac:dyDescent="0.45">
      <c r="A35" s="30"/>
      <c r="B35" s="71"/>
      <c r="C35" s="132" t="s">
        <v>157</v>
      </c>
      <c r="D35" s="132"/>
      <c r="E35" s="134"/>
      <c r="F35" s="135"/>
      <c r="G35" s="142"/>
      <c r="H35" s="155"/>
      <c r="I35" s="155"/>
      <c r="J35" s="156"/>
      <c r="K35" s="156"/>
      <c r="L35" s="139">
        <v>3.75</v>
      </c>
      <c r="M35" s="140">
        <v>1</v>
      </c>
      <c r="N35" s="109"/>
      <c r="O35" s="141">
        <f t="shared" si="0"/>
        <v>0</v>
      </c>
      <c r="P35" s="75"/>
      <c r="Q35" s="15"/>
    </row>
    <row r="36" spans="1:17" x14ac:dyDescent="0.25">
      <c r="A36" s="30"/>
      <c r="B36" s="71"/>
      <c r="C36" s="186"/>
      <c r="D36" s="186"/>
      <c r="E36" s="186"/>
      <c r="F36" s="186"/>
      <c r="G36" s="186"/>
      <c r="H36" s="186"/>
      <c r="I36" s="186"/>
      <c r="J36" s="186"/>
      <c r="K36" s="186"/>
      <c r="L36" s="186"/>
      <c r="M36" s="186"/>
      <c r="N36" s="186"/>
      <c r="O36" s="186"/>
      <c r="P36" s="75"/>
      <c r="Q36" s="15"/>
    </row>
    <row r="37" spans="1:17" s="84" customFormat="1" ht="25" customHeight="1" x14ac:dyDescent="0.35">
      <c r="A37" s="94"/>
      <c r="B37" s="95"/>
      <c r="C37" s="187" t="s">
        <v>69</v>
      </c>
      <c r="D37" s="188"/>
      <c r="E37" s="188"/>
      <c r="F37" s="188"/>
      <c r="G37" s="188"/>
      <c r="H37" s="188"/>
      <c r="I37" s="188"/>
      <c r="J37" s="188"/>
      <c r="K37" s="188"/>
      <c r="L37" s="188"/>
      <c r="M37" s="188"/>
      <c r="N37" s="89"/>
      <c r="O37" s="157">
        <f>SUM(O13:O35)</f>
        <v>0</v>
      </c>
      <c r="P37" s="96"/>
      <c r="Q37" s="85"/>
    </row>
    <row r="38" spans="1:17" ht="14" thickBot="1" x14ac:dyDescent="0.3">
      <c r="B38" s="76"/>
      <c r="C38" s="185"/>
      <c r="D38" s="185"/>
      <c r="E38" s="185"/>
      <c r="F38" s="185"/>
      <c r="G38" s="185"/>
      <c r="H38" s="185"/>
      <c r="I38" s="185"/>
      <c r="J38" s="185"/>
      <c r="K38" s="185"/>
      <c r="L38" s="185"/>
      <c r="M38" s="185"/>
      <c r="N38" s="185"/>
      <c r="O38" s="185"/>
      <c r="P38" s="77"/>
    </row>
    <row r="40" spans="1:17" ht="60.75" customHeight="1" x14ac:dyDescent="0.25">
      <c r="B40" s="181" t="s">
        <v>235</v>
      </c>
      <c r="C40" s="181"/>
      <c r="D40" s="181"/>
      <c r="E40" s="181"/>
      <c r="F40" s="181"/>
      <c r="G40" s="181"/>
      <c r="H40" s="181"/>
      <c r="I40" s="181"/>
      <c r="J40" s="181"/>
      <c r="K40" s="181"/>
      <c r="L40" s="181"/>
      <c r="M40" s="181"/>
      <c r="N40" s="181"/>
      <c r="O40" s="181"/>
      <c r="P40" s="181"/>
      <c r="Q40" s="80"/>
    </row>
    <row r="41" spans="1:17" ht="60.75" customHeight="1" x14ac:dyDescent="0.25">
      <c r="B41" s="182" t="s">
        <v>236</v>
      </c>
      <c r="C41" s="182"/>
      <c r="D41" s="182"/>
      <c r="E41" s="182"/>
      <c r="F41" s="182"/>
      <c r="G41" s="182"/>
      <c r="H41" s="182"/>
      <c r="I41" s="182"/>
      <c r="J41" s="182"/>
      <c r="K41" s="182"/>
      <c r="L41" s="182"/>
      <c r="M41" s="182"/>
      <c r="N41" s="182"/>
      <c r="O41" s="182"/>
      <c r="P41" s="182"/>
      <c r="Q41" s="182"/>
    </row>
    <row r="42" spans="1:17" x14ac:dyDescent="0.25">
      <c r="B42" s="81" t="s">
        <v>277</v>
      </c>
      <c r="C42" s="81"/>
      <c r="D42" s="81"/>
      <c r="E42" s="81"/>
      <c r="F42" s="81"/>
      <c r="G42" s="81"/>
      <c r="H42" s="81"/>
      <c r="I42" s="81"/>
      <c r="J42" s="81"/>
      <c r="K42" s="81"/>
      <c r="L42" s="81"/>
      <c r="M42" s="81"/>
      <c r="N42" s="81"/>
      <c r="O42" s="81"/>
      <c r="P42" s="80"/>
      <c r="Q42" s="80"/>
    </row>
    <row r="43" spans="1:17" x14ac:dyDescent="0.25">
      <c r="B43" s="31"/>
      <c r="C43" s="78"/>
      <c r="D43" s="78"/>
      <c r="E43" s="78"/>
      <c r="F43" s="79"/>
      <c r="G43" s="79"/>
      <c r="H43" s="79"/>
      <c r="I43" s="79"/>
      <c r="J43" s="79"/>
      <c r="K43" s="79"/>
      <c r="L43" s="79"/>
      <c r="M43" s="79"/>
      <c r="N43" s="46"/>
      <c r="O43" s="46"/>
      <c r="P43" s="31"/>
      <c r="Q43" s="31"/>
    </row>
  </sheetData>
  <mergeCells count="6">
    <mergeCell ref="B40:P40"/>
    <mergeCell ref="B41:Q41"/>
    <mergeCell ref="I10:M11"/>
    <mergeCell ref="C38:O38"/>
    <mergeCell ref="C36:O36"/>
    <mergeCell ref="C37:M3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9F09-813A-49E9-8D42-A0DCFEBDCDD4}">
  <dimension ref="A1:AU57"/>
  <sheetViews>
    <sheetView workbookViewId="0">
      <selection activeCell="B3" sqref="B3"/>
    </sheetView>
  </sheetViews>
  <sheetFormatPr defaultColWidth="9.1796875" defaultRowHeight="13.5" x14ac:dyDescent="0.25"/>
  <cols>
    <col min="1" max="3" width="9.1796875" style="27"/>
    <col min="4" max="4" width="32.54296875" style="27" customWidth="1"/>
    <col min="5" max="5" width="9.1796875" style="27"/>
    <col min="6" max="6" width="31.7265625" style="27" customWidth="1"/>
    <col min="7" max="7" width="21.26953125" style="27" customWidth="1"/>
    <col min="8" max="8" width="23.453125" style="27" customWidth="1"/>
    <col min="9" max="9" width="21.7265625" style="27" customWidth="1"/>
    <col min="10" max="10" width="11.54296875" style="27" customWidth="1"/>
    <col min="11" max="11" width="16.81640625" style="27" customWidth="1"/>
    <col min="12" max="12" width="16.453125" style="27" customWidth="1"/>
    <col min="13" max="16384" width="9.1796875" style="27"/>
  </cols>
  <sheetData>
    <row r="1" spans="1:47"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spans="1:47" x14ac:dyDescent="0.25">
      <c r="A2" s="12"/>
      <c r="B2" s="82" t="s">
        <v>269</v>
      </c>
      <c r="C2" s="12"/>
      <c r="D2" s="31"/>
      <c r="E2" s="31"/>
      <c r="F2" s="31"/>
      <c r="G2" s="31"/>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spans="1:47" x14ac:dyDescent="0.25">
      <c r="A3" s="12"/>
      <c r="B3" s="4" t="s">
        <v>272</v>
      </c>
      <c r="C3" s="12"/>
      <c r="D3" s="31"/>
      <c r="E3" s="31"/>
      <c r="F3" s="31"/>
      <c r="G3" s="36"/>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pans="1:47" x14ac:dyDescent="0.25">
      <c r="A4" s="12"/>
      <c r="B4" s="2"/>
      <c r="C4" s="12"/>
      <c r="D4" s="31"/>
      <c r="E4" s="31"/>
      <c r="F4" s="31"/>
      <c r="G4" s="31"/>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5"/>
      <c r="AN4" s="12"/>
      <c r="AO4" s="12"/>
      <c r="AP4" s="12"/>
      <c r="AQ4" s="12"/>
      <c r="AR4" s="12"/>
      <c r="AS4" s="12"/>
      <c r="AT4" s="12"/>
      <c r="AU4" s="12"/>
    </row>
    <row r="5" spans="1:47" x14ac:dyDescent="0.25">
      <c r="A5" s="12"/>
      <c r="B5" s="2" t="s">
        <v>0</v>
      </c>
      <c r="C5" s="12"/>
      <c r="D5" s="31"/>
      <c r="E5" s="31"/>
      <c r="F5" s="31"/>
      <c r="G5" s="31"/>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5"/>
      <c r="AN5" s="12"/>
      <c r="AO5" s="12"/>
      <c r="AP5" s="12"/>
      <c r="AQ5" s="12"/>
      <c r="AR5" s="12"/>
      <c r="AS5" s="12"/>
      <c r="AT5" s="12"/>
      <c r="AU5" s="12"/>
    </row>
    <row r="6" spans="1:47" x14ac:dyDescent="0.25">
      <c r="A6" s="12"/>
      <c r="B6" s="4" t="s">
        <v>70</v>
      </c>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5"/>
      <c r="AN6" s="12"/>
      <c r="AO6" s="12"/>
      <c r="AP6" s="12"/>
      <c r="AQ6" s="12"/>
      <c r="AR6" s="12"/>
      <c r="AS6" s="12"/>
      <c r="AT6" s="12"/>
      <c r="AU6" s="12"/>
    </row>
    <row r="7" spans="1:47" x14ac:dyDescent="0.25">
      <c r="A7" s="12"/>
      <c r="B7" s="4" t="s">
        <v>71</v>
      </c>
      <c r="C7" s="12"/>
      <c r="D7" s="31"/>
      <c r="E7" s="31"/>
      <c r="F7" s="31"/>
      <c r="G7" s="31"/>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5"/>
      <c r="AN7" s="12"/>
      <c r="AO7" s="12"/>
      <c r="AP7" s="12"/>
      <c r="AQ7" s="12"/>
      <c r="AR7" s="12"/>
      <c r="AS7" s="12"/>
      <c r="AT7" s="12"/>
      <c r="AU7" s="12"/>
    </row>
    <row r="8" spans="1:47" x14ac:dyDescent="0.25">
      <c r="A8" s="12"/>
      <c r="B8" s="4" t="s">
        <v>72</v>
      </c>
      <c r="C8" s="12"/>
      <c r="D8" s="31"/>
      <c r="E8" s="31"/>
      <c r="F8" s="31"/>
      <c r="G8" s="31"/>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5"/>
      <c r="AN8" s="12"/>
      <c r="AO8" s="12"/>
      <c r="AP8" s="12"/>
      <c r="AQ8" s="12"/>
      <c r="AR8" s="12"/>
      <c r="AS8" s="12"/>
      <c r="AT8" s="12"/>
      <c r="AU8" s="12"/>
    </row>
    <row r="9" spans="1:47" x14ac:dyDescent="0.25">
      <c r="A9" s="12"/>
      <c r="B9" s="31"/>
      <c r="C9" s="31"/>
      <c r="D9" s="31"/>
      <c r="E9" s="31"/>
      <c r="F9" s="31"/>
      <c r="G9" s="31"/>
      <c r="H9" s="31"/>
      <c r="I9" s="31"/>
      <c r="K9" s="15"/>
      <c r="L9" s="12"/>
      <c r="M9" s="12"/>
      <c r="N9" s="12"/>
      <c r="O9" s="12"/>
      <c r="P9" s="12"/>
      <c r="Q9" s="12"/>
      <c r="R9" s="12"/>
      <c r="S9" s="12"/>
      <c r="T9" s="12"/>
      <c r="U9" s="12"/>
      <c r="V9" s="15"/>
      <c r="W9" s="12"/>
      <c r="X9" s="12"/>
      <c r="Y9" s="12"/>
      <c r="Z9" s="12"/>
      <c r="AA9" s="12"/>
      <c r="AB9" s="12"/>
      <c r="AC9" s="12"/>
      <c r="AD9" s="12"/>
      <c r="AE9" s="12"/>
      <c r="AF9" s="12"/>
      <c r="AG9" s="12"/>
      <c r="AH9" s="12"/>
      <c r="AI9" s="12"/>
      <c r="AJ9" s="12"/>
      <c r="AK9" s="12"/>
      <c r="AL9" s="12"/>
      <c r="AM9" s="15"/>
      <c r="AN9" s="12"/>
      <c r="AO9" s="12"/>
      <c r="AP9" s="12"/>
      <c r="AQ9" s="12"/>
      <c r="AR9" s="12"/>
      <c r="AS9" s="12"/>
      <c r="AT9" s="12"/>
      <c r="AU9" s="12"/>
    </row>
    <row r="10" spans="1:47" ht="14" thickBot="1" x14ac:dyDescent="0.3">
      <c r="A10" s="12"/>
      <c r="B10" s="12"/>
      <c r="C10" s="12"/>
      <c r="D10" s="12"/>
      <c r="E10" s="12"/>
      <c r="F10" s="12"/>
      <c r="G10" s="12"/>
      <c r="H10" s="12"/>
      <c r="I10" s="12"/>
      <c r="J10" s="12"/>
      <c r="K10" s="15"/>
      <c r="L10" s="12"/>
      <c r="M10" s="12"/>
      <c r="N10" s="12"/>
      <c r="O10" s="12"/>
      <c r="P10" s="12"/>
      <c r="Q10" s="12"/>
      <c r="R10" s="12"/>
      <c r="S10" s="12"/>
      <c r="T10" s="12"/>
      <c r="U10" s="12"/>
      <c r="V10" s="15"/>
      <c r="W10" s="12"/>
      <c r="X10" s="12"/>
      <c r="Y10" s="12"/>
      <c r="Z10" s="12"/>
      <c r="AA10" s="12"/>
      <c r="AB10" s="12"/>
      <c r="AC10" s="12"/>
      <c r="AD10" s="12"/>
      <c r="AE10" s="12"/>
      <c r="AF10" s="12"/>
      <c r="AG10" s="12"/>
      <c r="AH10" s="12"/>
      <c r="AI10" s="12"/>
      <c r="AJ10" s="12"/>
      <c r="AK10" s="12"/>
      <c r="AL10" s="12"/>
      <c r="AM10" s="15"/>
      <c r="AN10" s="12"/>
      <c r="AO10" s="12"/>
      <c r="AP10" s="12"/>
      <c r="AQ10" s="12"/>
      <c r="AR10" s="12"/>
      <c r="AS10" s="12"/>
      <c r="AT10" s="12"/>
      <c r="AU10" s="12"/>
    </row>
    <row r="11" spans="1:47" ht="14" thickBot="1" x14ac:dyDescent="0.3">
      <c r="A11" s="12"/>
      <c r="B11" s="26" t="s">
        <v>73</v>
      </c>
      <c r="C11" s="171" t="s">
        <v>74</v>
      </c>
      <c r="D11" s="189"/>
      <c r="E11" s="8" t="s">
        <v>75</v>
      </c>
      <c r="F11" s="25" t="s">
        <v>76</v>
      </c>
      <c r="G11" s="25" t="s">
        <v>77</v>
      </c>
      <c r="H11" s="25" t="s">
        <v>78</v>
      </c>
      <c r="I11" s="25" t="s">
        <v>79</v>
      </c>
      <c r="J11" s="12"/>
      <c r="K11" s="12"/>
      <c r="L11" s="12"/>
      <c r="M11" s="12"/>
      <c r="N11" s="12"/>
      <c r="O11" s="12"/>
      <c r="P11" s="12"/>
      <c r="Q11" s="12"/>
      <c r="R11" s="12"/>
      <c r="S11" s="12"/>
      <c r="T11" s="12"/>
      <c r="U11" s="12"/>
      <c r="V11" s="15"/>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1:47" x14ac:dyDescent="0.25">
      <c r="A12" s="12"/>
      <c r="B12" s="38">
        <v>1</v>
      </c>
      <c r="C12" s="190" t="s">
        <v>80</v>
      </c>
      <c r="D12" s="191"/>
      <c r="E12" s="39" t="s">
        <v>81</v>
      </c>
      <c r="F12" s="39"/>
      <c r="G12" s="39"/>
      <c r="H12" s="39"/>
      <c r="I12" s="40"/>
      <c r="J12" s="12"/>
      <c r="K12" s="15"/>
      <c r="L12" s="12"/>
      <c r="M12" s="12"/>
      <c r="N12" s="12"/>
      <c r="O12" s="12"/>
      <c r="P12" s="12"/>
      <c r="Q12" s="12"/>
      <c r="R12" s="12"/>
      <c r="S12" s="12"/>
      <c r="T12" s="12"/>
      <c r="U12" s="12"/>
      <c r="V12" s="15"/>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1:47" x14ac:dyDescent="0.25">
      <c r="A13" s="12"/>
      <c r="B13" s="38">
        <v>1</v>
      </c>
      <c r="C13" s="43"/>
      <c r="D13" s="44"/>
      <c r="E13" s="39"/>
      <c r="F13" s="39"/>
      <c r="G13" s="39"/>
      <c r="H13" s="39"/>
      <c r="I13" s="40"/>
      <c r="J13" s="12"/>
      <c r="K13" s="15"/>
      <c r="L13" s="12"/>
      <c r="M13" s="12"/>
      <c r="N13" s="12"/>
      <c r="O13" s="12"/>
      <c r="P13" s="12"/>
      <c r="Q13" s="12"/>
      <c r="R13" s="12"/>
      <c r="S13" s="12"/>
      <c r="T13" s="12"/>
      <c r="U13" s="12"/>
      <c r="V13" s="15"/>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1:47" x14ac:dyDescent="0.25">
      <c r="A14" s="12"/>
      <c r="B14" s="38">
        <v>1</v>
      </c>
      <c r="C14" s="192"/>
      <c r="D14" s="193"/>
      <c r="E14" s="39"/>
      <c r="F14" s="39"/>
      <c r="G14" s="39"/>
      <c r="H14" s="39"/>
      <c r="I14" s="40"/>
      <c r="J14" s="12"/>
      <c r="K14" s="15"/>
      <c r="L14" s="12"/>
      <c r="M14" s="12"/>
      <c r="N14" s="12"/>
      <c r="O14" s="12"/>
      <c r="P14" s="12"/>
      <c r="Q14" s="12"/>
      <c r="R14" s="12"/>
      <c r="S14" s="12"/>
      <c r="T14" s="12"/>
      <c r="U14" s="12"/>
      <c r="V14" s="15"/>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1:47" x14ac:dyDescent="0.25">
      <c r="A15" s="12"/>
      <c r="B15" s="41">
        <v>1</v>
      </c>
      <c r="C15" s="192"/>
      <c r="D15" s="193"/>
      <c r="E15" s="42"/>
      <c r="F15" s="42"/>
      <c r="G15" s="42"/>
      <c r="H15" s="42"/>
      <c r="I15" s="40"/>
      <c r="J15" s="12"/>
      <c r="K15" s="15"/>
      <c r="L15" s="12"/>
      <c r="M15" s="12"/>
      <c r="N15" s="12"/>
      <c r="O15" s="12"/>
      <c r="P15" s="12"/>
      <c r="Q15" s="12"/>
      <c r="R15" s="12"/>
      <c r="S15" s="12"/>
      <c r="T15" s="12"/>
      <c r="U15" s="12"/>
      <c r="V15" s="15"/>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1:47" x14ac:dyDescent="0.25">
      <c r="A16" s="12"/>
      <c r="B16" s="38">
        <v>1</v>
      </c>
      <c r="C16" s="190"/>
      <c r="D16" s="191"/>
      <c r="E16" s="39"/>
      <c r="F16" s="39"/>
      <c r="G16" s="39"/>
      <c r="H16" s="39"/>
      <c r="I16" s="40"/>
      <c r="J16" s="12"/>
      <c r="K16" s="15"/>
      <c r="L16" s="12"/>
      <c r="M16" s="12"/>
      <c r="N16" s="12"/>
      <c r="O16" s="12"/>
      <c r="P16" s="12"/>
      <c r="Q16" s="12"/>
      <c r="R16" s="12"/>
      <c r="S16" s="12"/>
      <c r="T16" s="12"/>
      <c r="U16" s="12"/>
      <c r="V16" s="15"/>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1:47" x14ac:dyDescent="0.2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row>
    <row r="18" spans="1:47" x14ac:dyDescent="0.2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row>
    <row r="19" spans="1:47"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row>
    <row r="20" spans="1:47"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row>
    <row r="21" spans="1:47"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row>
    <row r="22" spans="1:47"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row>
    <row r="23" spans="1:47"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row>
    <row r="24" spans="1:47"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row>
    <row r="25" spans="1:47"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row>
    <row r="26" spans="1:47"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row>
    <row r="27" spans="1:47"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row>
    <row r="28" spans="1:47"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1:47"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1:47"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1:47" x14ac:dyDescent="0.25">
      <c r="A31" s="12"/>
      <c r="B31" s="12"/>
      <c r="C31" s="12"/>
      <c r="D31" s="12"/>
      <c r="E31" s="12"/>
      <c r="F31" s="12"/>
      <c r="G31" s="12"/>
      <c r="H31" s="12"/>
      <c r="I31" s="12"/>
      <c r="J31" s="15"/>
      <c r="K31" s="12"/>
      <c r="L31" s="12"/>
      <c r="M31" s="12"/>
      <c r="N31" s="12"/>
      <c r="O31" s="12"/>
      <c r="P31" s="12"/>
      <c r="Q31" s="12"/>
      <c r="R31" s="12"/>
      <c r="S31" s="12"/>
      <c r="T31" s="12"/>
      <c r="U31" s="12"/>
      <c r="V31" s="12"/>
      <c r="W31" s="12"/>
      <c r="X31" s="12"/>
      <c r="Y31" s="12"/>
      <c r="Z31" s="12"/>
      <c r="AA31" s="12"/>
      <c r="AB31" s="12"/>
      <c r="AC31" s="12"/>
      <c r="AD31" s="12"/>
      <c r="AE31" s="15"/>
      <c r="AF31" s="12"/>
      <c r="AG31" s="12"/>
      <c r="AH31" s="12"/>
      <c r="AI31" s="12"/>
      <c r="AJ31" s="12"/>
      <c r="AK31" s="12"/>
      <c r="AL31" s="12"/>
      <c r="AM31" s="12"/>
      <c r="AN31" s="12"/>
      <c r="AO31" s="12"/>
    </row>
    <row r="32" spans="1:47" x14ac:dyDescent="0.25">
      <c r="A32" s="12"/>
      <c r="B32" s="12"/>
      <c r="C32" s="12"/>
      <c r="D32" s="12"/>
      <c r="E32" s="12"/>
      <c r="F32" s="12"/>
      <c r="G32" s="12"/>
      <c r="H32" s="12"/>
      <c r="I32" s="12"/>
      <c r="J32" s="15"/>
      <c r="K32" s="12"/>
      <c r="L32" s="12"/>
      <c r="M32" s="12"/>
      <c r="N32" s="12"/>
      <c r="O32" s="12"/>
      <c r="P32" s="12"/>
      <c r="Q32" s="12"/>
      <c r="R32" s="12"/>
      <c r="S32" s="12"/>
      <c r="T32" s="12"/>
      <c r="U32" s="12"/>
      <c r="V32" s="12"/>
      <c r="W32" s="12"/>
      <c r="X32" s="12"/>
      <c r="Y32" s="12"/>
      <c r="Z32" s="12"/>
      <c r="AA32" s="12"/>
      <c r="AB32" s="12"/>
      <c r="AC32" s="12"/>
      <c r="AD32" s="12"/>
      <c r="AE32" s="15"/>
      <c r="AF32" s="12"/>
      <c r="AG32" s="12"/>
      <c r="AH32" s="12"/>
      <c r="AI32" s="12"/>
      <c r="AJ32" s="12"/>
      <c r="AK32" s="12"/>
      <c r="AL32" s="12"/>
      <c r="AM32" s="12"/>
      <c r="AN32" s="12"/>
      <c r="AO32" s="12"/>
    </row>
    <row r="33" spans="1:41" x14ac:dyDescent="0.25">
      <c r="A33" s="12"/>
      <c r="B33" s="12"/>
      <c r="C33" s="12"/>
      <c r="D33" s="12"/>
      <c r="E33" s="12"/>
      <c r="F33" s="12"/>
      <c r="G33" s="12"/>
      <c r="H33" s="12"/>
      <c r="I33" s="12"/>
      <c r="J33" s="15"/>
      <c r="K33" s="12"/>
      <c r="L33" s="12"/>
      <c r="M33" s="12"/>
      <c r="N33" s="12"/>
      <c r="O33" s="12"/>
      <c r="P33" s="12"/>
      <c r="Q33" s="12"/>
      <c r="R33" s="12"/>
      <c r="S33" s="12"/>
      <c r="T33" s="12"/>
      <c r="U33" s="12"/>
      <c r="V33" s="12"/>
      <c r="W33" s="12"/>
      <c r="X33" s="12"/>
      <c r="Y33" s="12"/>
      <c r="Z33" s="12"/>
      <c r="AA33" s="12"/>
      <c r="AB33" s="12"/>
      <c r="AC33" s="12"/>
      <c r="AD33" s="12"/>
      <c r="AE33" s="15"/>
      <c r="AF33" s="12"/>
      <c r="AG33" s="12"/>
      <c r="AH33" s="12"/>
      <c r="AI33" s="12"/>
      <c r="AJ33" s="12"/>
      <c r="AK33" s="12"/>
      <c r="AL33" s="12"/>
      <c r="AM33" s="12"/>
      <c r="AN33" s="12"/>
      <c r="AO33" s="12"/>
    </row>
    <row r="34" spans="1:41" x14ac:dyDescent="0.25">
      <c r="A34" s="12"/>
      <c r="B34" s="12"/>
      <c r="C34" s="12"/>
      <c r="D34" s="12"/>
      <c r="E34" s="12"/>
      <c r="F34" s="12"/>
      <c r="G34" s="12"/>
      <c r="H34" s="12"/>
      <c r="I34" s="12"/>
      <c r="J34" s="15"/>
      <c r="K34" s="12"/>
      <c r="L34" s="12"/>
      <c r="M34" s="12"/>
      <c r="N34" s="12"/>
      <c r="O34" s="12"/>
      <c r="P34" s="12"/>
      <c r="Q34" s="12"/>
      <c r="R34" s="12"/>
      <c r="S34" s="12"/>
      <c r="T34" s="12"/>
      <c r="U34" s="12"/>
      <c r="V34" s="12"/>
      <c r="W34" s="12"/>
      <c r="X34" s="12"/>
      <c r="Y34" s="12"/>
      <c r="Z34" s="12"/>
      <c r="AA34" s="12"/>
      <c r="AB34" s="12"/>
      <c r="AC34" s="12"/>
      <c r="AD34" s="12"/>
      <c r="AE34" s="15"/>
      <c r="AF34" s="12"/>
      <c r="AG34" s="12"/>
      <c r="AH34" s="12"/>
      <c r="AI34" s="12"/>
      <c r="AJ34" s="12"/>
      <c r="AK34" s="12"/>
      <c r="AL34" s="12"/>
      <c r="AM34" s="12"/>
      <c r="AN34" s="12"/>
      <c r="AO34" s="12"/>
    </row>
    <row r="35" spans="1:41" x14ac:dyDescent="0.25">
      <c r="A35" s="12"/>
      <c r="B35" s="12"/>
      <c r="C35" s="12"/>
      <c r="D35" s="12"/>
      <c r="E35" s="12"/>
      <c r="F35" s="12"/>
      <c r="G35" s="12"/>
      <c r="H35" s="12"/>
      <c r="I35" s="12"/>
      <c r="J35" s="15"/>
      <c r="K35" s="12"/>
      <c r="L35" s="12"/>
      <c r="M35" s="12"/>
      <c r="N35" s="12"/>
      <c r="O35" s="12"/>
      <c r="P35" s="12"/>
      <c r="Q35" s="12"/>
      <c r="R35" s="12"/>
      <c r="S35" s="12"/>
      <c r="T35" s="12"/>
      <c r="U35" s="12"/>
      <c r="V35" s="12"/>
      <c r="W35" s="12"/>
      <c r="X35" s="12"/>
      <c r="Y35" s="12"/>
      <c r="Z35" s="12"/>
      <c r="AA35" s="12"/>
      <c r="AB35" s="12"/>
      <c r="AC35" s="12"/>
      <c r="AD35" s="12"/>
      <c r="AE35" s="15"/>
      <c r="AF35" s="12"/>
      <c r="AG35" s="12"/>
      <c r="AH35" s="12"/>
      <c r="AI35" s="12"/>
      <c r="AJ35" s="12"/>
      <c r="AK35" s="12"/>
      <c r="AL35" s="12"/>
      <c r="AM35" s="12"/>
      <c r="AN35" s="12"/>
      <c r="AO35" s="12"/>
    </row>
    <row r="36" spans="1:41" x14ac:dyDescent="0.25">
      <c r="A36" s="12"/>
      <c r="B36" s="12"/>
      <c r="C36" s="12"/>
      <c r="D36" s="12"/>
      <c r="E36" s="12"/>
      <c r="F36" s="12"/>
      <c r="G36" s="12"/>
      <c r="H36" s="12"/>
      <c r="I36" s="12"/>
      <c r="J36" s="15"/>
      <c r="K36" s="12"/>
      <c r="L36" s="12"/>
      <c r="M36" s="12"/>
      <c r="N36" s="12"/>
      <c r="O36" s="12"/>
      <c r="P36" s="12"/>
      <c r="Q36" s="12"/>
      <c r="R36" s="12"/>
      <c r="S36" s="12"/>
      <c r="T36" s="12"/>
      <c r="U36" s="12"/>
      <c r="V36" s="12"/>
      <c r="W36" s="12"/>
      <c r="X36" s="12"/>
      <c r="Y36" s="12"/>
      <c r="Z36" s="12"/>
      <c r="AA36" s="12"/>
      <c r="AB36" s="12"/>
      <c r="AC36" s="12"/>
      <c r="AD36" s="12"/>
      <c r="AE36" s="15"/>
      <c r="AF36" s="12"/>
      <c r="AG36" s="12"/>
      <c r="AH36" s="12"/>
      <c r="AI36" s="12"/>
      <c r="AJ36" s="12"/>
      <c r="AK36" s="12"/>
      <c r="AL36" s="12"/>
      <c r="AM36" s="12"/>
      <c r="AN36" s="12"/>
      <c r="AO36" s="12"/>
    </row>
    <row r="37" spans="1:41" x14ac:dyDescent="0.25">
      <c r="A37" s="12"/>
      <c r="B37" s="12"/>
      <c r="C37" s="12"/>
      <c r="D37" s="12"/>
      <c r="E37" s="12"/>
      <c r="F37" s="12"/>
      <c r="G37" s="12"/>
      <c r="H37" s="12"/>
      <c r="I37" s="12"/>
      <c r="J37" s="15"/>
      <c r="K37" s="12"/>
      <c r="L37" s="12"/>
      <c r="M37" s="12"/>
      <c r="N37" s="12"/>
      <c r="O37" s="12"/>
      <c r="P37" s="12"/>
      <c r="Q37" s="12"/>
      <c r="R37" s="12"/>
      <c r="S37" s="12"/>
      <c r="T37" s="12"/>
      <c r="U37" s="12"/>
      <c r="V37" s="12"/>
      <c r="W37" s="12"/>
      <c r="X37" s="12"/>
      <c r="Y37" s="12"/>
      <c r="Z37" s="12"/>
      <c r="AA37" s="12"/>
      <c r="AB37" s="12"/>
      <c r="AC37" s="12"/>
      <c r="AD37" s="12"/>
      <c r="AE37" s="15"/>
      <c r="AF37" s="12"/>
      <c r="AG37" s="12"/>
      <c r="AH37" s="12"/>
      <c r="AI37" s="12"/>
      <c r="AJ37" s="12"/>
      <c r="AK37" s="12"/>
      <c r="AL37" s="12"/>
      <c r="AM37" s="12"/>
      <c r="AN37" s="12"/>
      <c r="AO37" s="12"/>
    </row>
    <row r="38" spans="1:41"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row>
    <row r="39" spans="1:41"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row>
    <row r="40" spans="1:41"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row>
    <row r="41" spans="1:41"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row>
    <row r="42" spans="1:41"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row>
    <row r="43" spans="1:41"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row>
    <row r="44" spans="1:41"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row>
    <row r="45" spans="1:4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row>
    <row r="46" spans="1:4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row>
    <row r="47" spans="1:4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row>
    <row r="48" spans="1:4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row>
    <row r="49" spans="1:4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row>
    <row r="50" spans="1:4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row>
    <row r="51" spans="1:4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row>
    <row r="52" spans="1:4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row>
    <row r="53" spans="1:4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row>
    <row r="54" spans="1:4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row>
    <row r="55" spans="1:4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row>
    <row r="56" spans="1:4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row>
    <row r="57" spans="1:41" x14ac:dyDescent="0.25">
      <c r="A57" s="12"/>
      <c r="B57" s="12"/>
      <c r="C57" s="12"/>
      <c r="D57" s="12"/>
      <c r="E57" s="12"/>
      <c r="F57" s="12"/>
      <c r="G57" s="12"/>
      <c r="H57" s="12"/>
      <c r="I57" s="12"/>
      <c r="J57" s="12"/>
      <c r="K57" s="12"/>
      <c r="L57" s="12"/>
      <c r="M57" s="12"/>
      <c r="N57" s="12"/>
      <c r="O57" s="12"/>
      <c r="P57" s="12"/>
      <c r="Q57" s="12"/>
      <c r="R57" s="12"/>
      <c r="S57" s="12"/>
      <c r="T57" s="12"/>
      <c r="U57" s="12"/>
    </row>
  </sheetData>
  <mergeCells count="5">
    <mergeCell ref="C11:D11"/>
    <mergeCell ref="C12:D12"/>
    <mergeCell ref="C14:D14"/>
    <mergeCell ref="C15:D15"/>
    <mergeCell ref="C16:D16"/>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57143107CBD24DB265DF5D729C68DC" ma:contentTypeVersion="0" ma:contentTypeDescription="Een nieuw document maken." ma:contentTypeScope="" ma:versionID="ad7b04fecde081b92b5053411b259c84">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01BF56-8744-491E-9455-7A93446C5914}">
  <ds:schemaRefs>
    <ds:schemaRef ds:uri="http://schemas.microsoft.com/sharepoint/v3/contenttype/forms"/>
  </ds:schemaRefs>
</ds:datastoreItem>
</file>

<file path=customXml/itemProps2.xml><?xml version="1.0" encoding="utf-8"?>
<ds:datastoreItem xmlns:ds="http://schemas.openxmlformats.org/officeDocument/2006/customXml" ds:itemID="{89D46571-EE84-4159-B3DF-348B75DA6A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F4A9546-BA6F-4063-94BB-77B867AE77C6}">
  <ds:schemaRef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Totaal</vt:lpstr>
      <vt:lpstr>Leveringen DOSCO</vt:lpstr>
      <vt:lpstr>Leveringen DBBB</vt:lpstr>
      <vt:lpstr>Persoonljke Verzorgingmiddelen</vt:lpstr>
      <vt:lpstr>Restassortiment</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Everts, Rozemarijn</dc:creator>
  <cp:keywords/>
  <dc:description/>
  <cp:lastModifiedBy>Vos, Jordy</cp:lastModifiedBy>
  <cp:revision/>
  <dcterms:created xsi:type="dcterms:W3CDTF">2018-06-15T09:41:47Z</dcterms:created>
  <dcterms:modified xsi:type="dcterms:W3CDTF">2026-05-28T16:14:45Z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0x0101004B57143107CBD24DB265DF5D729C68DC</vt:lpwstr>
  </property>
</Properties>
</file>