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ilburgu-my.sharepoint.com/personal/p_m_j_vanoorschot_tilburguniversity_edu/Documents/Documents/00 Technische artikelen/02. Aanbestedingsdocumenten/Publicatie/"/>
    </mc:Choice>
  </mc:AlternateContent>
  <xr:revisionPtr revIDLastSave="1" documentId="8_{8DB05498-2F0E-4AFD-8BC2-406D4F0D9652}" xr6:coauthVersionLast="47" xr6:coauthVersionMax="47" xr10:uidLastSave="{E3CB37BB-2729-479A-BA05-7D3B517F7DD2}"/>
  <bookViews>
    <workbookView xWindow="-28920" yWindow="-1095" windowWidth="29040" windowHeight="17520" xr2:uid="{B6AC6DB4-1B74-4910-98E7-D3C60905522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41" i="1"/>
  <c r="F50" i="1"/>
  <c r="F63" i="1"/>
  <c r="F66" i="1"/>
  <c r="F68" i="1" l="1"/>
  <c r="F58" i="1"/>
  <c r="F59" i="1"/>
  <c r="F60" i="1"/>
  <c r="F46" i="1"/>
  <c r="F47" i="1"/>
  <c r="F61" i="1"/>
  <c r="F57" i="1"/>
  <c r="F56" i="1"/>
  <c r="F55" i="1"/>
  <c r="F54" i="1"/>
  <c r="F53" i="1"/>
  <c r="F48" i="1"/>
  <c r="F45" i="1"/>
  <c r="F44" i="1"/>
  <c r="F39" i="1"/>
  <c r="F35" i="1"/>
  <c r="F34" i="1"/>
  <c r="F33" i="1"/>
  <c r="F28" i="1"/>
  <c r="F27" i="1"/>
  <c r="F26" i="1"/>
  <c r="F25" i="1"/>
  <c r="F24" i="1"/>
  <c r="F23" i="1"/>
  <c r="F22" i="1"/>
  <c r="F21" i="1"/>
  <c r="F20" i="1"/>
  <c r="F19" i="1"/>
  <c r="F18" i="1"/>
  <c r="F17" i="1"/>
  <c r="F16" i="1"/>
  <c r="F15" i="1"/>
  <c r="F14" i="1"/>
  <c r="F13" i="1"/>
</calcChain>
</file>

<file path=xl/sharedStrings.xml><?xml version="1.0" encoding="utf-8"?>
<sst xmlns="http://schemas.openxmlformats.org/spreadsheetml/2006/main" count="96" uniqueCount="89">
  <si>
    <r>
      <rPr>
        <b/>
        <sz val="12"/>
        <color theme="0" tint="-4.9989318521683403E-2"/>
        <rFont val="Arial"/>
        <family val="2"/>
      </rPr>
      <t>Bijlage 9 Prijsinvulformulier - Leveren technische materialen</t>
    </r>
    <r>
      <rPr>
        <b/>
        <sz val="10"/>
        <color theme="0" tint="-4.9989318521683403E-2"/>
        <rFont val="Arial"/>
        <family val="2"/>
      </rPr>
      <t xml:space="preserve">
Onderdeel uitmakend van de aanbesteding Leveren van technische materialen van Tilburg University, met kenmerk TiU/FS00126</t>
    </r>
  </si>
  <si>
    <r>
      <rPr>
        <b/>
        <sz val="11"/>
        <color theme="0" tint="-4.9989318521683403E-2"/>
        <rFont val="Aptos Narrow"/>
        <family val="2"/>
        <scheme val="minor"/>
      </rPr>
      <t>Let op: de in het prijzenblad vermelde aantallen zijn fictief, hieraan kunnen geen rechten worden ontleend.</t>
    </r>
    <r>
      <rPr>
        <sz val="11"/>
        <color theme="0" tint="-4.9989318521683403E-2"/>
        <rFont val="Aptos Narrow"/>
        <family val="2"/>
        <scheme val="minor"/>
      </rPr>
      <t xml:space="preserve">
</t>
    </r>
    <r>
      <rPr>
        <b/>
        <u/>
        <sz val="11"/>
        <color theme="0" tint="-4.9989318521683403E-2"/>
        <rFont val="Aptos Narrow"/>
        <family val="2"/>
        <scheme val="minor"/>
      </rPr>
      <t xml:space="preserve">
Invulinstructies:
</t>
    </r>
    <r>
      <rPr>
        <sz val="11"/>
        <color theme="0" tint="-4.9989318521683403E-2"/>
        <rFont val="Aptos Narrow"/>
        <family val="2"/>
        <scheme val="minor"/>
      </rPr>
      <t>- Inschrijver dient het bijgevoegde Excel prijzenblad in te vullen (alleen de groene cellen).
- Inschrijver geeft toegang tot haar webshop met daarin de algemene bruto prijzen. Deze moeten overeen komen. TiU controleert de opgegeven bruto prijzen met de brutoprijzen uit de webshop
- U dient, per aangegeven categorie, uw aangeboden kortingspercentage op de bruto catalogusprijs op te geven.
- Daarnaast dient u de kosten van een spoedlevering conform voorwaarden zoals gesteld in Bijlage 8 Programma van Eisen 
- Alle prijzen zijn all-in. Er mogen geen bijkomende kosten in rekening worden gebracht.
- De aangeboden kortingspercentages gelden gedurende de gehele looptijd van de raamovereenkomst, inclusief eventuele verlengingen.
- Inschrijvers die wijzigingen en/of aanvullingen hebben aangebracht in het format kunnen uitgesloten worden van gunning.
- De bruto catalogusprijzen worden verminderd met de aangeboden kortingspercentages. Zo wordt voor elk artikel de nettoprijs bepaald. Per categorie is een wegingsfactor opgenomen. Deze netto prijzen per categorie, vermenigvuldigd met de respectievelijke wegingsfactoren, tezamen, plus het tarief voor een spoedlevering vermenigvuldigd met het verwachte aantal, leidt tot de beoordelingsprijs.
Na afronding van beoordeling onderdeel Kwaliteit wordt onderdeel Prijs beoordeeld.</t>
    </r>
  </si>
  <si>
    <t>Kortingspercentages per categorie</t>
  </si>
  <si>
    <t xml:space="preserve">	Elektrotechnische materialen, inclusief (LED) verlichting</t>
  </si>
  <si>
    <t>Sanitair</t>
  </si>
  <si>
    <t>Bevestigingsmaterialen</t>
  </si>
  <si>
    <t>Gereedschappen en klein materiaal</t>
  </si>
  <si>
    <t>Artikelomschrijving huidige leverancier Technische Unie</t>
  </si>
  <si>
    <t>Aantal per verpakkings-eenheid</t>
  </si>
  <si>
    <t>Artik.nr.leverancier</t>
  </si>
  <si>
    <t>Uw artikel nr.</t>
  </si>
  <si>
    <t>Bruto catalogusprijs excl BTW</t>
  </si>
  <si>
    <t>Netto prijs</t>
  </si>
  <si>
    <t>BACH STEP BASE 4X 230V RA ZW</t>
  </si>
  <si>
    <t>906.18819</t>
  </si>
  <si>
    <t>BACH STEP BASE 5X 230V RA ZW</t>
  </si>
  <si>
    <t>906.18821</t>
  </si>
  <si>
    <t>FAMO CELO CI VS-1 C SMARTSCAN</t>
  </si>
  <si>
    <t>393350</t>
  </si>
  <si>
    <t>FAMO GO! IPPS-1 SMARTSCAN</t>
  </si>
  <si>
    <t>393366</t>
  </si>
  <si>
    <t>GIRA AANWEZHMELD MINI COMF KNX</t>
  </si>
  <si>
    <t>222500</t>
  </si>
  <si>
    <t>ATT LEIDINGKOKER 30X23 BR  LG2</t>
  </si>
  <si>
    <t>AT9101</t>
  </si>
  <si>
    <t>MEGA MILENA 18/24W 3/4K REFLEC</t>
  </si>
  <si>
    <t>MM10628</t>
  </si>
  <si>
    <t>GIRA WCD RA 1 KL IP44 ST55 CWG</t>
  </si>
  <si>
    <t>MEGA BERTO 120X30CM 3/4K UGR19</t>
  </si>
  <si>
    <t>MM11781</t>
  </si>
  <si>
    <t>BAIL LED GLAS TC-D 2P 4.5W 830</t>
  </si>
  <si>
    <t>WIEL NETSN 3M RA Z GST</t>
  </si>
  <si>
    <t>92.232.3007.1</t>
  </si>
  <si>
    <t>WIEL KOPLSN 3M ZW 18</t>
  </si>
  <si>
    <t>92.232.3000.1</t>
  </si>
  <si>
    <t>WIEL NETSN 5M RA Z</t>
  </si>
  <si>
    <t>92.232.5007.1</t>
  </si>
  <si>
    <t> PH COREPRO LED 5W 830</t>
  </si>
  <si>
    <t>8720169286580</t>
  </si>
  <si>
    <t>PH COREPRO LED PLC 6.5W 4P 830</t>
  </si>
  <si>
    <t>8720169290457</t>
  </si>
  <si>
    <t>PH SPOT 7.5-50W MR16 927 36D</t>
  </si>
  <si>
    <t>8719514307322</t>
  </si>
  <si>
    <t>Subtotaal 	Elektrotechnische materialen, inclusief (LED) verlichting</t>
  </si>
  <si>
    <t>Wegingsfactor</t>
  </si>
  <si>
    <t>GEB AFDICHTING TBV 123005   XD</t>
  </si>
  <si>
    <t>240.139.00.1</t>
  </si>
  <si>
    <t>GEB BASIC AP120 LAAGH. RES</t>
  </si>
  <si>
    <t>136.607.11.1</t>
  </si>
  <si>
    <t>VSH INLAATCOMB. 15MM KNEL</t>
  </si>
  <si>
    <t>0312136</t>
  </si>
  <si>
    <t> PRES CLOSZIT OBJECTA BA1 Z/DEK</t>
  </si>
  <si>
    <t>53011-BA1999</t>
  </si>
  <si>
    <t>HAGR METAFLX C DOUCHESL 1500MM</t>
  </si>
  <si>
    <t>NEOP SLNG DN8 BI 3/8X1/2 35CM</t>
  </si>
  <si>
    <t>VIEG SIFON 1 1/4X1 1/4 WIT</t>
  </si>
  <si>
    <t>109363</t>
  </si>
  <si>
    <t>Subtotaal Sanitair</t>
  </si>
  <si>
    <t>MEPA BUNDBAND 300/4,8 TR ZK100</t>
  </si>
  <si>
    <t>451170</t>
  </si>
  <si>
    <t>HECO SPPLS 4,5X40 VK VVD DS200</t>
  </si>
  <si>
    <t>HC60678</t>
  </si>
  <si>
    <t>JMV MOER M10 STVZ E30-90 DS100</t>
  </si>
  <si>
    <t> PROF SLOTBOUT VZ M8X50 DS50</t>
  </si>
  <si>
    <t>5390.01.61901</t>
  </si>
  <si>
    <t>PROF CARRING VZ M8 DS100</t>
  </si>
  <si>
    <t>5470.01.00801</t>
  </si>
  <si>
    <t>Subtotaal Bevestigingsmaterialen</t>
  </si>
  <si>
    <t>DRCL BATT LI   DL123       BR1</t>
  </si>
  <si>
    <t>5006920</t>
  </si>
  <si>
    <t>GRIF POLY MAX 280ML TRANSP</t>
  </si>
  <si>
    <t>7004896</t>
  </si>
  <si>
    <t>GRIF TF89 PTFE SPRAY 300ML  BS</t>
  </si>
  <si>
    <t>1233426</t>
  </si>
  <si>
    <t>VAR BATT IND   LR03       DS10</t>
  </si>
  <si>
    <t>04003.211.111</t>
  </si>
  <si>
    <t>ROTH ONTSTPAPP ROPUMP SUPER +</t>
  </si>
  <si>
    <t>KNIP ZYSNTNG 7006-180-1000V</t>
  </si>
  <si>
    <t>70 06 180</t>
  </si>
  <si>
    <t>KNIP WATPMPTNG 8801-300 2 3/4"</t>
  </si>
  <si>
    <t>88 01 300</t>
  </si>
  <si>
    <t>STNL MES 018 INTERLOCKMES165</t>
  </si>
  <si>
    <t>0-10-018</t>
  </si>
  <si>
    <t>STNL KLAUWHMR 450G BLUE STRIKE</t>
  </si>
  <si>
    <t>1-51-488</t>
  </si>
  <si>
    <t>Subtotaal Gereedschappen en klein materiaal</t>
  </si>
  <si>
    <t>Kosten spoedlevering</t>
  </si>
  <si>
    <t>Geschat aantal per jaar</t>
  </si>
  <si>
    <t>Beoordelingsprijs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</si>
</sst>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_ ;\-#,##0\ "/>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0" tint="-4.9989318521683403E-2"/>
      <name val="Arial"/>
      <family val="2"/>
    </font>
    <font>
      <b/>
      <sz val="12"/>
      <color theme="0" tint="-4.9989318521683403E-2"/>
      <name val="Arial"/>
      <family val="2"/>
    </font>
    <font>
      <sz val="11"/>
      <color theme="0" tint="-4.9989318521683403E-2"/>
      <name val="Aptos Narrow"/>
      <family val="2"/>
      <scheme val="minor"/>
    </font>
    <font>
      <b/>
      <sz val="11"/>
      <color theme="0" tint="-4.9989318521683403E-2"/>
      <name val="Aptos Narrow"/>
      <family val="2"/>
      <scheme val="minor"/>
    </font>
    <font>
      <b/>
      <u/>
      <sz val="11"/>
      <color theme="0" tint="-4.9989318521683403E-2"/>
      <name val="Aptos Narrow"/>
      <family val="2"/>
      <scheme val="minor"/>
    </font>
    <font>
      <b/>
      <sz val="11"/>
      <name val="Aptos Narrow"/>
      <family val="2"/>
      <scheme val="minor"/>
    </font>
    <font>
      <b/>
      <sz val="8"/>
      <color theme="0" tint="-4.9989318521683403E-2"/>
      <name val="Verdana"/>
      <family val="2"/>
    </font>
    <font>
      <sz val="11"/>
      <name val="Aptos Narrow"/>
      <family val="2"/>
      <scheme val="minor"/>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2" tint="-9.9978637043366805E-2"/>
        <bgColor indexed="64"/>
      </patternFill>
    </fill>
  </fills>
  <borders count="21">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0" fillId="4" borderId="14" xfId="0" applyFill="1" applyBorder="1" applyProtection="1">
      <protection locked="0"/>
    </xf>
    <xf numFmtId="44" fontId="0" fillId="4" borderId="14" xfId="1" applyFont="1" applyFill="1" applyBorder="1" applyAlignment="1" applyProtection="1">
      <alignment horizontal="center"/>
      <protection locked="0"/>
    </xf>
    <xf numFmtId="44" fontId="0" fillId="0" borderId="7" xfId="1" applyFont="1" applyBorder="1" applyProtection="1"/>
    <xf numFmtId="44" fontId="0" fillId="4" borderId="12" xfId="1" applyFont="1" applyFill="1" applyBorder="1" applyAlignment="1" applyProtection="1">
      <alignment horizontal="center"/>
      <protection locked="0"/>
    </xf>
    <xf numFmtId="44" fontId="0" fillId="6" borderId="12" xfId="1" applyFont="1" applyFill="1" applyBorder="1" applyProtection="1"/>
    <xf numFmtId="9" fontId="0" fillId="4" borderId="5" xfId="2" applyFont="1" applyFill="1" applyBorder="1" applyProtection="1">
      <protection locked="0"/>
    </xf>
    <xf numFmtId="9" fontId="0" fillId="4" borderId="7" xfId="2" applyFont="1" applyFill="1" applyBorder="1" applyProtection="1">
      <protection locked="0"/>
    </xf>
    <xf numFmtId="9" fontId="0" fillId="4" borderId="9" xfId="2" applyFont="1" applyFill="1" applyBorder="1" applyProtection="1">
      <protection locked="0"/>
    </xf>
    <xf numFmtId="0" fontId="3" fillId="2" borderId="0" xfId="0" applyFont="1" applyFill="1" applyAlignment="1" applyProtection="1">
      <alignment horizontal="left" vertical="center" wrapText="1"/>
    </xf>
    <xf numFmtId="0" fontId="4" fillId="2" borderId="0" xfId="0" applyFont="1" applyFill="1" applyAlignment="1" applyProtection="1">
      <alignment horizontal="left" vertical="center" wrapText="1"/>
    </xf>
    <xf numFmtId="0" fontId="0" fillId="0" borderId="0" xfId="0" applyAlignment="1" applyProtection="1">
      <alignment horizontal="right"/>
    </xf>
    <xf numFmtId="0" fontId="0" fillId="0" borderId="0" xfId="0" applyProtection="1"/>
    <xf numFmtId="0" fontId="5" fillId="2" borderId="1" xfId="0" applyFont="1" applyFill="1" applyBorder="1" applyAlignment="1" applyProtection="1">
      <alignment horizontal="left" vertical="center" wrapText="1"/>
    </xf>
    <xf numFmtId="0" fontId="5" fillId="3" borderId="1" xfId="0" applyFont="1" applyFill="1" applyBorder="1" applyAlignment="1" applyProtection="1">
      <alignment horizontal="left" vertical="center" wrapText="1"/>
    </xf>
    <xf numFmtId="0" fontId="0" fillId="3" borderId="0" xfId="0" applyFill="1" applyAlignment="1" applyProtection="1">
      <alignment horizontal="right"/>
    </xf>
    <xf numFmtId="0" fontId="0" fillId="3" borderId="0" xfId="0" applyFill="1" applyProtection="1"/>
    <xf numFmtId="0" fontId="6" fillId="2" borderId="2" xfId="0" applyFont="1" applyFill="1" applyBorder="1" applyProtection="1"/>
    <xf numFmtId="0" fontId="6" fillId="2" borderId="3" xfId="0" applyFont="1" applyFill="1" applyBorder="1" applyProtection="1"/>
    <xf numFmtId="0" fontId="0" fillId="0" borderId="4" xfId="0" applyBorder="1" applyProtection="1"/>
    <xf numFmtId="0" fontId="0" fillId="0" borderId="6" xfId="0" applyBorder="1" applyProtection="1"/>
    <xf numFmtId="0" fontId="0" fillId="0" borderId="8" xfId="0" applyBorder="1" applyProtection="1"/>
    <xf numFmtId="0" fontId="2" fillId="0" borderId="0" xfId="0" applyFont="1" applyProtection="1"/>
    <xf numFmtId="0" fontId="8" fillId="0" borderId="0" xfId="0" applyFont="1" applyProtection="1"/>
    <xf numFmtId="0" fontId="9" fillId="2" borderId="2" xfId="0" applyFont="1" applyFill="1" applyBorder="1" applyAlignment="1" applyProtection="1">
      <alignment vertical="center" wrapText="1"/>
    </xf>
    <xf numFmtId="1" fontId="9" fillId="2" borderId="10" xfId="0" applyNumberFormat="1" applyFont="1" applyFill="1" applyBorder="1" applyAlignment="1" applyProtection="1">
      <alignment horizontal="center" vertical="center" wrapText="1"/>
    </xf>
    <xf numFmtId="0" fontId="9" fillId="2" borderId="10" xfId="0" applyFont="1" applyFill="1" applyBorder="1" applyAlignment="1" applyProtection="1">
      <alignment horizontal="right" vertical="center" wrapText="1"/>
    </xf>
    <xf numFmtId="0" fontId="9" fillId="2" borderId="1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2" fillId="6" borderId="11" xfId="0" applyFont="1" applyFill="1" applyBorder="1" applyAlignment="1" applyProtection="1">
      <alignment wrapText="1"/>
    </xf>
    <xf numFmtId="0" fontId="0" fillId="6" borderId="12" xfId="0" applyFill="1" applyBorder="1" applyAlignment="1" applyProtection="1">
      <alignment horizontal="center"/>
    </xf>
    <xf numFmtId="0" fontId="0" fillId="6" borderId="12" xfId="0" applyFill="1" applyBorder="1" applyAlignment="1" applyProtection="1">
      <alignment horizontal="right"/>
    </xf>
    <xf numFmtId="4" fontId="0" fillId="6" borderId="12" xfId="0" applyNumberFormat="1" applyFill="1" applyBorder="1" applyAlignment="1" applyProtection="1">
      <alignment horizontal="center"/>
    </xf>
    <xf numFmtId="4" fontId="0" fillId="6" borderId="5" xfId="0" applyNumberFormat="1" applyFill="1" applyBorder="1" applyAlignment="1" applyProtection="1">
      <alignment horizontal="center"/>
    </xf>
    <xf numFmtId="0" fontId="0" fillId="0" borderId="13" xfId="0" applyBorder="1" applyProtection="1"/>
    <xf numFmtId="0" fontId="0" fillId="0" borderId="14" xfId="0" applyBorder="1" applyAlignment="1" applyProtection="1">
      <alignment horizontal="right"/>
    </xf>
    <xf numFmtId="49" fontId="0" fillId="0" borderId="14" xfId="0" applyNumberFormat="1" applyBorder="1" applyAlignment="1" applyProtection="1">
      <alignment horizontal="right"/>
    </xf>
    <xf numFmtId="0" fontId="0" fillId="0" borderId="14" xfId="0" applyBorder="1" applyProtection="1"/>
    <xf numFmtId="0" fontId="2" fillId="6" borderId="13" xfId="0" applyFont="1" applyFill="1" applyBorder="1" applyAlignment="1" applyProtection="1">
      <alignment wrapText="1"/>
    </xf>
    <xf numFmtId="0" fontId="0" fillId="6" borderId="14" xfId="0" applyFill="1" applyBorder="1" applyProtection="1"/>
    <xf numFmtId="0" fontId="0" fillId="6" borderId="14" xfId="0" applyFill="1" applyBorder="1" applyAlignment="1" applyProtection="1">
      <alignment horizontal="right"/>
    </xf>
    <xf numFmtId="0" fontId="2" fillId="6" borderId="14" xfId="0" applyFont="1" applyFill="1" applyBorder="1" applyAlignment="1" applyProtection="1">
      <alignment horizontal="center"/>
    </xf>
    <xf numFmtId="3" fontId="2" fillId="6" borderId="14" xfId="0" applyNumberFormat="1" applyFont="1" applyFill="1" applyBorder="1" applyAlignment="1" applyProtection="1">
      <alignment horizontal="center"/>
    </xf>
    <xf numFmtId="4" fontId="2" fillId="6" borderId="7" xfId="0" applyNumberFormat="1" applyFont="1" applyFill="1" applyBorder="1" applyProtection="1"/>
    <xf numFmtId="0" fontId="10" fillId="0" borderId="13" xfId="0" applyFont="1" applyBorder="1" applyProtection="1"/>
    <xf numFmtId="0" fontId="2" fillId="0" borderId="14" xfId="0" applyFont="1" applyBorder="1" applyAlignment="1" applyProtection="1">
      <alignment horizontal="center"/>
    </xf>
    <xf numFmtId="3" fontId="2" fillId="0" borderId="14" xfId="0" applyNumberFormat="1" applyFont="1" applyBorder="1" applyAlignment="1" applyProtection="1">
      <alignment horizontal="center"/>
    </xf>
    <xf numFmtId="4" fontId="0" fillId="0" borderId="7" xfId="0" applyNumberFormat="1" applyBorder="1" applyProtection="1"/>
    <xf numFmtId="4" fontId="0" fillId="6" borderId="14" xfId="0" applyNumberFormat="1" applyFill="1" applyBorder="1" applyProtection="1"/>
    <xf numFmtId="4" fontId="0" fillId="6" borderId="7" xfId="0" applyNumberFormat="1" applyFill="1" applyBorder="1" applyProtection="1"/>
    <xf numFmtId="0" fontId="10" fillId="6" borderId="0" xfId="0" applyFont="1" applyFill="1" applyProtection="1"/>
    <xf numFmtId="4" fontId="0" fillId="0" borderId="14" xfId="0" applyNumberFormat="1" applyBorder="1" applyProtection="1"/>
    <xf numFmtId="4" fontId="2" fillId="0" borderId="7" xfId="0" applyNumberFormat="1" applyFont="1" applyBorder="1" applyProtection="1"/>
    <xf numFmtId="0" fontId="0" fillId="0" borderId="13" xfId="0" applyBorder="1" applyAlignment="1" applyProtection="1">
      <alignment horizontal="left"/>
    </xf>
    <xf numFmtId="3" fontId="0" fillId="0" borderId="14" xfId="0" applyNumberFormat="1" applyBorder="1" applyAlignment="1" applyProtection="1">
      <alignment horizontal="right"/>
    </xf>
    <xf numFmtId="0" fontId="10" fillId="3" borderId="13" xfId="0" applyFont="1" applyFill="1" applyBorder="1" applyProtection="1"/>
    <xf numFmtId="0" fontId="2" fillId="6" borderId="15" xfId="0" applyFont="1" applyFill="1" applyBorder="1" applyAlignment="1" applyProtection="1">
      <alignment wrapText="1"/>
    </xf>
    <xf numFmtId="0" fontId="0" fillId="6" borderId="16" xfId="0" applyFill="1" applyBorder="1" applyProtection="1"/>
    <xf numFmtId="0" fontId="0" fillId="6" borderId="16" xfId="0" applyFill="1" applyBorder="1" applyAlignment="1" applyProtection="1">
      <alignment horizontal="right"/>
    </xf>
    <xf numFmtId="0" fontId="2" fillId="6" borderId="16" xfId="0" applyFont="1" applyFill="1" applyBorder="1" applyAlignment="1" applyProtection="1">
      <alignment horizontal="center"/>
    </xf>
    <xf numFmtId="3" fontId="2" fillId="6" borderId="16" xfId="0" applyNumberFormat="1" applyFont="1" applyFill="1" applyBorder="1" applyAlignment="1" applyProtection="1">
      <alignment horizontal="center"/>
    </xf>
    <xf numFmtId="4" fontId="2" fillId="6" borderId="9" xfId="0" applyNumberFormat="1" applyFont="1" applyFill="1" applyBorder="1" applyProtection="1"/>
    <xf numFmtId="0" fontId="10" fillId="0" borderId="0" xfId="0" applyFont="1" applyProtection="1"/>
    <xf numFmtId="4" fontId="0" fillId="0" borderId="0" xfId="0" applyNumberFormat="1" applyProtection="1"/>
    <xf numFmtId="0" fontId="8" fillId="6" borderId="17" xfId="0" applyFont="1" applyFill="1" applyBorder="1" applyProtection="1"/>
    <xf numFmtId="0" fontId="0" fillId="6" borderId="18" xfId="0" applyFill="1" applyBorder="1" applyProtection="1"/>
    <xf numFmtId="0" fontId="0" fillId="6" borderId="18" xfId="0" applyFill="1" applyBorder="1" applyAlignment="1" applyProtection="1">
      <alignment horizontal="right"/>
    </xf>
    <xf numFmtId="0" fontId="2" fillId="6" borderId="18" xfId="0" applyFont="1" applyFill="1" applyBorder="1" applyProtection="1"/>
    <xf numFmtId="4" fontId="2" fillId="6" borderId="19" xfId="0" applyNumberFormat="1" applyFont="1" applyFill="1" applyBorder="1" applyAlignment="1" applyProtection="1">
      <alignment horizontal="right"/>
    </xf>
    <xf numFmtId="0" fontId="0" fillId="0" borderId="12" xfId="0" applyBorder="1" applyProtection="1"/>
    <xf numFmtId="0" fontId="0" fillId="0" borderId="12" xfId="0" applyBorder="1" applyAlignment="1" applyProtection="1">
      <alignment horizontal="right"/>
    </xf>
    <xf numFmtId="164" fontId="2" fillId="6" borderId="12" xfId="0" applyNumberFormat="1" applyFont="1" applyFill="1" applyBorder="1" applyAlignment="1" applyProtection="1">
      <alignment horizontal="center"/>
    </xf>
    <xf numFmtId="0" fontId="2" fillId="0" borderId="17" xfId="0" applyFont="1" applyBorder="1" applyAlignment="1" applyProtection="1">
      <alignment horizontal="left"/>
    </xf>
    <xf numFmtId="0" fontId="2" fillId="0" borderId="18" xfId="0" applyFont="1" applyBorder="1" applyAlignment="1" applyProtection="1">
      <alignment horizontal="left"/>
    </xf>
    <xf numFmtId="0" fontId="2" fillId="0" borderId="20" xfId="0" applyFont="1" applyBorder="1" applyAlignment="1" applyProtection="1">
      <alignment horizontal="left"/>
    </xf>
    <xf numFmtId="44" fontId="2" fillId="5" borderId="3" xfId="0" applyNumberFormat="1" applyFont="1" applyFill="1" applyBorder="1" applyProtection="1"/>
  </cellXfs>
  <cellStyles count="3">
    <cellStyle name="Currency" xfId="1" builtinId="4"/>
    <cellStyle name="Normal" xfId="0" builtinId="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6B0A-A9A1-47DB-8387-6BC7DB126E0F}">
  <dimension ref="A1:F68"/>
  <sheetViews>
    <sheetView tabSelected="1" workbookViewId="0">
      <selection activeCell="B5" sqref="B5"/>
    </sheetView>
  </sheetViews>
  <sheetFormatPr defaultColWidth="8.7265625" defaultRowHeight="14.5" x14ac:dyDescent="0.35"/>
  <cols>
    <col min="1" max="1" width="112.26953125" style="12" customWidth="1"/>
    <col min="2" max="2" width="12.81640625" style="62" bestFit="1" customWidth="1"/>
    <col min="3" max="3" width="25.26953125" style="11" customWidth="1"/>
    <col min="4" max="4" width="21.54296875" style="12" customWidth="1"/>
    <col min="5" max="5" width="21.54296875" style="12" bestFit="1" customWidth="1"/>
    <col min="6" max="6" width="17.453125" style="12" customWidth="1"/>
    <col min="7" max="16384" width="8.7265625" style="12"/>
  </cols>
  <sheetData>
    <row r="1" spans="1:6" ht="39" customHeight="1" x14ac:dyDescent="0.35">
      <c r="A1" s="9" t="s">
        <v>0</v>
      </c>
      <c r="B1" s="10"/>
    </row>
    <row r="2" spans="1:6" ht="261.39999999999998" customHeight="1" thickBot="1" x14ac:dyDescent="0.4">
      <c r="A2" s="13" t="s">
        <v>1</v>
      </c>
      <c r="B2" s="13"/>
    </row>
    <row r="3" spans="1:6" s="16" customFormat="1" ht="15" thickBot="1" x14ac:dyDescent="0.4">
      <c r="A3" s="14"/>
      <c r="B3" s="14"/>
      <c r="C3" s="15"/>
    </row>
    <row r="4" spans="1:6" ht="15" thickBot="1" x14ac:dyDescent="0.4">
      <c r="A4" s="17" t="s">
        <v>2</v>
      </c>
      <c r="B4" s="18"/>
    </row>
    <row r="5" spans="1:6" x14ac:dyDescent="0.35">
      <c r="A5" s="19" t="s">
        <v>3</v>
      </c>
      <c r="B5" s="6"/>
    </row>
    <row r="6" spans="1:6" x14ac:dyDescent="0.35">
      <c r="A6" s="20" t="s">
        <v>4</v>
      </c>
      <c r="B6" s="7"/>
    </row>
    <row r="7" spans="1:6" x14ac:dyDescent="0.35">
      <c r="A7" s="20" t="s">
        <v>5</v>
      </c>
      <c r="B7" s="7"/>
    </row>
    <row r="8" spans="1:6" ht="15" thickBot="1" x14ac:dyDescent="0.4">
      <c r="A8" s="21" t="s">
        <v>6</v>
      </c>
      <c r="B8" s="8"/>
    </row>
    <row r="9" spans="1:6" x14ac:dyDescent="0.35">
      <c r="A9" s="22"/>
      <c r="B9" s="22"/>
    </row>
    <row r="10" spans="1:6" ht="15" thickBot="1" x14ac:dyDescent="0.4">
      <c r="B10" s="23"/>
    </row>
    <row r="11" spans="1:6" ht="36" customHeight="1" thickBot="1" x14ac:dyDescent="0.4">
      <c r="A11" s="24" t="s">
        <v>7</v>
      </c>
      <c r="B11" s="25" t="s">
        <v>8</v>
      </c>
      <c r="C11" s="26" t="s">
        <v>9</v>
      </c>
      <c r="D11" s="27" t="s">
        <v>10</v>
      </c>
      <c r="E11" s="27" t="s">
        <v>11</v>
      </c>
      <c r="F11" s="28" t="s">
        <v>12</v>
      </c>
    </row>
    <row r="12" spans="1:6" x14ac:dyDescent="0.35">
      <c r="A12" s="29" t="s">
        <v>3</v>
      </c>
      <c r="B12" s="30"/>
      <c r="C12" s="31"/>
      <c r="D12" s="30"/>
      <c r="E12" s="32"/>
      <c r="F12" s="33"/>
    </row>
    <row r="13" spans="1:6" x14ac:dyDescent="0.35">
      <c r="A13" s="34" t="s">
        <v>13</v>
      </c>
      <c r="B13" s="35">
        <v>1</v>
      </c>
      <c r="C13" s="36" t="s">
        <v>14</v>
      </c>
      <c r="D13" s="1"/>
      <c r="E13" s="2"/>
      <c r="F13" s="3">
        <f t="shared" ref="F13:F28" si="0">+E13*(1-$B$5)</f>
        <v>0</v>
      </c>
    </row>
    <row r="14" spans="1:6" x14ac:dyDescent="0.35">
      <c r="A14" s="34" t="s">
        <v>15</v>
      </c>
      <c r="B14" s="35">
        <v>1</v>
      </c>
      <c r="C14" s="36" t="s">
        <v>16</v>
      </c>
      <c r="D14" s="1"/>
      <c r="E14" s="2"/>
      <c r="F14" s="3">
        <f t="shared" si="0"/>
        <v>0</v>
      </c>
    </row>
    <row r="15" spans="1:6" x14ac:dyDescent="0.35">
      <c r="A15" s="34" t="s">
        <v>17</v>
      </c>
      <c r="B15" s="35">
        <v>1</v>
      </c>
      <c r="C15" s="36" t="s">
        <v>18</v>
      </c>
      <c r="D15" s="1"/>
      <c r="E15" s="2"/>
      <c r="F15" s="3">
        <f t="shared" si="0"/>
        <v>0</v>
      </c>
    </row>
    <row r="16" spans="1:6" x14ac:dyDescent="0.35">
      <c r="A16" s="34" t="s">
        <v>19</v>
      </c>
      <c r="B16" s="35">
        <v>1</v>
      </c>
      <c r="C16" s="36" t="s">
        <v>20</v>
      </c>
      <c r="D16" s="1"/>
      <c r="E16" s="2"/>
      <c r="F16" s="3">
        <f t="shared" si="0"/>
        <v>0</v>
      </c>
    </row>
    <row r="17" spans="1:6" x14ac:dyDescent="0.35">
      <c r="A17" s="34" t="s">
        <v>21</v>
      </c>
      <c r="B17" s="35">
        <v>1</v>
      </c>
      <c r="C17" s="36" t="s">
        <v>22</v>
      </c>
      <c r="D17" s="1"/>
      <c r="E17" s="2"/>
      <c r="F17" s="3">
        <f>+E17*(1-$B$5)</f>
        <v>0</v>
      </c>
    </row>
    <row r="18" spans="1:6" x14ac:dyDescent="0.35">
      <c r="A18" s="34" t="s">
        <v>23</v>
      </c>
      <c r="B18" s="35">
        <v>1</v>
      </c>
      <c r="C18" s="36" t="s">
        <v>24</v>
      </c>
      <c r="D18" s="1"/>
      <c r="E18" s="2"/>
      <c r="F18" s="3">
        <f t="shared" si="0"/>
        <v>0</v>
      </c>
    </row>
    <row r="19" spans="1:6" x14ac:dyDescent="0.35">
      <c r="A19" s="34" t="s">
        <v>25</v>
      </c>
      <c r="B19" s="35">
        <v>1</v>
      </c>
      <c r="C19" s="36" t="s">
        <v>26</v>
      </c>
      <c r="D19" s="1"/>
      <c r="E19" s="2"/>
      <c r="F19" s="3">
        <f t="shared" si="0"/>
        <v>0</v>
      </c>
    </row>
    <row r="20" spans="1:6" x14ac:dyDescent="0.35">
      <c r="A20" s="34" t="s">
        <v>27</v>
      </c>
      <c r="B20" s="35">
        <v>1</v>
      </c>
      <c r="C20" s="36">
        <v>415701</v>
      </c>
      <c r="D20" s="1"/>
      <c r="E20" s="2"/>
      <c r="F20" s="3">
        <f t="shared" si="0"/>
        <v>0</v>
      </c>
    </row>
    <row r="21" spans="1:6" x14ac:dyDescent="0.35">
      <c r="A21" s="34" t="s">
        <v>28</v>
      </c>
      <c r="B21" s="35">
        <v>1</v>
      </c>
      <c r="C21" s="36" t="s">
        <v>29</v>
      </c>
      <c r="D21" s="1"/>
      <c r="E21" s="2"/>
      <c r="F21" s="3">
        <f t="shared" si="0"/>
        <v>0</v>
      </c>
    </row>
    <row r="22" spans="1:6" x14ac:dyDescent="0.35">
      <c r="A22" s="34" t="s">
        <v>30</v>
      </c>
      <c r="B22" s="35">
        <v>1</v>
      </c>
      <c r="C22" s="36">
        <v>146311</v>
      </c>
      <c r="D22" s="1"/>
      <c r="E22" s="2"/>
      <c r="F22" s="3">
        <f t="shared" si="0"/>
        <v>0</v>
      </c>
    </row>
    <row r="23" spans="1:6" x14ac:dyDescent="0.35">
      <c r="A23" s="34" t="s">
        <v>31</v>
      </c>
      <c r="B23" s="35">
        <v>1</v>
      </c>
      <c r="C23" s="36" t="s">
        <v>32</v>
      </c>
      <c r="D23" s="1"/>
      <c r="E23" s="2"/>
      <c r="F23" s="3">
        <f t="shared" si="0"/>
        <v>0</v>
      </c>
    </row>
    <row r="24" spans="1:6" x14ac:dyDescent="0.35">
      <c r="A24" s="34" t="s">
        <v>33</v>
      </c>
      <c r="B24" s="35">
        <v>1</v>
      </c>
      <c r="C24" s="36" t="s">
        <v>34</v>
      </c>
      <c r="D24" s="1"/>
      <c r="E24" s="2"/>
      <c r="F24" s="3">
        <f t="shared" si="0"/>
        <v>0</v>
      </c>
    </row>
    <row r="25" spans="1:6" x14ac:dyDescent="0.35">
      <c r="A25" s="34" t="s">
        <v>35</v>
      </c>
      <c r="B25" s="35">
        <v>1</v>
      </c>
      <c r="C25" s="36" t="s">
        <v>36</v>
      </c>
      <c r="D25" s="1"/>
      <c r="E25" s="2"/>
      <c r="F25" s="3">
        <f t="shared" si="0"/>
        <v>0</v>
      </c>
    </row>
    <row r="26" spans="1:6" x14ac:dyDescent="0.35">
      <c r="A26" s="34" t="s">
        <v>37</v>
      </c>
      <c r="B26" s="35">
        <v>1</v>
      </c>
      <c r="C26" s="36" t="s">
        <v>38</v>
      </c>
      <c r="D26" s="1"/>
      <c r="E26" s="2"/>
      <c r="F26" s="3">
        <f t="shared" si="0"/>
        <v>0</v>
      </c>
    </row>
    <row r="27" spans="1:6" x14ac:dyDescent="0.35">
      <c r="A27" s="34" t="s">
        <v>39</v>
      </c>
      <c r="B27" s="35">
        <v>1</v>
      </c>
      <c r="C27" s="36" t="s">
        <v>40</v>
      </c>
      <c r="D27" s="1"/>
      <c r="E27" s="2"/>
      <c r="F27" s="3">
        <f t="shared" si="0"/>
        <v>0</v>
      </c>
    </row>
    <row r="28" spans="1:6" x14ac:dyDescent="0.35">
      <c r="A28" s="34" t="s">
        <v>41</v>
      </c>
      <c r="B28" s="35">
        <v>1</v>
      </c>
      <c r="C28" s="36" t="s">
        <v>42</v>
      </c>
      <c r="D28" s="1"/>
      <c r="E28" s="2"/>
      <c r="F28" s="3">
        <f t="shared" si="0"/>
        <v>0</v>
      </c>
    </row>
    <row r="29" spans="1:6" x14ac:dyDescent="0.35">
      <c r="A29" s="34"/>
      <c r="B29" s="37"/>
      <c r="C29" s="35"/>
      <c r="D29" s="35"/>
      <c r="E29" s="35"/>
      <c r="F29" s="3"/>
    </row>
    <row r="30" spans="1:6" x14ac:dyDescent="0.35">
      <c r="A30" s="38" t="s">
        <v>43</v>
      </c>
      <c r="B30" s="39"/>
      <c r="C30" s="40"/>
      <c r="D30" s="41" t="s">
        <v>44</v>
      </c>
      <c r="E30" s="42">
        <v>4</v>
      </c>
      <c r="F30" s="43">
        <f>SUM(F13:F28)*E30</f>
        <v>0</v>
      </c>
    </row>
    <row r="31" spans="1:6" x14ac:dyDescent="0.35">
      <c r="A31" s="44"/>
      <c r="B31" s="37"/>
      <c r="C31" s="35"/>
      <c r="D31" s="45"/>
      <c r="E31" s="46"/>
      <c r="F31" s="47"/>
    </row>
    <row r="32" spans="1:6" x14ac:dyDescent="0.35">
      <c r="A32" s="38" t="s">
        <v>4</v>
      </c>
      <c r="B32" s="39"/>
      <c r="C32" s="40"/>
      <c r="D32" s="39"/>
      <c r="E32" s="48"/>
      <c r="F32" s="49"/>
    </row>
    <row r="33" spans="1:6" x14ac:dyDescent="0.35">
      <c r="A33" s="34" t="s">
        <v>45</v>
      </c>
      <c r="B33" s="37">
        <v>1</v>
      </c>
      <c r="C33" s="35" t="s">
        <v>46</v>
      </c>
      <c r="D33" s="1"/>
      <c r="E33" s="2"/>
      <c r="F33" s="3">
        <f>+E33*(1-$B$6)</f>
        <v>0</v>
      </c>
    </row>
    <row r="34" spans="1:6" x14ac:dyDescent="0.35">
      <c r="A34" s="34" t="s">
        <v>47</v>
      </c>
      <c r="B34" s="37">
        <v>1</v>
      </c>
      <c r="C34" s="35" t="s">
        <v>48</v>
      </c>
      <c r="D34" s="1"/>
      <c r="E34" s="2"/>
      <c r="F34" s="3">
        <f t="shared" ref="F34:F39" si="1">+E34*(1-$B$6)</f>
        <v>0</v>
      </c>
    </row>
    <row r="35" spans="1:6" x14ac:dyDescent="0.35">
      <c r="A35" s="34" t="s">
        <v>49</v>
      </c>
      <c r="B35" s="37">
        <v>1</v>
      </c>
      <c r="C35" s="35" t="s">
        <v>50</v>
      </c>
      <c r="D35" s="1"/>
      <c r="E35" s="2"/>
      <c r="F35" s="3">
        <f t="shared" si="1"/>
        <v>0</v>
      </c>
    </row>
    <row r="36" spans="1:6" x14ac:dyDescent="0.35">
      <c r="A36" s="34" t="s">
        <v>51</v>
      </c>
      <c r="B36" s="37">
        <v>1</v>
      </c>
      <c r="C36" s="35" t="s">
        <v>52</v>
      </c>
      <c r="D36" s="1"/>
      <c r="E36" s="2"/>
      <c r="F36" s="3">
        <v>0</v>
      </c>
    </row>
    <row r="37" spans="1:6" x14ac:dyDescent="0.35">
      <c r="A37" s="34" t="s">
        <v>53</v>
      </c>
      <c r="B37" s="37">
        <v>1</v>
      </c>
      <c r="C37" s="35">
        <v>28263000</v>
      </c>
      <c r="D37" s="1"/>
      <c r="E37" s="2"/>
      <c r="F37" s="3">
        <v>0</v>
      </c>
    </row>
    <row r="38" spans="1:6" x14ac:dyDescent="0.35">
      <c r="A38" s="34" t="s">
        <v>54</v>
      </c>
      <c r="B38" s="37">
        <v>1</v>
      </c>
      <c r="C38" s="35">
        <v>39809035</v>
      </c>
      <c r="D38" s="1"/>
      <c r="E38" s="2"/>
      <c r="F38" s="3">
        <v>0</v>
      </c>
    </row>
    <row r="39" spans="1:6" x14ac:dyDescent="0.35">
      <c r="A39" s="34" t="s">
        <v>55</v>
      </c>
      <c r="B39" s="37">
        <v>1</v>
      </c>
      <c r="C39" s="35" t="s">
        <v>56</v>
      </c>
      <c r="D39" s="1"/>
      <c r="E39" s="2"/>
      <c r="F39" s="3">
        <f t="shared" si="1"/>
        <v>0</v>
      </c>
    </row>
    <row r="40" spans="1:6" x14ac:dyDescent="0.35">
      <c r="A40" s="34"/>
      <c r="B40" s="37"/>
      <c r="C40" s="35"/>
      <c r="D40" s="35"/>
      <c r="E40" s="35"/>
      <c r="F40" s="3"/>
    </row>
    <row r="41" spans="1:6" x14ac:dyDescent="0.35">
      <c r="A41" s="38" t="s">
        <v>57</v>
      </c>
      <c r="B41" s="39"/>
      <c r="C41" s="40"/>
      <c r="D41" s="41" t="s">
        <v>44</v>
      </c>
      <c r="E41" s="42">
        <v>4</v>
      </c>
      <c r="F41" s="43">
        <f>SUM(F33:F39)*E41</f>
        <v>0</v>
      </c>
    </row>
    <row r="42" spans="1:6" x14ac:dyDescent="0.35">
      <c r="A42" s="44"/>
      <c r="B42" s="37"/>
      <c r="C42" s="35"/>
      <c r="D42" s="45"/>
      <c r="E42" s="46"/>
      <c r="F42" s="47"/>
    </row>
    <row r="43" spans="1:6" x14ac:dyDescent="0.35">
      <c r="A43" s="38" t="s">
        <v>5</v>
      </c>
      <c r="B43" s="50"/>
      <c r="C43" s="40"/>
      <c r="D43" s="39"/>
      <c r="E43" s="48"/>
      <c r="F43" s="49"/>
    </row>
    <row r="44" spans="1:6" x14ac:dyDescent="0.35">
      <c r="A44" s="34" t="s">
        <v>58</v>
      </c>
      <c r="B44" s="37">
        <v>1</v>
      </c>
      <c r="C44" s="36" t="s">
        <v>59</v>
      </c>
      <c r="D44" s="1"/>
      <c r="E44" s="2"/>
      <c r="F44" s="3">
        <f>+E44*(1-$B$7)</f>
        <v>0</v>
      </c>
    </row>
    <row r="45" spans="1:6" x14ac:dyDescent="0.35">
      <c r="A45" s="34" t="s">
        <v>60</v>
      </c>
      <c r="B45" s="37">
        <v>1</v>
      </c>
      <c r="C45" s="36" t="s">
        <v>61</v>
      </c>
      <c r="D45" s="1"/>
      <c r="E45" s="2"/>
      <c r="F45" s="3">
        <f t="shared" ref="F45:F48" si="2">+E45*(1-$B$7)</f>
        <v>0</v>
      </c>
    </row>
    <row r="46" spans="1:6" x14ac:dyDescent="0.35">
      <c r="A46" s="34" t="s">
        <v>62</v>
      </c>
      <c r="B46" s="37">
        <v>1</v>
      </c>
      <c r="C46" s="36">
        <v>9400810</v>
      </c>
      <c r="D46" s="1"/>
      <c r="E46" s="2"/>
      <c r="F46" s="3">
        <f>+E46*(1-$B$7)</f>
        <v>0</v>
      </c>
    </row>
    <row r="47" spans="1:6" x14ac:dyDescent="0.35">
      <c r="A47" s="34" t="s">
        <v>63</v>
      </c>
      <c r="B47" s="37">
        <v>1</v>
      </c>
      <c r="C47" s="36" t="s">
        <v>64</v>
      </c>
      <c r="D47" s="1"/>
      <c r="E47" s="2"/>
      <c r="F47" s="3">
        <f t="shared" si="2"/>
        <v>0</v>
      </c>
    </row>
    <row r="48" spans="1:6" x14ac:dyDescent="0.35">
      <c r="A48" s="34" t="s">
        <v>65</v>
      </c>
      <c r="B48" s="37">
        <v>1</v>
      </c>
      <c r="C48" s="36" t="s">
        <v>66</v>
      </c>
      <c r="D48" s="1"/>
      <c r="E48" s="2"/>
      <c r="F48" s="3">
        <f t="shared" si="2"/>
        <v>0</v>
      </c>
    </row>
    <row r="49" spans="1:6" x14ac:dyDescent="0.35">
      <c r="A49" s="44"/>
      <c r="B49" s="37"/>
      <c r="C49" s="35"/>
      <c r="D49" s="37"/>
      <c r="E49" s="51"/>
      <c r="F49" s="3"/>
    </row>
    <row r="50" spans="1:6" x14ac:dyDescent="0.35">
      <c r="A50" s="38" t="s">
        <v>67</v>
      </c>
      <c r="B50" s="39"/>
      <c r="C50" s="40"/>
      <c r="D50" s="41" t="s">
        <v>44</v>
      </c>
      <c r="E50" s="42">
        <v>1</v>
      </c>
      <c r="F50" s="43">
        <f>SUM(F44:F48)*E50</f>
        <v>0</v>
      </c>
    </row>
    <row r="51" spans="1:6" x14ac:dyDescent="0.35">
      <c r="A51" s="44"/>
      <c r="B51" s="37"/>
      <c r="C51" s="35"/>
      <c r="D51" s="45"/>
      <c r="E51" s="46"/>
      <c r="F51" s="52"/>
    </row>
    <row r="52" spans="1:6" x14ac:dyDescent="0.35">
      <c r="A52" s="38" t="s">
        <v>6</v>
      </c>
      <c r="B52" s="39"/>
      <c r="C52" s="40"/>
      <c r="D52" s="39"/>
      <c r="E52" s="48"/>
      <c r="F52" s="49"/>
    </row>
    <row r="53" spans="1:6" x14ac:dyDescent="0.35">
      <c r="A53" s="53" t="s">
        <v>68</v>
      </c>
      <c r="B53" s="37">
        <v>1</v>
      </c>
      <c r="C53" s="35" t="s">
        <v>69</v>
      </c>
      <c r="D53" s="1"/>
      <c r="E53" s="2"/>
      <c r="F53" s="3">
        <f t="shared" ref="F53:F61" si="3">+E53*(1-$B$8)</f>
        <v>0</v>
      </c>
    </row>
    <row r="54" spans="1:6" x14ac:dyDescent="0.35">
      <c r="A54" s="53" t="s">
        <v>70</v>
      </c>
      <c r="B54" s="37">
        <v>1</v>
      </c>
      <c r="C54" s="54" t="s">
        <v>71</v>
      </c>
      <c r="D54" s="1"/>
      <c r="E54" s="2"/>
      <c r="F54" s="3">
        <f t="shared" si="3"/>
        <v>0</v>
      </c>
    </row>
    <row r="55" spans="1:6" x14ac:dyDescent="0.35">
      <c r="A55" s="53" t="s">
        <v>72</v>
      </c>
      <c r="B55" s="37">
        <v>1</v>
      </c>
      <c r="C55" s="54" t="s">
        <v>73</v>
      </c>
      <c r="D55" s="1"/>
      <c r="E55" s="2"/>
      <c r="F55" s="3">
        <f t="shared" si="3"/>
        <v>0</v>
      </c>
    </row>
    <row r="56" spans="1:6" x14ac:dyDescent="0.35">
      <c r="A56" s="53" t="s">
        <v>74</v>
      </c>
      <c r="B56" s="37">
        <v>1</v>
      </c>
      <c r="C56" s="35" t="s">
        <v>75</v>
      </c>
      <c r="D56" s="1"/>
      <c r="E56" s="2"/>
      <c r="F56" s="3">
        <f t="shared" si="3"/>
        <v>0</v>
      </c>
    </row>
    <row r="57" spans="1:6" ht="15.75" customHeight="1" x14ac:dyDescent="0.35">
      <c r="A57" s="53" t="s">
        <v>76</v>
      </c>
      <c r="B57" s="37">
        <v>1</v>
      </c>
      <c r="C57" s="35">
        <v>1000001762</v>
      </c>
      <c r="D57" s="1"/>
      <c r="E57" s="2"/>
      <c r="F57" s="3">
        <f t="shared" si="3"/>
        <v>0</v>
      </c>
    </row>
    <row r="58" spans="1:6" ht="15.75" customHeight="1" x14ac:dyDescent="0.35">
      <c r="A58" s="53" t="s">
        <v>77</v>
      </c>
      <c r="B58" s="37">
        <v>1</v>
      </c>
      <c r="C58" s="35" t="s">
        <v>78</v>
      </c>
      <c r="D58" s="1"/>
      <c r="E58" s="2"/>
      <c r="F58" s="3">
        <f t="shared" si="3"/>
        <v>0</v>
      </c>
    </row>
    <row r="59" spans="1:6" ht="15.75" customHeight="1" x14ac:dyDescent="0.35">
      <c r="A59" s="53" t="s">
        <v>79</v>
      </c>
      <c r="B59" s="37">
        <v>1</v>
      </c>
      <c r="C59" s="35" t="s">
        <v>80</v>
      </c>
      <c r="D59" s="1"/>
      <c r="E59" s="2"/>
      <c r="F59" s="3">
        <f t="shared" si="3"/>
        <v>0</v>
      </c>
    </row>
    <row r="60" spans="1:6" ht="15.75" customHeight="1" x14ac:dyDescent="0.35">
      <c r="A60" s="53" t="s">
        <v>81</v>
      </c>
      <c r="B60" s="37">
        <v>1</v>
      </c>
      <c r="C60" s="35" t="s">
        <v>82</v>
      </c>
      <c r="D60" s="1"/>
      <c r="E60" s="2"/>
      <c r="F60" s="3">
        <f t="shared" si="3"/>
        <v>0</v>
      </c>
    </row>
    <row r="61" spans="1:6" x14ac:dyDescent="0.35">
      <c r="A61" s="53" t="s">
        <v>83</v>
      </c>
      <c r="B61" s="37">
        <v>1</v>
      </c>
      <c r="C61" s="35" t="s">
        <v>84</v>
      </c>
      <c r="D61" s="1"/>
      <c r="E61" s="2"/>
      <c r="F61" s="3">
        <f t="shared" si="3"/>
        <v>0</v>
      </c>
    </row>
    <row r="62" spans="1:6" x14ac:dyDescent="0.35">
      <c r="A62" s="55"/>
      <c r="B62" s="37"/>
      <c r="C62" s="35"/>
      <c r="D62" s="35"/>
      <c r="E62" s="35"/>
      <c r="F62" s="3"/>
    </row>
    <row r="63" spans="1:6" ht="15" thickBot="1" x14ac:dyDescent="0.4">
      <c r="A63" s="56" t="s">
        <v>85</v>
      </c>
      <c r="B63" s="57"/>
      <c r="C63" s="58"/>
      <c r="D63" s="59" t="s">
        <v>44</v>
      </c>
      <c r="E63" s="60">
        <v>1</v>
      </c>
      <c r="F63" s="61">
        <f>SUM(F53:F61)*E63</f>
        <v>0</v>
      </c>
    </row>
    <row r="64" spans="1:6" ht="15" thickBot="1" x14ac:dyDescent="0.4">
      <c r="A64" s="62"/>
      <c r="B64" s="12"/>
      <c r="E64" s="63"/>
      <c r="F64" s="63"/>
    </row>
    <row r="65" spans="1:6" ht="15" thickBot="1" x14ac:dyDescent="0.4">
      <c r="A65" s="64" t="s">
        <v>86</v>
      </c>
      <c r="B65" s="65"/>
      <c r="C65" s="66"/>
      <c r="D65" s="65"/>
      <c r="E65" s="67" t="s">
        <v>87</v>
      </c>
      <c r="F65" s="68"/>
    </row>
    <row r="66" spans="1:6" x14ac:dyDescent="0.35">
      <c r="A66" s="4"/>
      <c r="B66" s="69"/>
      <c r="C66" s="70"/>
      <c r="D66" s="69"/>
      <c r="E66" s="71">
        <v>1</v>
      </c>
      <c r="F66" s="5">
        <f>E66*A66</f>
        <v>0</v>
      </c>
    </row>
    <row r="67" spans="1:6" ht="15" thickBot="1" x14ac:dyDescent="0.4"/>
    <row r="68" spans="1:6" ht="15" thickBot="1" x14ac:dyDescent="0.4">
      <c r="A68" s="72" t="s">
        <v>88</v>
      </c>
      <c r="B68" s="73"/>
      <c r="C68" s="73"/>
      <c r="D68" s="73"/>
      <c r="E68" s="74"/>
      <c r="F68" s="75">
        <f>F30+F41+F50+F63+F66</f>
        <v>0</v>
      </c>
    </row>
  </sheetData>
  <sheetProtection algorithmName="SHA-512" hashValue="/FvvO1mmciNQ/ErxTpTTmnNoSjhV7xp/M5kRVhQKFyzEc4UrfJ5qp5tJiqosqkpbbw5jbuzK1vjF+pqyfvbDAw==" saltValue="jM86oFNMwF1A6idmY45/nA==" spinCount="100000" sheet="1" objects="1" scenarios="1" selectLockedCells="1"/>
  <mergeCells count="3">
    <mergeCell ref="A1:B1"/>
    <mergeCell ref="A2:B2"/>
    <mergeCell ref="A68:E68"/>
  </mergeCells>
  <conditionalFormatting sqref="A13:A28">
    <cfRule type="duplicateValues" dxfId="3" priority="5"/>
  </conditionalFormatting>
  <conditionalFormatting sqref="A33:A39">
    <cfRule type="duplicateValues" dxfId="2" priority="3"/>
  </conditionalFormatting>
  <conditionalFormatting sqref="A44:A48">
    <cfRule type="duplicateValues" dxfId="1" priority="2"/>
  </conditionalFormatting>
  <conditionalFormatting sqref="A53:A6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a9a1db-b9bf-48eb-a81e-52272d49d3fb" xsi:nil="true"/>
    <lcf76f155ced4ddcb4097134ff3c332f xmlns="8d3abe0e-1e66-4c3c-9424-e0874c0b8e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5E24E28EBB1241BF82006256103F15" ma:contentTypeVersion="10" ma:contentTypeDescription="Een nieuw document maken." ma:contentTypeScope="" ma:versionID="03493b8e8da365a073ab6ac5f3be0da4">
  <xsd:schema xmlns:xsd="http://www.w3.org/2001/XMLSchema" xmlns:xs="http://www.w3.org/2001/XMLSchema" xmlns:p="http://schemas.microsoft.com/office/2006/metadata/properties" xmlns:ns2="8d3abe0e-1e66-4c3c-9424-e0874c0b8ef5" xmlns:ns3="b8a9a1db-b9bf-48eb-a81e-52272d49d3fb" targetNamespace="http://schemas.microsoft.com/office/2006/metadata/properties" ma:root="true" ma:fieldsID="3e70a1c2b1509a84cd6bb8ae3c0e761f" ns2:_="" ns3:_="">
    <xsd:import namespace="8d3abe0e-1e66-4c3c-9424-e0874c0b8ef5"/>
    <xsd:import namespace="b8a9a1db-b9bf-48eb-a81e-52272d49d3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abe0e-1e66-4c3c-9424-e0874c0b8e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af1b232-8950-420c-a310-57ce6f91c71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a9a1db-b9bf-48eb-a81e-52272d49d3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08fbb4-9a0f-405c-a011-102087d8b1e3}" ma:internalName="TaxCatchAll" ma:showField="CatchAllData" ma:web="b8a9a1db-b9bf-48eb-a81e-52272d49d3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F97091-3B63-4785-8F61-EC79947CC0FA}">
  <ds:schemaRefs>
    <ds:schemaRef ds:uri="http://schemas.microsoft.com/sharepoint/v3/contenttype/forms"/>
  </ds:schemaRefs>
</ds:datastoreItem>
</file>

<file path=customXml/itemProps2.xml><?xml version="1.0" encoding="utf-8"?>
<ds:datastoreItem xmlns:ds="http://schemas.openxmlformats.org/officeDocument/2006/customXml" ds:itemID="{92A48873-3871-4553-ADE9-A9F1D355A40F}">
  <ds:schemaRef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8d3abe0e-1e66-4c3c-9424-e0874c0b8ef5"/>
    <ds:schemaRef ds:uri="b8a9a1db-b9bf-48eb-a81e-52272d49d3fb"/>
    <ds:schemaRef ds:uri="http://purl.org/dc/dcmitype/"/>
    <ds:schemaRef ds:uri="http://purl.org/dc/terms/"/>
  </ds:schemaRefs>
</ds:datastoreItem>
</file>

<file path=customXml/itemProps3.xml><?xml version="1.0" encoding="utf-8"?>
<ds:datastoreItem xmlns:ds="http://schemas.openxmlformats.org/officeDocument/2006/customXml" ds:itemID="{24F0CD9E-B4E6-4711-9C6F-88DBFCB7F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abe0e-1e66-4c3c-9424-e0874c0b8ef5"/>
    <ds:schemaRef ds:uri="b8a9a1db-b9bf-48eb-a81e-52272d49d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van Oorschot</dc:creator>
  <cp:keywords/>
  <dc:description/>
  <cp:lastModifiedBy>Patricia van Oorschot</cp:lastModifiedBy>
  <cp:revision/>
  <dcterms:created xsi:type="dcterms:W3CDTF">2026-05-14T12:25:24Z</dcterms:created>
  <dcterms:modified xsi:type="dcterms:W3CDTF">2026-05-24T08:14:13Z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0x010100825E24E28EBB1241BF82006256103F15</vt:lpwstr>
  </property>
  <property fmtid="{D5CDD505-2E9C-101B-9397-08002B2CF9AE}" pid="3" name="MSIP_Label_b29f4804-9ab0-4527-a877-f7a87100f5fc_Enabled">
    <vt:lpwstr>true</vt:lpwstr>
  </property>
  <property fmtid="{D5CDD505-2E9C-101B-9397-08002B2CF9AE}" pid="4" name="MSIP_Label_b29f4804-9ab0-4527-a877-f7a87100f5fc_SetDate">
    <vt:lpwstr>2026-05-24T08:08:35Z</vt:lpwstr>
  </property>
  <property fmtid="{D5CDD505-2E9C-101B-9397-08002B2CF9AE}" pid="5" name="MSIP_Label_b29f4804-9ab0-4527-a877-f7a87100f5fc_Method">
    <vt:lpwstr>Standard</vt:lpwstr>
  </property>
  <property fmtid="{D5CDD505-2E9C-101B-9397-08002B2CF9AE}" pid="6" name="MSIP_Label_b29f4804-9ab0-4527-a877-f7a87100f5fc_Name">
    <vt:lpwstr>General</vt:lpwstr>
  </property>
  <property fmtid="{D5CDD505-2E9C-101B-9397-08002B2CF9AE}" pid="7" name="MSIP_Label_b29f4804-9ab0-4527-a877-f7a87100f5fc_SiteId">
    <vt:lpwstr>7a5561df-6599-4898-8a20-cce41db3b44f</vt:lpwstr>
  </property>
  <property fmtid="{D5CDD505-2E9C-101B-9397-08002B2CF9AE}" pid="8" name="MSIP_Label_b29f4804-9ab0-4527-a877-f7a87100f5fc_ActionId">
    <vt:lpwstr>001874d4-4a86-4705-b1a2-0857881e55ca</vt:lpwstr>
  </property>
  <property fmtid="{D5CDD505-2E9C-101B-9397-08002B2CF9AE}" pid="9" name="MSIP_Label_b29f4804-9ab0-4527-a877-f7a87100f5fc_ContentBits">
    <vt:lpwstr>0</vt:lpwstr>
  </property>
  <property fmtid="{D5CDD505-2E9C-101B-9397-08002B2CF9AE}" pid="10" name="MSIP_Label_b29f4804-9ab0-4527-a877-f7a87100f5fc_Tag">
    <vt:lpwstr>10, 3, 0, 2</vt:lpwstr>
  </property>
</Properties>
</file>