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cd\BV_IUC\Algemeen\04 CatMan\04 WPO\02 Aanbestedingen\05 Kantoorartikelen\31216275 - KB - Defensie, FMH en DJI - 2026\02 Beschrijvend Document\Bijlagen BD\"/>
    </mc:Choice>
  </mc:AlternateContent>
  <xr:revisionPtr revIDLastSave="0" documentId="13_ncr:1_{42C876CC-7F7C-4151-AA6E-53F4B3F3AC82}" xr6:coauthVersionLast="47" xr6:coauthVersionMax="47" xr10:uidLastSave="{00000000-0000-0000-0000-000000000000}"/>
  <bookViews>
    <workbookView xWindow="-108" yWindow="-108" windowWidth="23256" windowHeight="13896" xr2:uid="{00000000-000D-0000-FFFF-FFFF00000000}"/>
  </bookViews>
  <sheets>
    <sheet name="Voorblad" sheetId="1" r:id="rId1"/>
    <sheet name="Basisassortiment" sheetId="6" r:id="rId2"/>
    <sheet name="Blad1" sheetId="8" state="hidden" r:id="rId3"/>
  </sheets>
  <definedNames>
    <definedName name="_xlnm._FilterDatabase" localSheetId="1" hidden="1">Basisassortiment!$A$3:$L$232</definedName>
    <definedName name="Categori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7" i="6" l="1"/>
  <c r="J228" i="6" l="1"/>
  <c r="J231" i="6" l="1"/>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7" i="6"/>
  <c r="M196" i="6"/>
  <c r="M195" i="6"/>
  <c r="M194" i="6"/>
  <c r="M193" i="6"/>
  <c r="M192" i="6"/>
  <c r="M191" i="6"/>
  <c r="M190" i="6"/>
  <c r="M189" i="6"/>
  <c r="M188" i="6"/>
  <c r="M187" i="6"/>
  <c r="M186" i="6"/>
  <c r="M185" i="6"/>
  <c r="M184" i="6"/>
  <c r="M183" i="6"/>
  <c r="M182" i="6"/>
  <c r="M181" i="6"/>
  <c r="M180"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0" i="6"/>
  <c r="M149" i="6"/>
  <c r="M148" i="6"/>
  <c r="M147" i="6"/>
  <c r="M146" i="6"/>
  <c r="M145" i="6"/>
  <c r="M144" i="6"/>
  <c r="M143" i="6"/>
  <c r="M142" i="6"/>
  <c r="M141" i="6"/>
  <c r="M140" i="6"/>
  <c r="M139" i="6"/>
  <c r="M138" i="6"/>
  <c r="M137" i="6"/>
  <c r="M136" i="6"/>
  <c r="M135" i="6"/>
  <c r="M133" i="6"/>
  <c r="M132" i="6"/>
  <c r="M131" i="6"/>
  <c r="M130" i="6"/>
  <c r="M129" i="6"/>
  <c r="M128" i="6"/>
  <c r="M127" i="6"/>
  <c r="M126" i="6"/>
  <c r="M125" i="6"/>
  <c r="M124" i="6"/>
  <c r="M123"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7" i="6"/>
  <c r="M76" i="6"/>
  <c r="M75" i="6"/>
  <c r="M74" i="6"/>
  <c r="M73" i="6"/>
  <c r="M72" i="6"/>
  <c r="M71" i="6"/>
  <c r="M70" i="6"/>
  <c r="M69" i="6"/>
  <c r="M68" i="6"/>
  <c r="M67" i="6"/>
  <c r="M66" i="6"/>
  <c r="M64" i="6"/>
  <c r="M63" i="6"/>
  <c r="M62" i="6"/>
  <c r="M61" i="6"/>
  <c r="M60" i="6"/>
  <c r="M59" i="6"/>
  <c r="M58" i="6"/>
  <c r="M57" i="6"/>
  <c r="M56" i="6"/>
  <c r="M55" i="6"/>
  <c r="M54"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K232" i="6"/>
  <c r="K231" i="6"/>
  <c r="K230" i="6"/>
  <c r="K229" i="6"/>
  <c r="K228" i="6"/>
  <c r="K227" i="6"/>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7" i="6"/>
  <c r="K196" i="6"/>
  <c r="K195" i="6"/>
  <c r="K194" i="6"/>
  <c r="K193" i="6"/>
  <c r="K192" i="6"/>
  <c r="K191" i="6"/>
  <c r="K190" i="6"/>
  <c r="K189" i="6"/>
  <c r="K188" i="6"/>
  <c r="K187" i="6"/>
  <c r="K186" i="6"/>
  <c r="K185" i="6"/>
  <c r="K184" i="6"/>
  <c r="K183" i="6"/>
  <c r="K182" i="6"/>
  <c r="K181" i="6"/>
  <c r="K180"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0" i="6"/>
  <c r="K149" i="6"/>
  <c r="K148" i="6"/>
  <c r="K147" i="6"/>
  <c r="K146" i="6"/>
  <c r="K145" i="6"/>
  <c r="K144" i="6"/>
  <c r="K143" i="6"/>
  <c r="K142" i="6"/>
  <c r="K141" i="6"/>
  <c r="K140" i="6"/>
  <c r="K139" i="6"/>
  <c r="K138" i="6"/>
  <c r="K137" i="6"/>
  <c r="K136" i="6"/>
  <c r="K135" i="6"/>
  <c r="K133" i="6"/>
  <c r="K132" i="6"/>
  <c r="K131" i="6"/>
  <c r="K130" i="6"/>
  <c r="K129" i="6"/>
  <c r="K128" i="6"/>
  <c r="K127" i="6"/>
  <c r="K126" i="6"/>
  <c r="K125" i="6"/>
  <c r="K124" i="6"/>
  <c r="K123"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7" i="6"/>
  <c r="K76" i="6"/>
  <c r="K75" i="6"/>
  <c r="K74" i="6"/>
  <c r="K73" i="6"/>
  <c r="K72" i="6"/>
  <c r="K71" i="6"/>
  <c r="K70" i="6"/>
  <c r="K69" i="6"/>
  <c r="K68" i="6"/>
  <c r="K67" i="6"/>
  <c r="K66" i="6"/>
  <c r="K64" i="6"/>
  <c r="K63" i="6"/>
  <c r="K62" i="6"/>
  <c r="K61" i="6"/>
  <c r="K60" i="6"/>
  <c r="K59" i="6"/>
  <c r="K58" i="6"/>
  <c r="K57" i="6"/>
  <c r="K56" i="6"/>
  <c r="K55" i="6"/>
  <c r="K54"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J232" i="6"/>
  <c r="J230" i="6"/>
  <c r="J229"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7" i="6"/>
  <c r="J196" i="6"/>
  <c r="J195" i="6"/>
  <c r="J194" i="6"/>
  <c r="J193" i="6"/>
  <c r="J192" i="6"/>
  <c r="J191" i="6"/>
  <c r="J190" i="6"/>
  <c r="J189" i="6"/>
  <c r="J188" i="6"/>
  <c r="J187" i="6"/>
  <c r="J186" i="6"/>
  <c r="J185" i="6"/>
  <c r="J184" i="6"/>
  <c r="J183" i="6"/>
  <c r="J182" i="6"/>
  <c r="J181" i="6"/>
  <c r="J180"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0" i="6"/>
  <c r="J149" i="6"/>
  <c r="J148" i="6"/>
  <c r="J147" i="6"/>
  <c r="J146" i="6"/>
  <c r="J145" i="6"/>
  <c r="J144" i="6"/>
  <c r="J143" i="6"/>
  <c r="J142" i="6"/>
  <c r="J141" i="6"/>
  <c r="J140" i="6"/>
  <c r="J139" i="6"/>
  <c r="J138" i="6"/>
  <c r="J137" i="6"/>
  <c r="J136" i="6"/>
  <c r="J135" i="6"/>
  <c r="J133" i="6"/>
  <c r="J132" i="6"/>
  <c r="J131" i="6"/>
  <c r="J130" i="6"/>
  <c r="J129" i="6"/>
  <c r="J128" i="6"/>
  <c r="J127" i="6"/>
  <c r="J126" i="6"/>
  <c r="J125" i="6"/>
  <c r="J124" i="6"/>
  <c r="J123"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64" i="6"/>
  <c r="J63" i="6"/>
  <c r="J62" i="6"/>
  <c r="J61" i="6"/>
  <c r="J60" i="6"/>
  <c r="J59" i="6"/>
  <c r="J58" i="6"/>
  <c r="J57" i="6"/>
  <c r="J56" i="6"/>
  <c r="J55" i="6"/>
  <c r="J54" i="6"/>
  <c r="M5" i="6"/>
  <c r="K5" i="6"/>
  <c r="J5" i="6"/>
  <c r="J32" i="6"/>
  <c r="J46" i="6"/>
  <c r="J47" i="6"/>
  <c r="J34" i="6"/>
  <c r="J48" i="6"/>
  <c r="J35" i="6"/>
  <c r="J49" i="6"/>
  <c r="J22" i="6"/>
  <c r="J9" i="6"/>
  <c r="J37" i="6"/>
  <c r="J51" i="6"/>
  <c r="J52" i="6"/>
  <c r="J30" i="6"/>
  <c r="J17" i="6"/>
  <c r="J33" i="6"/>
  <c r="J20" i="6"/>
  <c r="J21" i="6"/>
  <c r="J8" i="6"/>
  <c r="J23" i="6"/>
  <c r="J10" i="6"/>
  <c r="J24" i="6"/>
  <c r="J38" i="6"/>
  <c r="J11" i="6"/>
  <c r="J25" i="6"/>
  <c r="J39" i="6"/>
  <c r="J45" i="6"/>
  <c r="J19" i="6"/>
  <c r="J36" i="6"/>
  <c r="J12" i="6"/>
  <c r="J40" i="6"/>
  <c r="J13" i="6"/>
  <c r="J27" i="6"/>
  <c r="J41" i="6"/>
  <c r="J16" i="6"/>
  <c r="J44" i="6"/>
  <c r="J31" i="6"/>
  <c r="J18" i="6"/>
  <c r="J50" i="6"/>
  <c r="J26" i="6"/>
  <c r="J14" i="6"/>
  <c r="J28" i="6"/>
  <c r="J42" i="6"/>
  <c r="J15" i="6"/>
  <c r="J29" i="6"/>
  <c r="J43" i="6"/>
  <c r="J7" i="6"/>
  <c r="J74" i="6"/>
  <c r="J75" i="6"/>
  <c r="J76" i="6"/>
  <c r="J77" i="6"/>
  <c r="J67" i="6"/>
  <c r="J68" i="6"/>
  <c r="J69" i="6"/>
  <c r="J70" i="6"/>
  <c r="J71" i="6"/>
  <c r="J72" i="6"/>
  <c r="J73" i="6"/>
  <c r="J66" i="6"/>
  <c r="J236" i="6" l="1"/>
  <c r="B8" i="1" s="1"/>
  <c r="J234" i="6"/>
  <c r="B6" i="1" s="1"/>
</calcChain>
</file>

<file path=xl/sharedStrings.xml><?xml version="1.0" encoding="utf-8"?>
<sst xmlns="http://schemas.openxmlformats.org/spreadsheetml/2006/main" count="915" uniqueCount="400">
  <si>
    <t>Basisassortiment</t>
  </si>
  <si>
    <t>Rest assortiment</t>
  </si>
  <si>
    <t>Schrijfmateriaal</t>
  </si>
  <si>
    <t>Etiketten</t>
  </si>
  <si>
    <t>Communicatiemiddelen</t>
  </si>
  <si>
    <t>Documenten en presentatie</t>
  </si>
  <si>
    <t>Kantooraccessoires</t>
  </si>
  <si>
    <t>Bijlage 3A - Prijsinvulformulier aanbesteding Kantoorbenodigdheden</t>
  </si>
  <si>
    <t>Ja</t>
  </si>
  <si>
    <t>Nee</t>
  </si>
  <si>
    <t>-</t>
  </si>
  <si>
    <t>Totaalprijs basisassortiment per jaar</t>
  </si>
  <si>
    <t>Laserpointer</t>
  </si>
  <si>
    <t>Bindomatic - inbindmateriaal</t>
  </si>
  <si>
    <t>Display en presentatie</t>
  </si>
  <si>
    <t>Index Tabs 12×40</t>
  </si>
  <si>
    <t>Index Tabs 25×44</t>
  </si>
  <si>
    <t>Klembord met cover</t>
  </si>
  <si>
    <t>Kliklijst (A3)</t>
  </si>
  <si>
    <t>Kliklijst (A4)</t>
  </si>
  <si>
    <t>Kliklijst (A5)</t>
  </si>
  <si>
    <t>Lamineerhoes</t>
  </si>
  <si>
    <t>Lamineermachine</t>
  </si>
  <si>
    <t>Naambord vergaderzaal A1 ("Duraframe note open lijst")</t>
  </si>
  <si>
    <t>Naambord vergaderzaal A2 ("Duraframe note open lijst")</t>
  </si>
  <si>
    <t>Naambord vergaderzaal A3 ("Duraframe note open lijst")</t>
  </si>
  <si>
    <t>Naambord vergaderzaal A4 ("Duraframe note open lijst")</t>
  </si>
  <si>
    <t>Naambord vergaderzaal A5 ("Duraframe note open lijst")</t>
  </si>
  <si>
    <t>Showtas</t>
  </si>
  <si>
    <t>Tafelnaambordje (t.b.v. training, vergadering, etc.)</t>
  </si>
  <si>
    <t>Etiketten voor ordners</t>
  </si>
  <si>
    <t>Etiketten, passend in Dymoprinter</t>
  </si>
  <si>
    <t>Klok</t>
  </si>
  <si>
    <t>Lanyard of keycord</t>
  </si>
  <si>
    <t>Muismat</t>
  </si>
  <si>
    <t>Plastic sleutelhanger</t>
  </si>
  <si>
    <t xml:space="preserve">Schoonmaakdoekjes  toetsenborden, muizen en andere plastic oppervlakken </t>
  </si>
  <si>
    <t>Schoonmaakdoekjes voor screens</t>
  </si>
  <si>
    <t>Sleutelkluis</t>
  </si>
  <si>
    <t>Snijmachine</t>
  </si>
  <si>
    <t>Snijmes 18mm</t>
  </si>
  <si>
    <t>Snijmes mesjes 18mm</t>
  </si>
  <si>
    <t>Splitringen</t>
  </si>
  <si>
    <t>Stickerverwijderaar</t>
  </si>
  <si>
    <t>"Ducttape"</t>
  </si>
  <si>
    <t>Alleslijm</t>
  </si>
  <si>
    <t>Elastieken</t>
  </si>
  <si>
    <t>Geodriehoek</t>
  </si>
  <si>
    <t>Kraft tape</t>
  </si>
  <si>
    <t>Lijmpen</t>
  </si>
  <si>
    <t>Lijmroller</t>
  </si>
  <si>
    <t>Liniaal</t>
  </si>
  <si>
    <t>Nietjes 13/8</t>
  </si>
  <si>
    <t>Nietjes 23/10</t>
  </si>
  <si>
    <t>Nietjes 23/23</t>
  </si>
  <si>
    <t>Nietjes 24/6</t>
  </si>
  <si>
    <t>Nietjes 24/8</t>
  </si>
  <si>
    <t>Nietjes 26/6</t>
  </si>
  <si>
    <t>Nietmachine - nieter</t>
  </si>
  <si>
    <t>Nietmachine - ontnieter</t>
  </si>
  <si>
    <t>Nietmachine - tang</t>
  </si>
  <si>
    <t xml:space="preserve">Paperclippotje </t>
  </si>
  <si>
    <t>Paperclips</t>
  </si>
  <si>
    <t>Perforator</t>
  </si>
  <si>
    <t>Plakband - niet transparant</t>
  </si>
  <si>
    <t>Plakband - transparant</t>
  </si>
  <si>
    <t>Plakbanddispenser</t>
  </si>
  <si>
    <t>Plakbandhouder</t>
  </si>
  <si>
    <t>Potloodgom</t>
  </si>
  <si>
    <t>Punaises</t>
  </si>
  <si>
    <t>Rekenmachine</t>
  </si>
  <si>
    <t>Schaar, 17 cm</t>
  </si>
  <si>
    <t>Schaar, 21 cm</t>
  </si>
  <si>
    <t>Stempel, datum</t>
  </si>
  <si>
    <t xml:space="preserve">Stempel, personaliseer </t>
  </si>
  <si>
    <t>Stempelkussen</t>
  </si>
  <si>
    <t xml:space="preserve">Tape - dubbelzijdig </t>
  </si>
  <si>
    <t xml:space="preserve">Tape, afplak- </t>
  </si>
  <si>
    <t>Verpakkingstape (bruin)</t>
  </si>
  <si>
    <t>Verpakkingstape (transparant)</t>
  </si>
  <si>
    <t>Badge, houder, hardcase</t>
  </si>
  <si>
    <t>Badge, rolmechanisme</t>
  </si>
  <si>
    <t>Badge, speld</t>
  </si>
  <si>
    <t>D1 Lint, wit, passend in Dymoprinter</t>
  </si>
  <si>
    <t>Labelprinter</t>
  </si>
  <si>
    <t>Lint, papier, passend in Dymo Letratag</t>
  </si>
  <si>
    <t>Lint, plastic, passend in Dymo Letratag</t>
  </si>
  <si>
    <t>Bordwisser, kunststof</t>
  </si>
  <si>
    <t>Flipover - mobiel</t>
  </si>
  <si>
    <t>Flipover - vellen</t>
  </si>
  <si>
    <t>Whiteboard - magneettape</t>
  </si>
  <si>
    <t>Whiteboard - Magneten</t>
  </si>
  <si>
    <t>Whiteboard - Magnetische bordenwisser - navulling</t>
  </si>
  <si>
    <t>Whiteboard - Reinigingsspray</t>
  </si>
  <si>
    <t>Whiteboard "100x150", wand</t>
  </si>
  <si>
    <t>Whiteboard "120x90", wand</t>
  </si>
  <si>
    <t>Whiteboard "180x90", wand</t>
  </si>
  <si>
    <t>Whiteboard "60x90", wand</t>
  </si>
  <si>
    <t>Whiteboard, mobiel</t>
  </si>
  <si>
    <t>Archiefdoos, 11 cm</t>
  </si>
  <si>
    <t>Archiefdoos, 15 cm</t>
  </si>
  <si>
    <t>Archiefdoos, 8 cm, zuurvrij</t>
  </si>
  <si>
    <t>Brievenbak</t>
  </si>
  <si>
    <t>Dossiermap met elastiek</t>
  </si>
  <si>
    <t>Eigen merk/ Jalema/ Secolor dossiermap</t>
  </si>
  <si>
    <t>Eigen merk/ Jalema/ Secolor klemmap</t>
  </si>
  <si>
    <t xml:space="preserve">L-map </t>
  </si>
  <si>
    <t>Markeerstroken</t>
  </si>
  <si>
    <t>Opbergbox</t>
  </si>
  <si>
    <t>Ordner</t>
  </si>
  <si>
    <t>Ringbandvulling</t>
  </si>
  <si>
    <t>Scheidingstroken (map)</t>
  </si>
  <si>
    <t>Snelhechter</t>
  </si>
  <si>
    <t>Tabbladen, 12 (blanco)</t>
  </si>
  <si>
    <t>Tabbladen, 20</t>
  </si>
  <si>
    <t>Tabbladen, 31</t>
  </si>
  <si>
    <t>Tabbladen, 5 (blanco)</t>
  </si>
  <si>
    <t>Tabbladen, A t/m Z</t>
  </si>
  <si>
    <t>Memoblok/ Sticky Notes 50×50</t>
  </si>
  <si>
    <t>Memoblok/ Sticky Notes 75×125</t>
  </si>
  <si>
    <t>Memoblok/ Sticky Notes 75×75</t>
  </si>
  <si>
    <t>Schrift</t>
  </si>
  <si>
    <t>Schrijfblok</t>
  </si>
  <si>
    <t>Schrijfblok (regenbestendig)</t>
  </si>
  <si>
    <t>Things to do</t>
  </si>
  <si>
    <t>4-kleuren pen</t>
  </si>
  <si>
    <t>Correctieroller</t>
  </si>
  <si>
    <t>Correctievloeistof</t>
  </si>
  <si>
    <t>Marker, krijt-</t>
  </si>
  <si>
    <t>Marker, paint-</t>
  </si>
  <si>
    <t>Marker, permanent</t>
  </si>
  <si>
    <t>Marker, tekst-</t>
  </si>
  <si>
    <t>Marker, whiteboard</t>
  </si>
  <si>
    <t>Pen (navulling)</t>
  </si>
  <si>
    <t xml:space="preserve">Pen, bal-, luxe </t>
  </si>
  <si>
    <t>Pen, bal-, regulier</t>
  </si>
  <si>
    <t>Pen, baliepen</t>
  </si>
  <si>
    <t>Pen, baliepen navulling</t>
  </si>
  <si>
    <t>Pen, fineliner</t>
  </si>
  <si>
    <t>Pen, gel-</t>
  </si>
  <si>
    <t>Pen, softgrip</t>
  </si>
  <si>
    <t>Potlood</t>
  </si>
  <si>
    <t>potlood</t>
  </si>
  <si>
    <t>Potlood, vul-</t>
  </si>
  <si>
    <t>Potlood, vulling</t>
  </si>
  <si>
    <t>Puntenslijper</t>
  </si>
  <si>
    <t>Stiften/fijnschrijvers</t>
  </si>
  <si>
    <t>Whiteboard - Stiftenhouder</t>
  </si>
  <si>
    <t>Variant</t>
  </si>
  <si>
    <t>Rood licht, t.b.v. presenteren, minimaal bereik 15 mt</t>
  </si>
  <si>
    <t>Bindomatic Aquarelle donkerblauw 2mm 34402 (TR)</t>
  </si>
  <si>
    <t>Bindomatic Aquarelle donkerblauw 4mm 34404 (TR)</t>
  </si>
  <si>
    <t>Bindomatic Aquarelle wit 1,5mm 24101 (TR)</t>
  </si>
  <si>
    <t>Bindomatic Aquarelle wit 3mm 24103 (TR)</t>
  </si>
  <si>
    <t>Bindomatic Aquarelle wit 5mm (TR) A5 Formaat (Productcode BOMSP500W)</t>
  </si>
  <si>
    <t>Bindomatic Aquarelle wit 6mm 24106 (TR)</t>
  </si>
  <si>
    <t>Bindomatic Classic wit 1,5mm 23101 (TR)</t>
  </si>
  <si>
    <t>Bindomatic Classic wit 1,5mm 23101A5 (TR) A5 Formaat</t>
  </si>
  <si>
    <t>Bindomatic Classic wit 10mm 23110 (TR)</t>
  </si>
  <si>
    <t>Bindomatic Classic wit 10mm 23110A5 (TR) A5 Formaat</t>
  </si>
  <si>
    <t>Bindomatic Classic wit 11mm 23111 (AA)</t>
  </si>
  <si>
    <t>Bindomatic Classic wit 12mm 23112 (AA)</t>
  </si>
  <si>
    <t>Bindomatic Classic wit 15mm 23115 (TR)</t>
  </si>
  <si>
    <t>Bindomatic Classic wit 2mm 23102 (TR)</t>
  </si>
  <si>
    <t>Bindomatic Classic wit 2mm 23102A5 (TR) A5 Formaat</t>
  </si>
  <si>
    <t>Bindomatic Classic wit 3mm 23103 (TR)</t>
  </si>
  <si>
    <t>Bindomatic Classic wit 4mm 23104 (TR)</t>
  </si>
  <si>
    <t>Bindomatic Classic wit 4mm 23104A5 (TR) A5 Formaat</t>
  </si>
  <si>
    <t>Bindomatic Classic wit 5mm 23105 (TR)</t>
  </si>
  <si>
    <t>Bindomatic Classic wit 6mm 23106 (TR)</t>
  </si>
  <si>
    <t>Bindomatic Classic wit 6mm 23106A5 (TR) A5 Formaat</t>
  </si>
  <si>
    <t>Bindomatic Classic wit 7mm 23107 (TR)</t>
  </si>
  <si>
    <t>Bindomatic Classic wit 8mm 23108 (TR)</t>
  </si>
  <si>
    <t>Bindomatic Classic wit 9mm 23109 (TR)</t>
  </si>
  <si>
    <t>Display, staand, T- of L-vorm, A4, transparant (geen kleur)</t>
  </si>
  <si>
    <t>Display, staand, T- of L-vorm, A5, transparant (geen kleur)</t>
  </si>
  <si>
    <t>index 12 x 40 mm, 4 a 5 kleuren in 1 pak</t>
  </si>
  <si>
    <t>index , 25 x 44 mm, geel, blauw, groen, oranje en rood</t>
  </si>
  <si>
    <t>A4, klem bovenzijde, pvc, blauw, zwart, rood</t>
  </si>
  <si>
    <t>Harde rand (open klikken, 4 zijden), A3 formaat, zilver of zwart, metaal</t>
  </si>
  <si>
    <t>Harde rand (open klikken, 4 zijden), A4 formaat, zilver of zwart, metaal</t>
  </si>
  <si>
    <t>Harde rand (open klikken, 4 zijden), A5 formaat, zilver of zwart, metaal</t>
  </si>
  <si>
    <t>A3, transparant, "2 x 125" of minder</t>
  </si>
  <si>
    <t>A3, transparant, meer dan "2 x 125"</t>
  </si>
  <si>
    <t>A4, transparant, "2 x 125" of minder</t>
  </si>
  <si>
    <t>A4, transparant, meer dan "2 x 125"</t>
  </si>
  <si>
    <t>A5, transparant, "2 x 125" of minder</t>
  </si>
  <si>
    <t>A6, transparant, "2 x 125" of minder</t>
  </si>
  <si>
    <t>T.b.v. A4 en A3 formaat</t>
  </si>
  <si>
    <t>A1 Magnetisch, zilver, zwart of wit. Magnetische randen (geen kliklijst)</t>
  </si>
  <si>
    <t>A2 Magnetisch, zilver, zwart of wit. Magnetische randen (geen kliklijst)</t>
  </si>
  <si>
    <t>A3 Magnetisch, zilver, zwart of wit. Magnetische randen (geen kliklijst)</t>
  </si>
  <si>
    <t>A4 Magnetisch, zilver, zwart of wit. Magnetische randen (geen kliklijst)</t>
  </si>
  <si>
    <t xml:space="preserve">A5 Magnetisch, zilver, zwart of wit. </t>
  </si>
  <si>
    <t>A4, PP, 80 micron, kristalhelder. Opening alleen boven. Geschikt voor 2-, 4- en 23-gats mappen.</t>
  </si>
  <si>
    <t>Hardfolie, 210 × 61 mm, dubbelzijdig leesbaar</t>
  </si>
  <si>
    <t>Zelfklevend, wit, 105x148 mm</t>
  </si>
  <si>
    <t>Zelfklevend, wit, 105x37 mm</t>
  </si>
  <si>
    <t>Zelfklevend, wit, 105x42 mm</t>
  </si>
  <si>
    <t>Zelfklevend, wit, 105x74 mm</t>
  </si>
  <si>
    <t>Zelfklevend, wit, 210x148 mm</t>
  </si>
  <si>
    <t>Zelfklevend, wit, 210x297 mm</t>
  </si>
  <si>
    <t>Zelfklevend, wit, 63,5x38 mm</t>
  </si>
  <si>
    <t>Zelfklevend, wit, 70x37 mm</t>
  </si>
  <si>
    <t>Zelfklevend, wit, 99x34 mm</t>
  </si>
  <si>
    <t>Voor ordners van breedte 20, 40, 50 en 80 mm breed</t>
  </si>
  <si>
    <t>Dymo Adres Etiket 89x36 mm</t>
  </si>
  <si>
    <t>Doorsnede 38 cm, analoog, op batterijen</t>
  </si>
  <si>
    <t>Textielkoord, voorzien van een veiligheidssluiting die opent bij sterke trekbelasting en een karabijnhaak voor vastmaken van een badgehouder, in kleuren blauw, groen en zwart.</t>
  </si>
  <si>
    <t>Minimaal 20 x 20 cm, Zwart</t>
  </si>
  <si>
    <t>Incl. mogelijkheid labels zelf in te voegen. Kunststof, geel, rood, blauw of zwart</t>
  </si>
  <si>
    <t>Reinigingsdoekjes voor toetsenborden, muizen en andere plastic oppervlakken , geen bleek</t>
  </si>
  <si>
    <t>Reinigingsdoekjes voor schermen, geen bleek</t>
  </si>
  <si>
    <t>Geschikt voor 1 of 2 sleutels, voorzien van cijferslot.</t>
  </si>
  <si>
    <t>Geschikt voor A3 en kleiner, met beschermkap voor het mes</t>
  </si>
  <si>
    <t>Mesjes zijn vervangbaar.</t>
  </si>
  <si>
    <t>Geschikt voor snijmes</t>
  </si>
  <si>
    <t>ten behoeve van sleutelhangers</t>
  </si>
  <si>
    <t>Fles, 100 ml</t>
  </si>
  <si>
    <t>50 mm x 30 mt</t>
  </si>
  <si>
    <t>Fles, 50 ml</t>
  </si>
  <si>
    <t>120 x 2 mm</t>
  </si>
  <si>
    <t>125 x 8 mm</t>
  </si>
  <si>
    <t>Meetlengte 14 cm</t>
  </si>
  <si>
    <t>Bruin, 50 mm x 30 mt.</t>
  </si>
  <si>
    <t>Pen met vloeibare lijm</t>
  </si>
  <si>
    <t>Lijmroller met permanent klevende lijm, 10 mt.</t>
  </si>
  <si>
    <t>Meetbereik 30 cm, van plastic</t>
  </si>
  <si>
    <t>Meetbereik 50 cm, van aluminium</t>
  </si>
  <si>
    <t>Formaat 13/8, Tot 40 vel, Staal</t>
  </si>
  <si>
    <t>Formaat 23/10, Tot 70 vel, Staal</t>
  </si>
  <si>
    <t>Formaat 23/23, Tot 160 vel, Staal</t>
  </si>
  <si>
    <t>Formaat 24/6, Tot 20 vel, Staal</t>
  </si>
  <si>
    <t>Formaat 24/8, Tot 40 vel, Staal</t>
  </si>
  <si>
    <t>Formaat 26/6, Tot 20 vel, Staal</t>
  </si>
  <si>
    <t>Handmatige nietmachine voor intensief gebruik, minimaal 200 vel tegelijk nieten, full strip, (merendeel opgebouwd uit) metaal, voor nietjes maat 23/23</t>
  </si>
  <si>
    <t>Handmatige nietmachine voor intensief gebruik, minimaal 90 vel tegelijk nieten, full strip, (merendeel opgebouwd uit) metaal, voor nietjes maat 23/10</t>
  </si>
  <si>
    <t>Handmatige nietmachine, Full strip, (merendeel opgebouwd uit) metaal, voor nietjes maat 24/6 en 24/8</t>
  </si>
  <si>
    <t>Ontnieter, metaal</t>
  </si>
  <si>
    <t>Handmatige niettang, Metaal, voor nietjes maat 24/6, 24/8 en 26/6</t>
  </si>
  <si>
    <t>magnetisch potje voor opbergen van paperclips</t>
  </si>
  <si>
    <t>Vernikkeld, puntig, 25 mm</t>
  </si>
  <si>
    <t>Vernikkeld, puntig, 32 mm</t>
  </si>
  <si>
    <t>Vernikkeld, puntig, 50 mm</t>
  </si>
  <si>
    <t>2-gaats, 40 vel</t>
  </si>
  <si>
    <t>4-gaats, 40 vel</t>
  </si>
  <si>
    <t>19 mm x 33 mt., niet-transparant, scheurbaar</t>
  </si>
  <si>
    <t>19 mm x 33 mt., transparant, kleefkracht "sterk"</t>
  </si>
  <si>
    <t>Dispenser geschikt voor rollen verpakkingstape van 55 mm breed, met veiligheidsklep voor het afscheurmesje</t>
  </si>
  <si>
    <t>Houder geschikt voor rollen van 19mm breed</t>
  </si>
  <si>
    <t>Voor potlood, 1 x 2 x 6 cm</t>
  </si>
  <si>
    <t>7 mm, kleuren: assorti, wit en koper</t>
  </si>
  <si>
    <t xml:space="preserve">Pocket rekenmachine, op batterij, 8 cijfers op scherm. Incl. batterij. </t>
  </si>
  <si>
    <t>17 cm</t>
  </si>
  <si>
    <t xml:space="preserve">21 cm </t>
  </si>
  <si>
    <t>Alleen met datum</t>
  </si>
  <si>
    <t xml:space="preserve">7 regels met voucher </t>
  </si>
  <si>
    <t>Stempelkussen passend bij aangeboden stempels</t>
  </si>
  <si>
    <t>50 mm x 35 mt</t>
  </si>
  <si>
    <t>20 mm x 35 mt</t>
  </si>
  <si>
    <t>Bruine verpakkingstape, 55mm x 66 mt</t>
  </si>
  <si>
    <t>Transparante verpakkingstape, 55 mm x 66 mt</t>
  </si>
  <si>
    <t>Houder, hard case, niet gesloten, voor 1 badge, H 54 x B 87 mm</t>
  </si>
  <si>
    <t>Houder, hard case, kaart mag niet uit de houder vallen, geschikt voor 2 kaarten/passen</t>
  </si>
  <si>
    <t>Rolmechanisme, extra sterk</t>
  </si>
  <si>
    <t>Speld en klem, 89x55 mm</t>
  </si>
  <si>
    <t>Lint 9 mm. Zwart op wit, wit op zwart, zwart op geel en zwart op rood</t>
  </si>
  <si>
    <t>Lint 12 mm. Zwart op wit, wit op zwart, zwart op geel en zwart op rood</t>
  </si>
  <si>
    <t>Lint 19 mm. Zwart op wit, wit op zwart, zwart op geel en zwart op rood</t>
  </si>
  <si>
    <t xml:space="preserve">Labelprinter met toetsenbord, geschikt voor D1-lint voor 9, 12 en 19 mm </t>
  </si>
  <si>
    <t>Labelprinter met toetsenbord, geschikt voor Letrataglint voor 12 mm</t>
  </si>
  <si>
    <t>Lint, 12 mm, zwart/ wit</t>
  </si>
  <si>
    <t>Lint, 12 mm, zwart/ wit en zwart/geel</t>
  </si>
  <si>
    <t>Bordenwisser gemaakt van kunststof, magnetisch op whiteboard.</t>
  </si>
  <si>
    <t>Flipover van 70x100 cm, op wielen</t>
  </si>
  <si>
    <t>Navulling voor flipover. 70 gr/ m2, 63 x 97,5 cm, effen en geruit. 50 vellen per blok</t>
  </si>
  <si>
    <t>Zelfklevend en magnetisch, 12,5 mm x1 mt, zwart en rood</t>
  </si>
  <si>
    <t>Zelfklevend en magnetisch, 25 mm x 1 mt, zwart en rood</t>
  </si>
  <si>
    <t>10 mm, wit, blauw, rood, zwart</t>
  </si>
  <si>
    <t>22 mm, 4 kleuren in verpakking</t>
  </si>
  <si>
    <t>22 mm, wit, blauw, rood, zwart</t>
  </si>
  <si>
    <t>37 mm, wit, blauw, rood, zwart</t>
  </si>
  <si>
    <t>Doekjes passend bij voorgestelde bordenwisser</t>
  </si>
  <si>
    <t>Fles, 250 ml</t>
  </si>
  <si>
    <t xml:space="preserve">Magnetisch, 100 x 150 cm, wit, incl. metalen of kunststof rand. Incl. wandbevestigingsmateriaal </t>
  </si>
  <si>
    <t xml:space="preserve">Magnetisch, 120 x 90 cm, wit, incl. metalen of kunststof rand. Incl. wandbevestigingsmateriaal </t>
  </si>
  <si>
    <t xml:space="preserve">Magnetisch, 180 x 90 cm, wit, incl. metalen of kunststof rand. Incl. wandbevestigingsmateriaal </t>
  </si>
  <si>
    <t xml:space="preserve">Magnetisch, 60 x 90 cm, wit, incl. metalen of kunststof rand. Incl. wandbevestigingsmateriaal </t>
  </si>
  <si>
    <t>Mobiel, kantelbaar, 120 x 150 cm, wit, incl rail voor stiften en wisser</t>
  </si>
  <si>
    <t>Folio Rug 11 cm, zuurvrij</t>
  </si>
  <si>
    <t>Folio Rug 15 cm, zuurvrij</t>
  </si>
  <si>
    <t>Folio Rug 8 cm, zuurvrij</t>
  </si>
  <si>
    <t>A4, zwart, rood, blauw, wit, transparant</t>
  </si>
  <si>
    <t>A4, met 3 kleppen en sluitelastiek, rood, blauw, groen, geel, wit</t>
  </si>
  <si>
    <t>(Voor) A4, karton, Geen (flexibel) hechtmechanisme. Wit, rood, groen, blauw, geel.</t>
  </si>
  <si>
    <t>(Voor) A4, karton, Incl. (flexibel) hechtmechanisme. Wit, rood, groen, blauw, grijs</t>
  </si>
  <si>
    <t>A4, PP 11 tot 12/100e, transparant, blauw, rood.</t>
  </si>
  <si>
    <t>meerdere kleuren, 20x50 mm, 160 indexen per verpakking</t>
  </si>
  <si>
    <t>Met een inhoud tussen 20 en 25 liter, met deksel</t>
  </si>
  <si>
    <t>Met een inhoud tussen 40 en 45 liter, met deksel</t>
  </si>
  <si>
    <t>Met een inhoud tussen 50 en 55 liter , met deksel</t>
  </si>
  <si>
    <t>Met een inhoud tussen 70 en 75 liter , met deksel</t>
  </si>
  <si>
    <t>Met een inhoud tussen de 10 en 12 liter, met deksel</t>
  </si>
  <si>
    <t>A4, PP, 20 mm breed, 4 rings. Zwart, blauw, wit, rood</t>
  </si>
  <si>
    <t>A4, PP, 40 mm breed, 4 rings. Zwart, blauw, wit, rood</t>
  </si>
  <si>
    <t>A4, PP, 50 mm breed, 2 rings. Zwart, blauw, groen, rood, gemarmerd.</t>
  </si>
  <si>
    <t>A4, PP, 50 mm breed, 4 rings. Zwart, blauw, wit, rood</t>
  </si>
  <si>
    <t>A4, PP, 80 mm breed, 2 rings. Zwart, blauw, groen, rood, gemarmerd.</t>
  </si>
  <si>
    <t>Ringbandvulling gelijnd papier, A4, 23 gats</t>
  </si>
  <si>
    <t>240 x 105 mm, blauw, rood, wit, groen, roze. Voor mappen met 2 gats. Karton, 190 gr</t>
  </si>
  <si>
    <t>A4, PP, transparant, blauw, grijs, groen, rood, zwart</t>
  </si>
  <si>
    <t>1 t/m 12, A4, karton 160-240 gr, 2, 4 en 23-gaats, blanco</t>
  </si>
  <si>
    <t>1 t/m 20, A4, karton 160-240 gr, 2, 4 en 23-gaats, voorgenummerd of blanco</t>
  </si>
  <si>
    <t>1 t/m 31, A4, karton 160-240 gr, 2, 4 en 23-gaats, voorgenummerd of blanco</t>
  </si>
  <si>
    <t>1 t/m 5, A4, karton 160-240 gr, 2, 4 en 23-gaats, blanco</t>
  </si>
  <si>
    <t>A t/m Z, A4, karton 160-240 gr, 2, 4 en 23-gaats</t>
  </si>
  <si>
    <t>50 x 50 mm. Geel, blauw, groen, oranje (verpakt per kleur)</t>
  </si>
  <si>
    <t>75 x 125 mm. Geel</t>
  </si>
  <si>
    <t>75x75 mm, geel en pak met minstens 3 verschillende kleuren</t>
  </si>
  <si>
    <t>75x75 mm, geel, zigzag</t>
  </si>
  <si>
    <t>A5, gelijnd, in midden geniet, 36 pagina's, "Zakelijk" - cover zonder plaatjes (wel kleuren, lijnen en/ of bedrijfslogo).</t>
  </si>
  <si>
    <t>A4, gelijnd, 70 vel, kopgelijmd/ -geniet, gerecycled, softcover</t>
  </si>
  <si>
    <t>A4, gelijnd, 70 vel, spiraal, gerecycled, softcover en geperforeerd met 23-gaats</t>
  </si>
  <si>
    <t>A4, geruit, 70 vel, kopgelijmd/ -geniet, gerecycled, softcover</t>
  </si>
  <si>
    <t>A4, geruit, 70 vel, spiraal, gerecycled, softcover en geperforeerd met 23-gaats</t>
  </si>
  <si>
    <t>A5, gelijnd, 70 vel, gerecycled, hard cover, gelijmd aan de zijkant</t>
  </si>
  <si>
    <t>A5, gelijnd, 70 vel, kopgelijmd/ -geniet, gerecycled, softcover</t>
  </si>
  <si>
    <t>A5, gelijnd, 70 vel, spiraal, gerecycled, softcover</t>
  </si>
  <si>
    <t>A6, gelijnd, 70 vel, kopgelijmd/ -geniet, gerecycled, softcover</t>
  </si>
  <si>
    <t>A7, gelijnd, 70 vel, kopgelijmd/ -geniet, gerecycled, softcover</t>
  </si>
  <si>
    <t>gelijnd, 70 vel, hard cover, formaat 105 x 165 mm, gelijmd aan de zijkant</t>
  </si>
  <si>
    <t>gelijnd, 70 vel, hard cover, formaat 80 x 135 mm, gelijmd aan de zijkant</t>
  </si>
  <si>
    <t>Notitieboek met Things to do lijst en tijdsaanduiding, formaat 297x140mm, 70gr, 250 pagina's, grijs</t>
  </si>
  <si>
    <t>1 pen met de mogelijkheid om met 4 verschillende kleuren te kunnen schrijven, medium punt</t>
  </si>
  <si>
    <t>4,2 mm x 12 mt</t>
  </si>
  <si>
    <t>Fles, 15 ml</t>
  </si>
  <si>
    <t>Verwijderbaar, medium, ronde punt, wit</t>
  </si>
  <si>
    <t>0,7 mm punt, wit en zwart</t>
  </si>
  <si>
    <t>Dikke punt (&gt;3 mm), zwart, rood. 1 kleur per verpakking</t>
  </si>
  <si>
    <t>Medium punt &lt;2 mm (medium), zwart, blauw, groen, rood. 1 kleur per verpakking</t>
  </si>
  <si>
    <t>Beitelpunt, zwart, rood. 1 kleur per verpakking</t>
  </si>
  <si>
    <t>Met clip, lijnbreedte 1-5 mm, kleur geel, oranje, blauw, groen, roze (geen pastel). Per stift.</t>
  </si>
  <si>
    <t>Medium punt, zwart, blauw, groen, rood. Per losse stift</t>
  </si>
  <si>
    <t>Navulling, voor Parkerpen, blauw en zwart, voor diverse modellen</t>
  </si>
  <si>
    <t>1 kleur. Blauw, zwart, groen, rood. Intrek-/ draaibaar (geen dop). Medium</t>
  </si>
  <si>
    <t>Aan ketting, geschikt voor navulling</t>
  </si>
  <si>
    <t>Navulling, geschikt voor de baliepen</t>
  </si>
  <si>
    <t>Fineliner, 0,4 mm, zwart, blauw, groen, rood</t>
  </si>
  <si>
    <t>HB, grijs, met gom</t>
  </si>
  <si>
    <t>HB, Rood en wit</t>
  </si>
  <si>
    <t>vulpotlood voor stiften 0,5 en 0,7 mm</t>
  </si>
  <si>
    <t>Navulling: stiften voor vulpotlood, 0,5 en 0,7 mm</t>
  </si>
  <si>
    <t>Metaal, geschikt voor potlood uit assortiment</t>
  </si>
  <si>
    <t>Stift met dop (zonder dop minimaal 1 week functioneel), punt 0,4 mm, permanent, geschikt om heel precies schrijven op glas, porselein, plastic, metaal en cd's of dvd's, in set van 4 met kleuren zwart, blauw, rood en groen</t>
  </si>
  <si>
    <t>Stift met dop (zonder dop minimaal 1 week functioneel), punt 0,4 mm, permanent, geschikt om heel precies te schrijven op glas, porselein, plastic, metaal en cd's of dvd's, zwart, blauw, rood en groen</t>
  </si>
  <si>
    <t>Stift met dop (zonder dop minimaal 1 week functioneel), punt 0,6 mm, niet-permanent, geschikt om heel precies schrijven op oleaatpapier, in set van 4 met kleuren zwart, blauw, rood en groen</t>
  </si>
  <si>
    <t>Stift met dop (zonder dop minimaal 1 week functioneel), punt 0,6 mm, niet-permanent, geschikt om heel precies schrijven op oleaatpapier, zwart, blauw, rood en groen</t>
  </si>
  <si>
    <t>Stift met dop (zonder dop minimaal 1 week functioneel), punt 0,6 mm, permanent, geschikt om heel precies schrijven op glas, porselein, plastic, metaal en cd's of dvd's, in set van 4 met kleuren zwart, blauw, rood en groen</t>
  </si>
  <si>
    <t>Stift met dop (zonder dop minimaal 1 week functioneel), punt 0,6 mm, permanent, geschikt om heel precies schrijven op glas, porselein, plastic, metaal en cd's of dvd's, zwart, blauw, rood en groen</t>
  </si>
  <si>
    <t>Stift met dop (zonder dop minimaal 1 week functioneel), punt 1 mm, niet-permanent, geschikt om heel precies schrijven op oleaatpapier, in set van 4 met kleuren zwart, blauw, rood en groen</t>
  </si>
  <si>
    <t>Stift met dop (zonder dop minimaal 1 week functioneel), punt 1 mm, niet-permanent, geschikt om heel precies schrijven op oleaatpapier, zwart, blauw, rood en groen</t>
  </si>
  <si>
    <t>Stift met dop (zonder dop minimaal 1 week functioneel), punt 1 mm, permanent, geschikt om heel precies schrijven op glas, porselein, plastic, metaal en cd's of dvd's, in set van 4 met kleuren zwart, blauw, rood en groen</t>
  </si>
  <si>
    <t>Stift met dop (zonder dop minimaal 1 week functioneel), punt 1 mm, permanent, geschikt om heel precies schrijven op glas, porselein, plastic, metaal en cd's of dvd's, zwart, blauw, rood en groen</t>
  </si>
  <si>
    <t>Geschikt voor 4 stiften met bordenwisser</t>
  </si>
  <si>
    <t>Verpakkingseenheid</t>
  </si>
  <si>
    <t>Stuks</t>
  </si>
  <si>
    <t>Pak</t>
  </si>
  <si>
    <t>Doos</t>
  </si>
  <si>
    <t>zak</t>
  </si>
  <si>
    <t>fles</t>
  </si>
  <si>
    <t>fles of tube</t>
  </si>
  <si>
    <t>Grams/ pak</t>
  </si>
  <si>
    <t>Rol</t>
  </si>
  <si>
    <t>blokken</t>
  </si>
  <si>
    <t>Facilitaire producten</t>
  </si>
  <si>
    <t>Labels &amp; Identificatie</t>
  </si>
  <si>
    <r>
      <t xml:space="preserve">#15649992 - MOYU NOTITIEBOEK UITWISBAAR A5 18 blz., voor gebruik in regen. </t>
    </r>
    <r>
      <rPr>
        <i/>
        <sz val="10"/>
        <rFont val="Verdana"/>
        <family val="2"/>
      </rPr>
      <t>Vanwege ervaring merk voorgeschreven.</t>
    </r>
  </si>
  <si>
    <t>Meubilair &amp; conferentie</t>
  </si>
  <si>
    <t xml:space="preserve">Opslag &amp; archivering </t>
  </si>
  <si>
    <t>Schriften &amp; schrijfblokken</t>
  </si>
  <si>
    <t>Opslagpercentage*</t>
  </si>
  <si>
    <t>*Binnen bandbreedte 15-30%</t>
  </si>
  <si>
    <t>Opgave inschrijver</t>
  </si>
  <si>
    <t>Bandbreedte</t>
  </si>
  <si>
    <t>Referentie</t>
  </si>
  <si>
    <t>Min
 (-50%)</t>
  </si>
  <si>
    <t>Max 
(+50%)</t>
  </si>
  <si>
    <t>Totaalprijs Basisassortiment</t>
  </si>
  <si>
    <t>Percentage duurzame artikelen (min 60% o.b.v. financiele waarde):</t>
  </si>
  <si>
    <t>Artikelnummer</t>
  </si>
  <si>
    <t xml:space="preserve">Artikelomschrijving </t>
  </si>
  <si>
    <t>Totale inschrijfprijs (kolom E maal 
kolom I)</t>
  </si>
  <si>
    <t>Artikel</t>
  </si>
  <si>
    <t>Afname verpakkingen per jaar</t>
  </si>
  <si>
    <t>Uitvraag aanbesteder</t>
  </si>
  <si>
    <t>Duurzaam artikel?</t>
  </si>
  <si>
    <t>Duurzaamheidspercentage</t>
  </si>
  <si>
    <t>Stuks per verpakkings-eenheid</t>
  </si>
  <si>
    <t>Inschrijfprijs per verpakking 
(cf. kolom C en D)</t>
  </si>
  <si>
    <r>
      <t xml:space="preserve">Inschrijver dient onderstaand geel geacreerde cellen in te vullen en de geel gearceerde cellen in tab 'Basisassortiment'. Inschrijver kan geen rechten ontlenen aan de opgegeven aantallen in dit prijsinvulformulier. Het wijzigen van het format of het wijzigen van de niet-gearceerde cellen, al dan niet met als oogmerk het veranderen van de rekenmethodiek, zal tot terzijdelegging van de Inschrijving leiden en daarmee tot uitsluiting van de aanbestedingsprocedure. De prijzen per product, het opslagpercentage dienen te worden gegeven op basis van maximaal 2 decimalen. 
1. Aantallen per verpakking mogen maximaal 100% afwijken t.o.v. opgegeven in de assortimentslijst. 
2. De prijs dient gegeven te worden o.b.v. de uitgevraagde verpakkingseenheden t.b.v. bepaling van de inschrijfprijs voor het assortimentsdeel.
3. De inschrijver die het perceel gegund krijgt, dient de prijslijst aan te vullen met de volgende kolommen (per aangeboden verpakking): aantallen producten per verpakking, verpakkingseenheid, prijs.Daarnaast dient Inschrijver zich bij het opgeven van de prijzen en opslagpercentages te conformeren aan alle gestelde voorwaarden zoals opgenomen in het Beschrijvend document en het Programma van Eisen.
</t>
    </r>
    <r>
      <rPr>
        <b/>
        <sz val="10"/>
        <rFont val="Verdana"/>
        <family val="2"/>
      </rPr>
      <t xml:space="preserve">De totaalprijs basisassortiment per jaar </t>
    </r>
    <r>
      <rPr>
        <b/>
        <sz val="10"/>
        <color rgb="FFFF0000"/>
        <rFont val="Verdana"/>
        <family val="2"/>
      </rPr>
      <t>(cel B6)</t>
    </r>
    <r>
      <rPr>
        <b/>
        <sz val="10"/>
        <rFont val="Verdana"/>
        <family val="2"/>
      </rPr>
      <t xml:space="preserve"> + het opslagpercentage </t>
    </r>
    <r>
      <rPr>
        <b/>
        <sz val="10"/>
        <color rgb="FFFF0000"/>
        <rFont val="Verdana"/>
        <family val="2"/>
      </rPr>
      <t>(cel</t>
    </r>
    <r>
      <rPr>
        <b/>
        <sz val="10"/>
        <rFont val="Verdana"/>
        <family val="2"/>
      </rPr>
      <t xml:space="preserve"> </t>
    </r>
    <r>
      <rPr>
        <b/>
        <sz val="10"/>
        <color rgb="FFFF0000"/>
        <rFont val="Verdana"/>
        <family val="2"/>
      </rPr>
      <t xml:space="preserve">B11) </t>
    </r>
    <r>
      <rPr>
        <b/>
        <sz val="10"/>
        <rFont val="Verdana"/>
        <family val="2"/>
      </rPr>
      <t xml:space="preserve">dienen ingediend te worden in het Inschrijfbiljet (bijlage 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</si>
</sst>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0.00_);_(&quot;€&quot;* \(#,##0.00\);_(&quot;€&quot;* &quot;-&quot;??_);_(@_)"/>
    <numFmt numFmtId="165" formatCode="_(* #,##0.00_);_(* \(#,##0.00\);_(* &quot;-&quot;??_);_(@_)"/>
    <numFmt numFmtId="166" formatCode="_ * #,##0_ ;_ * \-#,##0_ ;_ * &quot;-&quot;??_ ;_ @_ "/>
  </numFmts>
  <fonts count="24" x14ac:knownFonts="1">
    <font>
      <sz val="9"/>
      <color theme="1"/>
      <name val="Verdana"/>
      <family val="2"/>
    </font>
    <font>
      <b/>
      <sz val="9"/>
      <color theme="1"/>
      <name val="Verdana"/>
      <family val="2"/>
    </font>
    <font>
      <b/>
      <sz val="10"/>
      <color theme="1"/>
      <name val="Verdana"/>
      <family val="2"/>
    </font>
    <font>
      <b/>
      <sz val="11"/>
      <color theme="1"/>
      <name val="Verdana"/>
      <family val="2"/>
    </font>
    <font>
      <b/>
      <sz val="16"/>
      <color theme="1"/>
      <name val="Verdana"/>
      <family val="2"/>
    </font>
    <font>
      <sz val="9"/>
      <color theme="1"/>
      <name val="Verdana"/>
      <family val="2"/>
    </font>
    <font>
      <b/>
      <i/>
      <sz val="11"/>
      <color theme="1"/>
      <name val="Verdana"/>
      <family val="2"/>
    </font>
    <font>
      <sz val="10"/>
      <name val="Verdana"/>
      <family val="2"/>
    </font>
    <font>
      <b/>
      <sz val="10"/>
      <name val="Verdana"/>
      <family val="2"/>
    </font>
    <font>
      <i/>
      <sz val="9"/>
      <color theme="1"/>
      <name val="Verdana"/>
      <family val="2"/>
    </font>
    <font>
      <sz val="11"/>
      <color theme="1"/>
      <name val="Calibri"/>
      <family val="2"/>
      <scheme val="minor"/>
    </font>
    <font>
      <sz val="10"/>
      <color rgb="FFFF0000"/>
      <name val="Verdana"/>
      <family val="2"/>
    </font>
    <font>
      <sz val="11"/>
      <name val="Arial"/>
      <family val="2"/>
    </font>
    <font>
      <b/>
      <sz val="9"/>
      <name val="Verdana"/>
      <family val="2"/>
    </font>
    <font>
      <i/>
      <sz val="10"/>
      <name val="Verdana"/>
      <family val="2"/>
    </font>
    <font>
      <b/>
      <sz val="10"/>
      <color rgb="FFFF0000"/>
      <name val="Verdana"/>
      <family val="2"/>
    </font>
    <font>
      <sz val="10"/>
      <name val="Arial"/>
      <family val="2"/>
    </font>
    <font>
      <b/>
      <sz val="9"/>
      <color theme="0"/>
      <name val="Verdana"/>
      <family val="2"/>
    </font>
    <font>
      <b/>
      <sz val="18"/>
      <color theme="0"/>
      <name val="Verdana"/>
      <family val="2"/>
    </font>
    <font>
      <b/>
      <sz val="12"/>
      <color theme="1"/>
      <name val="Verdana"/>
      <family val="2"/>
    </font>
    <font>
      <b/>
      <sz val="12"/>
      <name val="Verdana"/>
      <family val="2"/>
    </font>
    <font>
      <sz val="12"/>
      <color theme="1"/>
      <name val="Verdana"/>
      <family val="2"/>
    </font>
    <font>
      <sz val="10"/>
      <color theme="1"/>
      <name val="Verdana"/>
      <family val="2"/>
    </font>
    <font>
      <i/>
      <sz val="8"/>
      <color theme="1"/>
      <name val="Verdana"/>
      <family val="2"/>
    </font>
  </fonts>
  <fills count="13">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8"/>
        <bgColor indexed="64"/>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theme="0"/>
      </left>
      <right/>
      <top/>
      <bottom/>
      <diagonal/>
    </border>
    <border>
      <left/>
      <right style="thick">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s>
  <cellStyleXfs count="11">
    <xf numFmtId="0" fontId="0" fillId="0" borderId="0"/>
    <xf numFmtId="165" fontId="5" fillId="0" borderId="0" applyFont="0" applyFill="0" applyBorder="0" applyAlignment="0" applyProtection="0"/>
    <xf numFmtId="164" fontId="5" fillId="0" borderId="0" applyFont="0" applyFill="0" applyBorder="0" applyAlignment="0" applyProtection="0"/>
    <xf numFmtId="0" fontId="10" fillId="0" borderId="0"/>
    <xf numFmtId="0" fontId="12" fillId="0" borderId="0"/>
    <xf numFmtId="0" fontId="16" fillId="0" borderId="0"/>
    <xf numFmtId="44" fontId="16"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70">
    <xf numFmtId="0" fontId="0" fillId="0" borderId="0" xfId="0"/>
    <xf numFmtId="0" fontId="3" fillId="0" borderId="8" xfId="0" applyFont="1" applyBorder="1"/>
    <xf numFmtId="164" fontId="6" fillId="0" borderId="9" xfId="0" applyNumberFormat="1" applyFont="1" applyBorder="1"/>
    <xf numFmtId="0" fontId="2" fillId="0" borderId="5" xfId="0" applyFont="1" applyBorder="1"/>
    <xf numFmtId="0" fontId="4" fillId="3" borderId="8" xfId="0" applyFont="1" applyFill="1" applyBorder="1" applyAlignment="1">
      <alignment horizontal="center" vertical="top"/>
    </xf>
    <xf numFmtId="0" fontId="4" fillId="3" borderId="9" xfId="0" applyFont="1" applyFill="1" applyBorder="1" applyAlignment="1">
      <alignment horizontal="center" vertical="top"/>
    </xf>
    <xf numFmtId="0" fontId="2" fillId="3" borderId="1" xfId="0" applyFont="1" applyFill="1" applyBorder="1" applyAlignment="1">
      <alignment vertical="center"/>
    </xf>
    <xf numFmtId="164" fontId="2" fillId="0" borderId="2" xfId="0" applyNumberFormat="1" applyFont="1" applyBorder="1" applyAlignment="1">
      <alignment vertical="center"/>
    </xf>
    <xf numFmtId="0" fontId="0" fillId="6" borderId="0" xfId="0" applyFill="1"/>
    <xf numFmtId="0" fontId="0" fillId="6" borderId="0" xfId="0" applyFill="1" applyAlignment="1">
      <alignment horizontal="left" vertical="top" wrapText="1"/>
    </xf>
    <xf numFmtId="0" fontId="0" fillId="6" borderId="0" xfId="0" applyFill="1" applyAlignment="1">
      <alignment wrapText="1"/>
    </xf>
    <xf numFmtId="0" fontId="0" fillId="6" borderId="0" xfId="0" applyFill="1" applyAlignment="1">
      <alignment vertical="center"/>
    </xf>
    <xf numFmtId="0" fontId="0" fillId="6" borderId="0" xfId="0" applyFill="1" applyAlignment="1">
      <alignment horizontal="right" vertical="center"/>
    </xf>
    <xf numFmtId="0" fontId="0" fillId="6" borderId="0" xfId="0" applyFill="1" applyAlignment="1">
      <alignment horizontal="left" vertical="center" wrapText="1"/>
    </xf>
    <xf numFmtId="0" fontId="13" fillId="6" borderId="0" xfId="4" applyFont="1" applyFill="1" applyAlignment="1">
      <alignment vertical="center" wrapText="1"/>
    </xf>
    <xf numFmtId="0" fontId="5" fillId="6" borderId="0" xfId="0" applyFont="1" applyFill="1"/>
    <xf numFmtId="9" fontId="0" fillId="8" borderId="0" xfId="10" applyFont="1" applyFill="1" applyBorder="1" applyAlignment="1">
      <alignment horizontal="center" vertical="center"/>
    </xf>
    <xf numFmtId="164" fontId="1" fillId="8" borderId="0" xfId="0" applyNumberFormat="1" applyFont="1" applyFill="1" applyAlignment="1">
      <alignment horizontal="right" vertical="center"/>
    </xf>
    <xf numFmtId="0" fontId="21" fillId="6" borderId="0" xfId="0" applyFont="1" applyFill="1"/>
    <xf numFmtId="0" fontId="1" fillId="5" borderId="18"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7" fillId="6" borderId="18" xfId="4" applyFont="1" applyFill="1" applyBorder="1" applyAlignment="1">
      <alignment vertical="top" wrapText="1"/>
    </xf>
    <xf numFmtId="166" fontId="7" fillId="6" borderId="18" xfId="1" applyNumberFormat="1" applyFont="1" applyFill="1" applyBorder="1" applyAlignment="1">
      <alignment vertical="top" wrapText="1"/>
    </xf>
    <xf numFmtId="0" fontId="0" fillId="2" borderId="18" xfId="0" applyFill="1" applyBorder="1" applyProtection="1">
      <protection locked="0"/>
    </xf>
    <xf numFmtId="44" fontId="0" fillId="2" borderId="18" xfId="9" applyFont="1" applyFill="1" applyBorder="1" applyAlignment="1"/>
    <xf numFmtId="164" fontId="0" fillId="6" borderId="18" xfId="0" applyNumberFormat="1" applyFill="1" applyBorder="1"/>
    <xf numFmtId="164" fontId="0" fillId="7" borderId="18" xfId="0" applyNumberFormat="1" applyFill="1" applyBorder="1"/>
    <xf numFmtId="0" fontId="7" fillId="6" borderId="18" xfId="4" applyFont="1" applyFill="1" applyBorder="1" applyAlignment="1">
      <alignment horizontal="left" vertical="top" wrapText="1"/>
    </xf>
    <xf numFmtId="166" fontId="7" fillId="6" borderId="18" xfId="1" applyNumberFormat="1" applyFont="1" applyFill="1" applyBorder="1" applyAlignment="1">
      <alignment horizontal="left" vertical="top" wrapText="1"/>
    </xf>
    <xf numFmtId="0" fontId="0" fillId="2" borderId="18" xfId="0" applyFill="1" applyBorder="1" applyAlignment="1" applyProtection="1">
      <alignment horizontal="right"/>
      <protection locked="0"/>
    </xf>
    <xf numFmtId="44" fontId="0" fillId="2" borderId="18" xfId="9" applyFont="1" applyFill="1" applyBorder="1"/>
    <xf numFmtId="0" fontId="0" fillId="6" borderId="18" xfId="4" applyFont="1" applyFill="1" applyBorder="1" applyAlignment="1">
      <alignment horizontal="left" vertical="top" wrapText="1"/>
    </xf>
    <xf numFmtId="0" fontId="7" fillId="6" borderId="18" xfId="0" applyFont="1" applyFill="1" applyBorder="1" applyAlignment="1">
      <alignment horizontal="left" vertical="top" wrapText="1"/>
    </xf>
    <xf numFmtId="0" fontId="7" fillId="6" borderId="18" xfId="4" applyFont="1" applyFill="1" applyBorder="1" applyAlignment="1">
      <alignment horizontal="left" vertical="center" wrapText="1"/>
    </xf>
    <xf numFmtId="0" fontId="0" fillId="6" borderId="18" xfId="4" applyFont="1" applyFill="1" applyBorder="1" applyAlignment="1">
      <alignment vertical="top" wrapText="1"/>
    </xf>
    <xf numFmtId="0" fontId="0" fillId="6" borderId="18" xfId="0" applyFill="1" applyBorder="1" applyAlignment="1">
      <alignment horizontal="left" vertical="top" wrapText="1"/>
    </xf>
    <xf numFmtId="9" fontId="2" fillId="0" borderId="2" xfId="10" applyFont="1" applyBorder="1" applyAlignment="1">
      <alignment vertical="center"/>
    </xf>
    <xf numFmtId="0" fontId="3" fillId="3" borderId="10" xfId="0" applyFont="1" applyFill="1" applyBorder="1" applyAlignment="1">
      <alignment vertical="top"/>
    </xf>
    <xf numFmtId="0" fontId="9" fillId="6" borderId="0" xfId="0" applyFont="1" applyFill="1"/>
    <xf numFmtId="10" fontId="22" fillId="2" borderId="5" xfId="0" applyNumberFormat="1" applyFont="1" applyFill="1" applyBorder="1" applyAlignment="1" applyProtection="1">
      <alignment horizontal="center" vertical="center"/>
      <protection locked="0"/>
    </xf>
    <xf numFmtId="0" fontId="23" fillId="6" borderId="0" xfId="0" applyFont="1" applyFill="1"/>
    <xf numFmtId="44" fontId="0" fillId="2" borderId="18" xfId="9" applyFont="1" applyFill="1" applyBorder="1" applyAlignment="1" applyProtection="1">
      <protection locked="0"/>
    </xf>
    <xf numFmtId="44" fontId="0" fillId="2" borderId="18" xfId="9" applyFont="1" applyFill="1" applyBorder="1" applyProtection="1">
      <protection locked="0"/>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0" fontId="7"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164" fontId="17" fillId="12" borderId="0" xfId="0" applyNumberFormat="1" applyFont="1" applyFill="1" applyAlignment="1">
      <alignment horizontal="right" vertical="center"/>
    </xf>
    <xf numFmtId="164" fontId="17" fillId="12" borderId="17" xfId="0" applyNumberFormat="1" applyFont="1" applyFill="1" applyBorder="1" applyAlignment="1">
      <alignment horizontal="right" vertical="center"/>
    </xf>
    <xf numFmtId="0" fontId="0" fillId="12" borderId="16" xfId="0" applyFill="1" applyBorder="1" applyAlignment="1">
      <alignment horizontal="center"/>
    </xf>
    <xf numFmtId="0" fontId="0" fillId="12" borderId="0" xfId="0" applyFill="1" applyAlignment="1">
      <alignment horizontal="center"/>
    </xf>
    <xf numFmtId="0" fontId="13" fillId="7" borderId="20" xfId="4" applyFont="1" applyFill="1" applyBorder="1" applyAlignment="1">
      <alignment horizontal="left" vertical="center" wrapText="1"/>
    </xf>
    <xf numFmtId="0" fontId="13" fillId="7" borderId="21" xfId="4" applyFont="1" applyFill="1" applyBorder="1" applyAlignment="1">
      <alignment horizontal="left" vertical="center" wrapText="1"/>
    </xf>
    <xf numFmtId="0" fontId="13" fillId="7" borderId="22" xfId="4" applyFont="1" applyFill="1" applyBorder="1" applyAlignment="1">
      <alignment horizontal="left" vertical="center" wrapText="1"/>
    </xf>
    <xf numFmtId="0" fontId="18" fillId="12" borderId="12" xfId="0" applyFont="1" applyFill="1" applyBorder="1" applyAlignment="1">
      <alignment horizontal="left" vertical="center" wrapText="1"/>
    </xf>
    <xf numFmtId="0" fontId="18" fillId="12" borderId="13" xfId="0" applyFont="1" applyFill="1" applyBorder="1" applyAlignment="1">
      <alignment horizontal="left" vertical="center" wrapText="1"/>
    </xf>
    <xf numFmtId="0" fontId="20" fillId="10" borderId="14" xfId="0" applyFont="1" applyFill="1" applyBorder="1" applyAlignment="1">
      <alignment horizontal="center" vertical="center" wrapText="1"/>
    </xf>
    <xf numFmtId="0" fontId="20" fillId="10" borderId="15"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5"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23" xfId="0" applyFont="1" applyFill="1" applyBorder="1" applyAlignment="1">
      <alignment horizontal="center" vertical="center" wrapText="1"/>
    </xf>
  </cellXfs>
  <cellStyles count="11">
    <cellStyle name="Komma" xfId="1" builtinId="3"/>
    <cellStyle name="Komma 2" xfId="7" xr:uid="{109D3835-906C-4ACA-BDC1-DDE836C66686}"/>
    <cellStyle name="Komma 3" xfId="8" xr:uid="{65140545-00C3-456D-BD52-E11A3CA90F6C}"/>
    <cellStyle name="Procent" xfId="10" builtinId="5"/>
    <cellStyle name="Standaard" xfId="0" builtinId="0"/>
    <cellStyle name="Standaard 2" xfId="3" xr:uid="{00000000-0005-0000-0000-000002000000}"/>
    <cellStyle name="Standaard 3" xfId="5" xr:uid="{900AED37-ACCE-4294-9509-A918A42F5B13}"/>
    <cellStyle name="Standaard 8" xfId="4" xr:uid="{D799E38A-BD0C-4DB3-BF4E-C15760771F2F}"/>
    <cellStyle name="Valuta" xfId="9" builtinId="4"/>
    <cellStyle name="Valuta 2" xfId="2" xr:uid="{00000000-0005-0000-0000-000004000000}"/>
    <cellStyle name="Valuta 3" xfId="6" xr:uid="{18652DFD-B313-4CE8-9E8A-9BA632EA73A0}"/>
  </cellStyles>
  <dxfs count="11">
    <dxf>
      <font>
        <b/>
        <i val="0"/>
      </font>
      <fill>
        <patternFill>
          <bgColor theme="9" tint="0.59996337778862885"/>
        </patternFill>
      </fill>
    </dxf>
    <dxf>
      <font>
        <b/>
        <i val="0"/>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5" tint="0.59996337778862885"/>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12"/>
  <sheetViews>
    <sheetView tabSelected="1" zoomScaleNormal="100" workbookViewId="0">
      <selection activeCell="B11" sqref="B11"/>
    </sheetView>
  </sheetViews>
  <sheetFormatPr defaultColWidth="9" defaultRowHeight="11.4" x14ac:dyDescent="0.2"/>
  <cols>
    <col min="1" max="1" width="74.09765625" style="8" customWidth="1"/>
    <col min="2" max="2" width="61.8984375" style="8" customWidth="1"/>
    <col min="3" max="3" width="23.8984375" style="8" customWidth="1"/>
    <col min="4" max="4" width="35.3984375" style="8" customWidth="1"/>
    <col min="5" max="5" width="23" style="8" customWidth="1"/>
    <col min="6" max="16384" width="9" style="8"/>
  </cols>
  <sheetData>
    <row r="1" spans="1:3" ht="19.8" x14ac:dyDescent="0.2">
      <c r="A1" s="44" t="s">
        <v>7</v>
      </c>
      <c r="B1" s="45"/>
    </row>
    <row r="2" spans="1:3" ht="20.399999999999999" thickBot="1" x14ac:dyDescent="0.25">
      <c r="A2" s="4"/>
      <c r="B2" s="5"/>
    </row>
    <row r="3" spans="1:3" ht="19.5" customHeight="1" x14ac:dyDescent="0.2">
      <c r="A3" s="46" t="s">
        <v>399</v>
      </c>
      <c r="B3" s="47"/>
    </row>
    <row r="4" spans="1:3" ht="189.6" customHeight="1" thickBot="1" x14ac:dyDescent="0.25">
      <c r="A4" s="48"/>
      <c r="B4" s="49"/>
    </row>
    <row r="5" spans="1:3" ht="14.4" thickBot="1" x14ac:dyDescent="0.3">
      <c r="A5" s="1"/>
      <c r="B5" s="2"/>
    </row>
    <row r="6" spans="1:3" ht="39.6" customHeight="1" thickBot="1" x14ac:dyDescent="0.25">
      <c r="A6" s="6" t="s">
        <v>11</v>
      </c>
      <c r="B6" s="7">
        <f>Basisassortiment!J234</f>
        <v>0</v>
      </c>
    </row>
    <row r="7" spans="1:3" ht="10.95" customHeight="1" thickBot="1" x14ac:dyDescent="0.25">
      <c r="A7"/>
      <c r="B7"/>
    </row>
    <row r="8" spans="1:3" ht="15" customHeight="1" thickBot="1" x14ac:dyDescent="0.25">
      <c r="A8" s="38" t="s">
        <v>396</v>
      </c>
      <c r="B8" s="37" t="str">
        <f>Basisassortiment!J236</f>
        <v/>
      </c>
      <c r="C8" s="39"/>
    </row>
    <row r="9" spans="1:3" x14ac:dyDescent="0.2">
      <c r="A9"/>
      <c r="B9"/>
    </row>
    <row r="10" spans="1:3" ht="15" customHeight="1" x14ac:dyDescent="0.2">
      <c r="A10" s="50" t="s">
        <v>1</v>
      </c>
      <c r="B10" s="51"/>
      <c r="C10" s="39"/>
    </row>
    <row r="11" spans="1:3" ht="14.4" customHeight="1" x14ac:dyDescent="0.2">
      <c r="A11" s="3" t="s">
        <v>380</v>
      </c>
      <c r="B11" s="40"/>
    </row>
    <row r="12" spans="1:3" x14ac:dyDescent="0.2">
      <c r="A12" s="41" t="s">
        <v>381</v>
      </c>
    </row>
  </sheetData>
  <sheetProtection algorithmName="SHA-512" hashValue="B9f6dggJ/DxV1qEi0CPuG+w+vsg98OhrPCTZD0AE1VYKK7ky+eVITOcV0RQE3sUqWdISTxWjmoFPJodudDR0SA==" saltValue="wWaOPwWaucUIP+jMnrduCA==" spinCount="100000" sheet="1" formatColumns="0" formatRows="0"/>
  <mergeCells count="3">
    <mergeCell ref="A1:B1"/>
    <mergeCell ref="A3:B4"/>
    <mergeCell ref="A10:B10"/>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P238"/>
  <sheetViews>
    <sheetView zoomScale="85" zoomScaleNormal="85" workbookViewId="0">
      <pane xSplit="1" ySplit="3" topLeftCell="B196" activePane="bottomRight" state="frozenSplit"/>
      <selection pane="topRight" activeCell="B1" sqref="B1"/>
      <selection pane="bottomLeft" activeCell="A21" sqref="A21"/>
      <selection pane="bottomRight" activeCell="C205" sqref="C205"/>
    </sheetView>
  </sheetViews>
  <sheetFormatPr defaultColWidth="9" defaultRowHeight="11.4" x14ac:dyDescent="0.2"/>
  <cols>
    <col min="1" max="1" width="36" style="8" customWidth="1"/>
    <col min="2" max="2" width="32.69921875" style="10" customWidth="1"/>
    <col min="3" max="3" width="11.69921875" style="10" customWidth="1"/>
    <col min="4" max="4" width="11.5" style="10" customWidth="1"/>
    <col min="5" max="5" width="11.69921875" style="8" customWidth="1"/>
    <col min="6" max="6" width="18.8984375" style="8" customWidth="1"/>
    <col min="7" max="7" width="19.5" style="8" customWidth="1"/>
    <col min="8" max="8" width="11.19921875" style="8" customWidth="1"/>
    <col min="9" max="9" width="18" style="8" customWidth="1"/>
    <col min="10" max="10" width="32.5" style="8" customWidth="1"/>
    <col min="11" max="11" width="11.69921875" style="8" bestFit="1" customWidth="1"/>
    <col min="12" max="12" width="13.8984375" style="8" bestFit="1" customWidth="1"/>
    <col min="13" max="13" width="12.8984375" style="8" bestFit="1" customWidth="1"/>
    <col min="14" max="14" width="2.19921875" style="8" customWidth="1"/>
    <col min="15" max="16384" width="9" style="8"/>
  </cols>
  <sheetData>
    <row r="1" spans="1:13" ht="25.2" customHeight="1" x14ac:dyDescent="0.2">
      <c r="A1" s="59" t="s">
        <v>0</v>
      </c>
      <c r="B1" s="60"/>
      <c r="C1" s="60"/>
      <c r="D1" s="60"/>
      <c r="E1" s="60"/>
      <c r="F1" s="60"/>
      <c r="G1" s="60"/>
      <c r="H1" s="60"/>
      <c r="I1" s="60"/>
      <c r="J1" s="60"/>
      <c r="K1" s="60"/>
      <c r="L1" s="60"/>
      <c r="M1" s="60"/>
    </row>
    <row r="2" spans="1:13" s="18" customFormat="1" ht="24.75" customHeight="1" x14ac:dyDescent="0.3">
      <c r="A2" s="65" t="s">
        <v>394</v>
      </c>
      <c r="B2" s="66"/>
      <c r="C2" s="66"/>
      <c r="D2" s="66"/>
      <c r="E2" s="67"/>
      <c r="F2" s="61" t="s">
        <v>382</v>
      </c>
      <c r="G2" s="62"/>
      <c r="H2" s="62"/>
      <c r="I2" s="62"/>
      <c r="J2" s="68" t="s">
        <v>391</v>
      </c>
      <c r="K2" s="63" t="s">
        <v>383</v>
      </c>
      <c r="L2" s="64"/>
      <c r="M2" s="64"/>
    </row>
    <row r="3" spans="1:13" s="9" customFormat="1" ht="81" customHeight="1" x14ac:dyDescent="0.2">
      <c r="A3" s="19" t="s">
        <v>392</v>
      </c>
      <c r="B3" s="19" t="s">
        <v>148</v>
      </c>
      <c r="C3" s="19" t="s">
        <v>397</v>
      </c>
      <c r="D3" s="19" t="s">
        <v>364</v>
      </c>
      <c r="E3" s="19" t="s">
        <v>393</v>
      </c>
      <c r="F3" s="20" t="s">
        <v>389</v>
      </c>
      <c r="G3" s="20" t="s">
        <v>390</v>
      </c>
      <c r="H3" s="20" t="s">
        <v>395</v>
      </c>
      <c r="I3" s="20" t="s">
        <v>398</v>
      </c>
      <c r="J3" s="69"/>
      <c r="K3" s="21" t="s">
        <v>385</v>
      </c>
      <c r="L3" s="21" t="s">
        <v>384</v>
      </c>
      <c r="M3" s="21" t="s">
        <v>386</v>
      </c>
    </row>
    <row r="4" spans="1:13" s="13" customFormat="1" ht="16.2" customHeight="1" x14ac:dyDescent="0.2">
      <c r="A4" s="56" t="s">
        <v>4</v>
      </c>
      <c r="B4" s="57"/>
      <c r="C4" s="57"/>
      <c r="D4" s="57"/>
      <c r="E4" s="57"/>
      <c r="F4" s="57"/>
      <c r="G4" s="57"/>
      <c r="H4" s="57"/>
      <c r="I4" s="57"/>
      <c r="J4" s="57"/>
      <c r="K4" s="57"/>
      <c r="L4" s="57"/>
      <c r="M4" s="58"/>
    </row>
    <row r="5" spans="1:13" ht="29.25" customHeight="1" x14ac:dyDescent="0.2">
      <c r="A5" s="22" t="s">
        <v>12</v>
      </c>
      <c r="B5" s="22" t="s">
        <v>149</v>
      </c>
      <c r="C5" s="23">
        <v>1</v>
      </c>
      <c r="D5" s="22" t="s">
        <v>365</v>
      </c>
      <c r="E5" s="23">
        <v>900</v>
      </c>
      <c r="F5" s="24"/>
      <c r="G5" s="24"/>
      <c r="H5" s="30" t="s">
        <v>10</v>
      </c>
      <c r="I5" s="42"/>
      <c r="J5" s="26">
        <f>E5*I5</f>
        <v>0</v>
      </c>
      <c r="K5" s="27">
        <f>L5-(L5*50%)</f>
        <v>5.5</v>
      </c>
      <c r="L5" s="27">
        <v>11</v>
      </c>
      <c r="M5" s="27">
        <f>L5+(L5*50%)</f>
        <v>16.5</v>
      </c>
    </row>
    <row r="6" spans="1:13" s="11" customFormat="1" ht="16.2" customHeight="1" x14ac:dyDescent="0.2">
      <c r="A6" s="56" t="s">
        <v>5</v>
      </c>
      <c r="B6" s="57"/>
      <c r="C6" s="57"/>
      <c r="D6" s="57"/>
      <c r="E6" s="57"/>
      <c r="F6" s="57"/>
      <c r="G6" s="57"/>
      <c r="H6" s="57"/>
      <c r="I6" s="57"/>
      <c r="J6" s="57"/>
      <c r="K6" s="57"/>
      <c r="L6" s="57"/>
      <c r="M6" s="58"/>
    </row>
    <row r="7" spans="1:13" ht="25.2" customHeight="1" x14ac:dyDescent="0.2">
      <c r="A7" s="28" t="s">
        <v>13</v>
      </c>
      <c r="B7" s="28" t="s">
        <v>150</v>
      </c>
      <c r="C7" s="29">
        <v>190</v>
      </c>
      <c r="D7" s="28" t="s">
        <v>367</v>
      </c>
      <c r="E7" s="29">
        <v>5</v>
      </c>
      <c r="F7" s="30"/>
      <c r="G7" s="30"/>
      <c r="H7" s="30" t="s">
        <v>10</v>
      </c>
      <c r="I7" s="43"/>
      <c r="J7" s="26">
        <f t="shared" ref="J7:J70" si="0">E7*I7</f>
        <v>0</v>
      </c>
      <c r="K7" s="27">
        <f t="shared" ref="K7:K70" si="1">L7-(L7*50%)</f>
        <v>121.70925</v>
      </c>
      <c r="L7" s="27">
        <v>243.41849999999999</v>
      </c>
      <c r="M7" s="27">
        <f t="shared" ref="M7:M70" si="2">L7+(L7*50%)</f>
        <v>365.12774999999999</v>
      </c>
    </row>
    <row r="8" spans="1:13" ht="25.2" customHeight="1" x14ac:dyDescent="0.2">
      <c r="A8" s="28" t="s">
        <v>13</v>
      </c>
      <c r="B8" s="28" t="s">
        <v>151</v>
      </c>
      <c r="C8" s="29">
        <v>170</v>
      </c>
      <c r="D8" s="28" t="s">
        <v>367</v>
      </c>
      <c r="E8" s="29">
        <v>4</v>
      </c>
      <c r="F8" s="30"/>
      <c r="G8" s="30"/>
      <c r="H8" s="30" t="s">
        <v>10</v>
      </c>
      <c r="I8" s="43"/>
      <c r="J8" s="26">
        <f t="shared" si="0"/>
        <v>0</v>
      </c>
      <c r="K8" s="27">
        <f t="shared" si="1"/>
        <v>108.89775</v>
      </c>
      <c r="L8" s="27">
        <v>217.7955</v>
      </c>
      <c r="M8" s="27">
        <f t="shared" si="2"/>
        <v>326.69325000000003</v>
      </c>
    </row>
    <row r="9" spans="1:13" ht="25.2" customHeight="1" x14ac:dyDescent="0.2">
      <c r="A9" s="28" t="s">
        <v>13</v>
      </c>
      <c r="B9" s="28" t="s">
        <v>152</v>
      </c>
      <c r="C9" s="29">
        <v>200</v>
      </c>
      <c r="D9" s="28" t="s">
        <v>367</v>
      </c>
      <c r="E9" s="29">
        <v>14</v>
      </c>
      <c r="F9" s="30"/>
      <c r="G9" s="30"/>
      <c r="H9" s="30" t="s">
        <v>10</v>
      </c>
      <c r="I9" s="43"/>
      <c r="J9" s="26">
        <f t="shared" si="0"/>
        <v>0</v>
      </c>
      <c r="K9" s="27">
        <f t="shared" si="1"/>
        <v>119.34000000000002</v>
      </c>
      <c r="L9" s="27">
        <v>238.68000000000004</v>
      </c>
      <c r="M9" s="27">
        <f t="shared" si="2"/>
        <v>358.02000000000004</v>
      </c>
    </row>
    <row r="10" spans="1:13" ht="25.2" customHeight="1" x14ac:dyDescent="0.2">
      <c r="A10" s="28" t="s">
        <v>13</v>
      </c>
      <c r="B10" s="28" t="s">
        <v>153</v>
      </c>
      <c r="C10" s="29">
        <v>180</v>
      </c>
      <c r="D10" s="28" t="s">
        <v>367</v>
      </c>
      <c r="E10" s="29">
        <v>24</v>
      </c>
      <c r="F10" s="30"/>
      <c r="G10" s="30"/>
      <c r="H10" s="30" t="s">
        <v>10</v>
      </c>
      <c r="I10" s="43"/>
      <c r="J10" s="26">
        <f t="shared" si="0"/>
        <v>0</v>
      </c>
      <c r="K10" s="27">
        <f t="shared" si="1"/>
        <v>112.93425000000001</v>
      </c>
      <c r="L10" s="27">
        <v>225.86850000000001</v>
      </c>
      <c r="M10" s="27">
        <f t="shared" si="2"/>
        <v>338.80275</v>
      </c>
    </row>
    <row r="11" spans="1:13" ht="37.950000000000003" customHeight="1" x14ac:dyDescent="0.2">
      <c r="A11" s="28" t="s">
        <v>13</v>
      </c>
      <c r="B11" s="28" t="s">
        <v>154</v>
      </c>
      <c r="C11" s="29">
        <v>160</v>
      </c>
      <c r="D11" s="28" t="s">
        <v>367</v>
      </c>
      <c r="E11" s="29">
        <v>5</v>
      </c>
      <c r="F11" s="30"/>
      <c r="G11" s="30"/>
      <c r="H11" s="30" t="s">
        <v>10</v>
      </c>
      <c r="I11" s="43"/>
      <c r="J11" s="26">
        <f t="shared" si="0"/>
        <v>0</v>
      </c>
      <c r="K11" s="27">
        <f t="shared" si="1"/>
        <v>111.985</v>
      </c>
      <c r="L11" s="27">
        <v>223.97</v>
      </c>
      <c r="M11" s="27">
        <f t="shared" si="2"/>
        <v>335.95499999999998</v>
      </c>
    </row>
    <row r="12" spans="1:13" ht="25.2" customHeight="1" x14ac:dyDescent="0.2">
      <c r="A12" s="28" t="s">
        <v>13</v>
      </c>
      <c r="B12" s="28" t="s">
        <v>155</v>
      </c>
      <c r="C12" s="29">
        <v>160</v>
      </c>
      <c r="D12" s="28" t="s">
        <v>367</v>
      </c>
      <c r="E12" s="29">
        <v>6</v>
      </c>
      <c r="F12" s="30"/>
      <c r="G12" s="30"/>
      <c r="H12" s="30" t="s">
        <v>10</v>
      </c>
      <c r="I12" s="43"/>
      <c r="J12" s="26">
        <f t="shared" si="0"/>
        <v>0</v>
      </c>
      <c r="K12" s="27">
        <f t="shared" si="1"/>
        <v>102.492</v>
      </c>
      <c r="L12" s="27">
        <v>204.98400000000001</v>
      </c>
      <c r="M12" s="27">
        <f t="shared" si="2"/>
        <v>307.476</v>
      </c>
    </row>
    <row r="13" spans="1:13" ht="25.2" customHeight="1" x14ac:dyDescent="0.2">
      <c r="A13" s="28" t="s">
        <v>13</v>
      </c>
      <c r="B13" s="28" t="s">
        <v>156</v>
      </c>
      <c r="C13" s="29">
        <v>200</v>
      </c>
      <c r="D13" s="28" t="s">
        <v>367</v>
      </c>
      <c r="E13" s="29">
        <v>16</v>
      </c>
      <c r="F13" s="30"/>
      <c r="G13" s="30"/>
      <c r="H13" s="30" t="s">
        <v>10</v>
      </c>
      <c r="I13" s="43"/>
      <c r="J13" s="26">
        <f t="shared" si="0"/>
        <v>0</v>
      </c>
      <c r="K13" s="27">
        <f t="shared" si="1"/>
        <v>119.34000000000002</v>
      </c>
      <c r="L13" s="27">
        <v>238.68000000000004</v>
      </c>
      <c r="M13" s="27">
        <f t="shared" si="2"/>
        <v>358.02000000000004</v>
      </c>
    </row>
    <row r="14" spans="1:13" ht="25.2" customHeight="1" x14ac:dyDescent="0.2">
      <c r="A14" s="28" t="s">
        <v>13</v>
      </c>
      <c r="B14" s="28" t="s">
        <v>157</v>
      </c>
      <c r="C14" s="29">
        <v>200</v>
      </c>
      <c r="D14" s="28" t="s">
        <v>367</v>
      </c>
      <c r="E14" s="29">
        <v>4</v>
      </c>
      <c r="F14" s="30"/>
      <c r="G14" s="30"/>
      <c r="H14" s="30" t="s">
        <v>10</v>
      </c>
      <c r="I14" s="43"/>
      <c r="J14" s="26">
        <f t="shared" si="0"/>
        <v>0</v>
      </c>
      <c r="K14" s="27">
        <f t="shared" si="1"/>
        <v>130.125</v>
      </c>
      <c r="L14" s="27">
        <v>260.25</v>
      </c>
      <c r="M14" s="27">
        <f t="shared" si="2"/>
        <v>390.375</v>
      </c>
    </row>
    <row r="15" spans="1:13" ht="25.2" customHeight="1" x14ac:dyDescent="0.2">
      <c r="A15" s="28" t="s">
        <v>13</v>
      </c>
      <c r="B15" s="28" t="s">
        <v>158</v>
      </c>
      <c r="C15" s="29">
        <v>70</v>
      </c>
      <c r="D15" s="28" t="s">
        <v>367</v>
      </c>
      <c r="E15" s="29">
        <v>4</v>
      </c>
      <c r="F15" s="30"/>
      <c r="G15" s="30"/>
      <c r="H15" s="30" t="s">
        <v>10</v>
      </c>
      <c r="I15" s="43"/>
      <c r="J15" s="26">
        <f t="shared" si="0"/>
        <v>0</v>
      </c>
      <c r="K15" s="27">
        <f t="shared" si="1"/>
        <v>89.68</v>
      </c>
      <c r="L15" s="27">
        <v>179.36</v>
      </c>
      <c r="M15" s="27">
        <f t="shared" si="2"/>
        <v>269.04000000000002</v>
      </c>
    </row>
    <row r="16" spans="1:13" ht="25.2" customHeight="1" x14ac:dyDescent="0.2">
      <c r="A16" s="28" t="s">
        <v>13</v>
      </c>
      <c r="B16" s="28" t="s">
        <v>159</v>
      </c>
      <c r="C16" s="29">
        <v>140</v>
      </c>
      <c r="D16" s="28" t="s">
        <v>367</v>
      </c>
      <c r="E16" s="29">
        <v>2</v>
      </c>
      <c r="F16" s="30"/>
      <c r="G16" s="30"/>
      <c r="H16" s="30" t="s">
        <v>10</v>
      </c>
      <c r="I16" s="43"/>
      <c r="J16" s="26">
        <f t="shared" si="0"/>
        <v>0</v>
      </c>
      <c r="K16" s="27">
        <f t="shared" si="1"/>
        <v>97.99</v>
      </c>
      <c r="L16" s="27">
        <v>195.98</v>
      </c>
      <c r="M16" s="27">
        <f t="shared" si="2"/>
        <v>293.96999999999997</v>
      </c>
    </row>
    <row r="17" spans="1:13" ht="25.2" customHeight="1" x14ac:dyDescent="0.2">
      <c r="A17" s="28" t="s">
        <v>13</v>
      </c>
      <c r="B17" s="28" t="s">
        <v>160</v>
      </c>
      <c r="C17" s="29">
        <v>130</v>
      </c>
      <c r="D17" s="28" t="s">
        <v>367</v>
      </c>
      <c r="E17" s="29">
        <v>8</v>
      </c>
      <c r="F17" s="30"/>
      <c r="G17" s="30"/>
      <c r="H17" s="30" t="s">
        <v>10</v>
      </c>
      <c r="I17" s="43"/>
      <c r="J17" s="26">
        <f t="shared" si="0"/>
        <v>0</v>
      </c>
      <c r="K17" s="27">
        <f t="shared" si="1"/>
        <v>83.274749999999997</v>
      </c>
      <c r="L17" s="27">
        <v>166.54949999999999</v>
      </c>
      <c r="M17" s="27">
        <f t="shared" si="2"/>
        <v>249.82425000000001</v>
      </c>
    </row>
    <row r="18" spans="1:13" ht="25.2" customHeight="1" x14ac:dyDescent="0.2">
      <c r="A18" s="28" t="s">
        <v>13</v>
      </c>
      <c r="B18" s="28" t="s">
        <v>161</v>
      </c>
      <c r="C18" s="29">
        <v>120</v>
      </c>
      <c r="D18" s="28" t="s">
        <v>367</v>
      </c>
      <c r="E18" s="29">
        <v>4</v>
      </c>
      <c r="F18" s="30"/>
      <c r="G18" s="30"/>
      <c r="H18" s="30" t="s">
        <v>10</v>
      </c>
      <c r="I18" s="43"/>
      <c r="J18" s="26">
        <f t="shared" si="0"/>
        <v>0</v>
      </c>
      <c r="K18" s="27">
        <f t="shared" si="1"/>
        <v>76.868999999999986</v>
      </c>
      <c r="L18" s="27">
        <v>153.73799999999997</v>
      </c>
      <c r="M18" s="27">
        <f t="shared" si="2"/>
        <v>230.60699999999997</v>
      </c>
    </row>
    <row r="19" spans="1:13" ht="25.2" customHeight="1" x14ac:dyDescent="0.2">
      <c r="A19" s="28" t="s">
        <v>13</v>
      </c>
      <c r="B19" s="28" t="s">
        <v>162</v>
      </c>
      <c r="C19" s="29">
        <v>110</v>
      </c>
      <c r="D19" s="28" t="s">
        <v>367</v>
      </c>
      <c r="E19" s="29">
        <v>2</v>
      </c>
      <c r="F19" s="30"/>
      <c r="G19" s="30"/>
      <c r="H19" s="30" t="s">
        <v>10</v>
      </c>
      <c r="I19" s="43"/>
      <c r="J19" s="26">
        <f t="shared" si="0"/>
        <v>0</v>
      </c>
      <c r="K19" s="27">
        <f t="shared" si="1"/>
        <v>70.463250000000002</v>
      </c>
      <c r="L19" s="27">
        <v>140.9265</v>
      </c>
      <c r="M19" s="27">
        <f t="shared" si="2"/>
        <v>211.38974999999999</v>
      </c>
    </row>
    <row r="20" spans="1:13" ht="25.2" customHeight="1" x14ac:dyDescent="0.2">
      <c r="A20" s="28" t="s">
        <v>13</v>
      </c>
      <c r="B20" s="28" t="s">
        <v>163</v>
      </c>
      <c r="C20" s="29">
        <v>190</v>
      </c>
      <c r="D20" s="28" t="s">
        <v>367</v>
      </c>
      <c r="E20" s="29">
        <v>5</v>
      </c>
      <c r="F20" s="30"/>
      <c r="G20" s="30"/>
      <c r="H20" s="30" t="s">
        <v>10</v>
      </c>
      <c r="I20" s="43"/>
      <c r="J20" s="26">
        <f t="shared" si="0"/>
        <v>0</v>
      </c>
      <c r="K20" s="27">
        <f t="shared" si="1"/>
        <v>119.20837500000002</v>
      </c>
      <c r="L20" s="27">
        <v>238.41675000000004</v>
      </c>
      <c r="M20" s="27">
        <f t="shared" si="2"/>
        <v>357.62512500000003</v>
      </c>
    </row>
    <row r="21" spans="1:13" ht="25.2" customHeight="1" x14ac:dyDescent="0.2">
      <c r="A21" s="28" t="s">
        <v>13</v>
      </c>
      <c r="B21" s="28" t="s">
        <v>164</v>
      </c>
      <c r="C21" s="29">
        <v>190</v>
      </c>
      <c r="D21" s="28" t="s">
        <v>367</v>
      </c>
      <c r="E21" s="29">
        <v>4</v>
      </c>
      <c r="F21" s="30"/>
      <c r="G21" s="30"/>
      <c r="H21" s="30" t="s">
        <v>10</v>
      </c>
      <c r="I21" s="43"/>
      <c r="J21" s="26">
        <f t="shared" si="0"/>
        <v>0</v>
      </c>
      <c r="K21" s="27">
        <f t="shared" si="1"/>
        <v>118.94</v>
      </c>
      <c r="L21" s="27">
        <v>237.88</v>
      </c>
      <c r="M21" s="27">
        <f t="shared" si="2"/>
        <v>356.82</v>
      </c>
    </row>
    <row r="22" spans="1:13" ht="25.2" customHeight="1" x14ac:dyDescent="0.2">
      <c r="A22" s="28" t="s">
        <v>13</v>
      </c>
      <c r="B22" s="28" t="s">
        <v>165</v>
      </c>
      <c r="C22" s="29">
        <v>180</v>
      </c>
      <c r="D22" s="28" t="s">
        <v>367</v>
      </c>
      <c r="E22" s="29">
        <v>8</v>
      </c>
      <c r="F22" s="30"/>
      <c r="G22" s="30"/>
      <c r="H22" s="30" t="s">
        <v>10</v>
      </c>
      <c r="I22" s="43"/>
      <c r="J22" s="26">
        <f t="shared" si="0"/>
        <v>0</v>
      </c>
      <c r="K22" s="27">
        <f t="shared" si="1"/>
        <v>112.93425000000001</v>
      </c>
      <c r="L22" s="27">
        <v>225.86850000000001</v>
      </c>
      <c r="M22" s="27">
        <f t="shared" si="2"/>
        <v>338.80275</v>
      </c>
    </row>
    <row r="23" spans="1:13" ht="25.2" customHeight="1" x14ac:dyDescent="0.2">
      <c r="A23" s="28" t="s">
        <v>13</v>
      </c>
      <c r="B23" s="28" t="s">
        <v>166</v>
      </c>
      <c r="C23" s="29">
        <v>180</v>
      </c>
      <c r="D23" s="28" t="s">
        <v>367</v>
      </c>
      <c r="E23" s="29">
        <v>8</v>
      </c>
      <c r="F23" s="30"/>
      <c r="G23" s="30"/>
      <c r="H23" s="30" t="s">
        <v>10</v>
      </c>
      <c r="I23" s="43"/>
      <c r="J23" s="26">
        <f t="shared" si="0"/>
        <v>0</v>
      </c>
      <c r="K23" s="27">
        <f t="shared" si="1"/>
        <v>108.9</v>
      </c>
      <c r="L23" s="27">
        <v>217.8</v>
      </c>
      <c r="M23" s="27">
        <f t="shared" si="2"/>
        <v>326.70000000000005</v>
      </c>
    </row>
    <row r="24" spans="1:13" ht="25.2" customHeight="1" x14ac:dyDescent="0.2">
      <c r="A24" s="28" t="s">
        <v>13</v>
      </c>
      <c r="B24" s="28" t="s">
        <v>167</v>
      </c>
      <c r="C24" s="29">
        <v>170</v>
      </c>
      <c r="D24" s="28" t="s">
        <v>367</v>
      </c>
      <c r="E24" s="29">
        <v>7</v>
      </c>
      <c r="F24" s="30"/>
      <c r="G24" s="30"/>
      <c r="H24" s="30" t="s">
        <v>10</v>
      </c>
      <c r="I24" s="43"/>
      <c r="J24" s="26">
        <f t="shared" si="0"/>
        <v>0</v>
      </c>
      <c r="K24" s="27">
        <f t="shared" si="1"/>
        <v>118.99</v>
      </c>
      <c r="L24" s="27">
        <v>237.98</v>
      </c>
      <c r="M24" s="27">
        <f t="shared" si="2"/>
        <v>356.96999999999997</v>
      </c>
    </row>
    <row r="25" spans="1:13" ht="25.2" customHeight="1" x14ac:dyDescent="0.2">
      <c r="A25" s="28" t="s">
        <v>13</v>
      </c>
      <c r="B25" s="28" t="s">
        <v>168</v>
      </c>
      <c r="C25" s="29">
        <v>170</v>
      </c>
      <c r="D25" s="28" t="s">
        <v>367</v>
      </c>
      <c r="E25" s="29">
        <v>26</v>
      </c>
      <c r="F25" s="30"/>
      <c r="G25" s="30"/>
      <c r="H25" s="30" t="s">
        <v>10</v>
      </c>
      <c r="I25" s="43"/>
      <c r="J25" s="26">
        <f t="shared" si="0"/>
        <v>0</v>
      </c>
      <c r="K25" s="27">
        <f t="shared" si="1"/>
        <v>102.49</v>
      </c>
      <c r="L25" s="27">
        <v>204.98</v>
      </c>
      <c r="M25" s="27">
        <f t="shared" si="2"/>
        <v>307.46999999999997</v>
      </c>
    </row>
    <row r="26" spans="1:13" ht="25.2" customHeight="1" x14ac:dyDescent="0.2">
      <c r="A26" s="28" t="s">
        <v>13</v>
      </c>
      <c r="B26" s="28" t="s">
        <v>169</v>
      </c>
      <c r="C26" s="29">
        <v>160</v>
      </c>
      <c r="D26" s="28" t="s">
        <v>367</v>
      </c>
      <c r="E26" s="29">
        <v>12</v>
      </c>
      <c r="F26" s="30"/>
      <c r="G26" s="30"/>
      <c r="H26" s="30" t="s">
        <v>10</v>
      </c>
      <c r="I26" s="43"/>
      <c r="J26" s="26">
        <f t="shared" si="0"/>
        <v>0</v>
      </c>
      <c r="K26" s="27">
        <f t="shared" si="1"/>
        <v>102.492</v>
      </c>
      <c r="L26" s="27">
        <v>204.98400000000001</v>
      </c>
      <c r="M26" s="27">
        <f t="shared" si="2"/>
        <v>307.476</v>
      </c>
    </row>
    <row r="27" spans="1:13" ht="25.2" customHeight="1" x14ac:dyDescent="0.2">
      <c r="A27" s="28" t="s">
        <v>13</v>
      </c>
      <c r="B27" s="28" t="s">
        <v>170</v>
      </c>
      <c r="C27" s="29">
        <v>160</v>
      </c>
      <c r="D27" s="28" t="s">
        <v>367</v>
      </c>
      <c r="E27" s="29">
        <v>2</v>
      </c>
      <c r="F27" s="30"/>
      <c r="G27" s="30"/>
      <c r="H27" s="30" t="s">
        <v>10</v>
      </c>
      <c r="I27" s="43"/>
      <c r="J27" s="26">
        <f t="shared" si="0"/>
        <v>0</v>
      </c>
      <c r="K27" s="27">
        <f t="shared" si="1"/>
        <v>111.99</v>
      </c>
      <c r="L27" s="27">
        <v>223.98</v>
      </c>
      <c r="M27" s="27">
        <f t="shared" si="2"/>
        <v>335.96999999999997</v>
      </c>
    </row>
    <row r="28" spans="1:13" ht="25.2" customHeight="1" x14ac:dyDescent="0.2">
      <c r="A28" s="28" t="s">
        <v>13</v>
      </c>
      <c r="B28" s="28" t="s">
        <v>171</v>
      </c>
      <c r="C28" s="29">
        <v>150</v>
      </c>
      <c r="D28" s="28" t="s">
        <v>367</v>
      </c>
      <c r="E28" s="29">
        <v>5</v>
      </c>
      <c r="F28" s="30"/>
      <c r="G28" s="30"/>
      <c r="H28" s="30" t="s">
        <v>10</v>
      </c>
      <c r="I28" s="43"/>
      <c r="J28" s="26">
        <f t="shared" si="0"/>
        <v>0</v>
      </c>
      <c r="K28" s="27">
        <f t="shared" si="1"/>
        <v>96.086250000000007</v>
      </c>
      <c r="L28" s="27">
        <v>192.17250000000001</v>
      </c>
      <c r="M28" s="27">
        <f t="shared" si="2"/>
        <v>288.25875000000002</v>
      </c>
    </row>
    <row r="29" spans="1:13" ht="25.2" customHeight="1" x14ac:dyDescent="0.2">
      <c r="A29" s="28" t="s">
        <v>13</v>
      </c>
      <c r="B29" s="28" t="s">
        <v>172</v>
      </c>
      <c r="C29" s="29">
        <v>150</v>
      </c>
      <c r="D29" s="28" t="s">
        <v>367</v>
      </c>
      <c r="E29" s="29">
        <v>3</v>
      </c>
      <c r="F29" s="30"/>
      <c r="G29" s="30"/>
      <c r="H29" s="30" t="s">
        <v>10</v>
      </c>
      <c r="I29" s="43"/>
      <c r="J29" s="26">
        <f t="shared" si="0"/>
        <v>0</v>
      </c>
      <c r="K29" s="27">
        <f t="shared" si="1"/>
        <v>96.086250000000007</v>
      </c>
      <c r="L29" s="27">
        <v>192.17250000000001</v>
      </c>
      <c r="M29" s="27">
        <f t="shared" si="2"/>
        <v>288.25875000000002</v>
      </c>
    </row>
    <row r="30" spans="1:13" ht="25.2" customHeight="1" x14ac:dyDescent="0.2">
      <c r="A30" s="28" t="s">
        <v>13</v>
      </c>
      <c r="B30" s="28" t="s">
        <v>173</v>
      </c>
      <c r="C30" s="29">
        <v>140</v>
      </c>
      <c r="D30" s="28" t="s">
        <v>367</v>
      </c>
      <c r="E30" s="29">
        <v>17</v>
      </c>
      <c r="F30" s="30"/>
      <c r="G30" s="30"/>
      <c r="H30" s="30" t="s">
        <v>10</v>
      </c>
      <c r="I30" s="43"/>
      <c r="J30" s="26">
        <f t="shared" si="0"/>
        <v>0</v>
      </c>
      <c r="K30" s="27">
        <f t="shared" si="1"/>
        <v>89.680500000000009</v>
      </c>
      <c r="L30" s="27">
        <v>179.36100000000002</v>
      </c>
      <c r="M30" s="27">
        <f t="shared" si="2"/>
        <v>269.04150000000004</v>
      </c>
    </row>
    <row r="31" spans="1:13" ht="25.2" customHeight="1" x14ac:dyDescent="0.2">
      <c r="A31" s="28" t="s">
        <v>14</v>
      </c>
      <c r="B31" s="28" t="s">
        <v>174</v>
      </c>
      <c r="C31" s="29">
        <v>1</v>
      </c>
      <c r="D31" s="28" t="s">
        <v>365</v>
      </c>
      <c r="E31" s="29">
        <v>500</v>
      </c>
      <c r="F31" s="30"/>
      <c r="G31" s="30"/>
      <c r="H31" s="30" t="s">
        <v>10</v>
      </c>
      <c r="I31" s="43"/>
      <c r="J31" s="26">
        <f t="shared" si="0"/>
        <v>0</v>
      </c>
      <c r="K31" s="27">
        <f t="shared" si="1"/>
        <v>1.77</v>
      </c>
      <c r="L31" s="27">
        <v>3.54</v>
      </c>
      <c r="M31" s="27">
        <f t="shared" si="2"/>
        <v>5.3100000000000005</v>
      </c>
    </row>
    <row r="32" spans="1:13" ht="25.2" customHeight="1" x14ac:dyDescent="0.2">
      <c r="A32" s="28" t="s">
        <v>14</v>
      </c>
      <c r="B32" s="28" t="s">
        <v>175</v>
      </c>
      <c r="C32" s="29">
        <v>1</v>
      </c>
      <c r="D32" s="28" t="s">
        <v>365</v>
      </c>
      <c r="E32" s="29">
        <v>200</v>
      </c>
      <c r="F32" s="30"/>
      <c r="G32" s="30"/>
      <c r="H32" s="30" t="s">
        <v>10</v>
      </c>
      <c r="I32" s="43"/>
      <c r="J32" s="26">
        <f t="shared" si="0"/>
        <v>0</v>
      </c>
      <c r="K32" s="27">
        <f t="shared" si="1"/>
        <v>1.1299999999999999</v>
      </c>
      <c r="L32" s="27">
        <v>2.2599999999999998</v>
      </c>
      <c r="M32" s="27">
        <f t="shared" si="2"/>
        <v>3.3899999999999997</v>
      </c>
    </row>
    <row r="33" spans="1:13" ht="25.2" customHeight="1" x14ac:dyDescent="0.2">
      <c r="A33" s="28" t="s">
        <v>15</v>
      </c>
      <c r="B33" s="28" t="s">
        <v>176</v>
      </c>
      <c r="C33" s="29">
        <v>1</v>
      </c>
      <c r="D33" s="28" t="s">
        <v>366</v>
      </c>
      <c r="E33" s="29">
        <v>1300</v>
      </c>
      <c r="F33" s="30"/>
      <c r="G33" s="30"/>
      <c r="H33" s="30" t="s">
        <v>10</v>
      </c>
      <c r="I33" s="43"/>
      <c r="J33" s="26">
        <f t="shared" si="0"/>
        <v>0</v>
      </c>
      <c r="K33" s="27">
        <f t="shared" si="1"/>
        <v>1.1950000000000001</v>
      </c>
      <c r="L33" s="27">
        <v>2.39</v>
      </c>
      <c r="M33" s="27">
        <f t="shared" si="2"/>
        <v>3.585</v>
      </c>
    </row>
    <row r="34" spans="1:13" ht="25.2" customHeight="1" x14ac:dyDescent="0.2">
      <c r="A34" s="28" t="s">
        <v>16</v>
      </c>
      <c r="B34" s="28" t="s">
        <v>177</v>
      </c>
      <c r="C34" s="29">
        <v>2</v>
      </c>
      <c r="D34" s="28" t="s">
        <v>366</v>
      </c>
      <c r="E34" s="29">
        <v>2700</v>
      </c>
      <c r="F34" s="30"/>
      <c r="G34" s="30"/>
      <c r="H34" s="30" t="s">
        <v>10</v>
      </c>
      <c r="I34" s="43"/>
      <c r="J34" s="26">
        <f t="shared" si="0"/>
        <v>0</v>
      </c>
      <c r="K34" s="27">
        <f t="shared" si="1"/>
        <v>1.8</v>
      </c>
      <c r="L34" s="27">
        <v>3.6</v>
      </c>
      <c r="M34" s="27">
        <f t="shared" si="2"/>
        <v>5.4</v>
      </c>
    </row>
    <row r="35" spans="1:13" ht="25.2" customHeight="1" x14ac:dyDescent="0.2">
      <c r="A35" s="28" t="s">
        <v>17</v>
      </c>
      <c r="B35" s="28" t="s">
        <v>178</v>
      </c>
      <c r="C35" s="29">
        <v>1</v>
      </c>
      <c r="D35" s="28" t="s">
        <v>365</v>
      </c>
      <c r="E35" s="29">
        <v>5500</v>
      </c>
      <c r="F35" s="30"/>
      <c r="G35" s="30"/>
      <c r="H35" s="30" t="s">
        <v>10</v>
      </c>
      <c r="I35" s="43"/>
      <c r="J35" s="26">
        <f t="shared" si="0"/>
        <v>0</v>
      </c>
      <c r="K35" s="27">
        <f t="shared" si="1"/>
        <v>1.165</v>
      </c>
      <c r="L35" s="27">
        <v>2.33</v>
      </c>
      <c r="M35" s="27">
        <f t="shared" si="2"/>
        <v>3.4950000000000001</v>
      </c>
    </row>
    <row r="36" spans="1:13" ht="37.950000000000003" customHeight="1" x14ac:dyDescent="0.2">
      <c r="A36" s="28" t="s">
        <v>18</v>
      </c>
      <c r="B36" s="28" t="s">
        <v>179</v>
      </c>
      <c r="C36" s="29">
        <v>1</v>
      </c>
      <c r="D36" s="28" t="s">
        <v>365</v>
      </c>
      <c r="E36" s="29">
        <v>550</v>
      </c>
      <c r="F36" s="30"/>
      <c r="G36" s="30"/>
      <c r="H36" s="30" t="s">
        <v>10</v>
      </c>
      <c r="I36" s="43"/>
      <c r="J36" s="26">
        <f t="shared" si="0"/>
        <v>0</v>
      </c>
      <c r="K36" s="27">
        <f t="shared" si="1"/>
        <v>5.35</v>
      </c>
      <c r="L36" s="27">
        <v>10.7</v>
      </c>
      <c r="M36" s="27">
        <f t="shared" si="2"/>
        <v>16.049999999999997</v>
      </c>
    </row>
    <row r="37" spans="1:13" ht="37.950000000000003" customHeight="1" x14ac:dyDescent="0.2">
      <c r="A37" s="28" t="s">
        <v>19</v>
      </c>
      <c r="B37" s="28" t="s">
        <v>180</v>
      </c>
      <c r="C37" s="29">
        <v>1</v>
      </c>
      <c r="D37" s="28" t="s">
        <v>365</v>
      </c>
      <c r="E37" s="29">
        <v>850</v>
      </c>
      <c r="F37" s="30"/>
      <c r="G37" s="30"/>
      <c r="H37" s="30" t="s">
        <v>10</v>
      </c>
      <c r="I37" s="43"/>
      <c r="J37" s="26">
        <f t="shared" si="0"/>
        <v>0</v>
      </c>
      <c r="K37" s="27">
        <f t="shared" si="1"/>
        <v>5.19</v>
      </c>
      <c r="L37" s="27">
        <v>10.38</v>
      </c>
      <c r="M37" s="27">
        <f t="shared" si="2"/>
        <v>15.57</v>
      </c>
    </row>
    <row r="38" spans="1:13" ht="37.950000000000003" customHeight="1" x14ac:dyDescent="0.2">
      <c r="A38" s="28" t="s">
        <v>20</v>
      </c>
      <c r="B38" s="28" t="s">
        <v>181</v>
      </c>
      <c r="C38" s="29">
        <v>1</v>
      </c>
      <c r="D38" s="28" t="s">
        <v>365</v>
      </c>
      <c r="E38" s="29">
        <v>50</v>
      </c>
      <c r="F38" s="30"/>
      <c r="G38" s="30"/>
      <c r="H38" s="30" t="s">
        <v>10</v>
      </c>
      <c r="I38" s="43"/>
      <c r="J38" s="26">
        <f t="shared" si="0"/>
        <v>0</v>
      </c>
      <c r="K38" s="27">
        <f t="shared" si="1"/>
        <v>4.25</v>
      </c>
      <c r="L38" s="27">
        <v>8.5</v>
      </c>
      <c r="M38" s="27">
        <f t="shared" si="2"/>
        <v>12.75</v>
      </c>
    </row>
    <row r="39" spans="1:13" ht="25.2" customHeight="1" x14ac:dyDescent="0.2">
      <c r="A39" s="28" t="s">
        <v>21</v>
      </c>
      <c r="B39" s="28" t="s">
        <v>182</v>
      </c>
      <c r="C39" s="29">
        <v>100</v>
      </c>
      <c r="D39" s="28" t="s">
        <v>367</v>
      </c>
      <c r="E39" s="29">
        <v>250</v>
      </c>
      <c r="F39" s="30"/>
      <c r="G39" s="30"/>
      <c r="H39" s="30" t="s">
        <v>10</v>
      </c>
      <c r="I39" s="43"/>
      <c r="J39" s="26">
        <f t="shared" si="0"/>
        <v>0</v>
      </c>
      <c r="K39" s="27">
        <f t="shared" si="1"/>
        <v>9.375</v>
      </c>
      <c r="L39" s="27">
        <v>18.75</v>
      </c>
      <c r="M39" s="27">
        <f t="shared" si="2"/>
        <v>28.125</v>
      </c>
    </row>
    <row r="40" spans="1:13" ht="25.2" customHeight="1" x14ac:dyDescent="0.2">
      <c r="A40" s="28" t="s">
        <v>21</v>
      </c>
      <c r="B40" s="28" t="s">
        <v>183</v>
      </c>
      <c r="C40" s="29">
        <v>100</v>
      </c>
      <c r="D40" s="28" t="s">
        <v>367</v>
      </c>
      <c r="E40" s="29">
        <v>500</v>
      </c>
      <c r="F40" s="30"/>
      <c r="G40" s="30"/>
      <c r="H40" s="30" t="s">
        <v>10</v>
      </c>
      <c r="I40" s="43"/>
      <c r="J40" s="26">
        <f t="shared" si="0"/>
        <v>0</v>
      </c>
      <c r="K40" s="27">
        <f t="shared" si="1"/>
        <v>9.375</v>
      </c>
      <c r="L40" s="27">
        <v>18.75</v>
      </c>
      <c r="M40" s="27">
        <f t="shared" si="2"/>
        <v>28.125</v>
      </c>
    </row>
    <row r="41" spans="1:13" ht="25.2" customHeight="1" x14ac:dyDescent="0.2">
      <c r="A41" s="28" t="s">
        <v>21</v>
      </c>
      <c r="B41" s="28" t="s">
        <v>184</v>
      </c>
      <c r="C41" s="29">
        <v>100</v>
      </c>
      <c r="D41" s="28" t="s">
        <v>367</v>
      </c>
      <c r="E41" s="29">
        <v>500</v>
      </c>
      <c r="F41" s="30"/>
      <c r="G41" s="30"/>
      <c r="H41" s="30" t="s">
        <v>10</v>
      </c>
      <c r="I41" s="43"/>
      <c r="J41" s="26">
        <f t="shared" si="0"/>
        <v>0</v>
      </c>
      <c r="K41" s="27">
        <f t="shared" si="1"/>
        <v>5</v>
      </c>
      <c r="L41" s="27">
        <v>10</v>
      </c>
      <c r="M41" s="27">
        <f t="shared" si="2"/>
        <v>15</v>
      </c>
    </row>
    <row r="42" spans="1:13" ht="25.2" customHeight="1" x14ac:dyDescent="0.2">
      <c r="A42" s="28" t="s">
        <v>21</v>
      </c>
      <c r="B42" s="28" t="s">
        <v>185</v>
      </c>
      <c r="C42" s="29">
        <v>100</v>
      </c>
      <c r="D42" s="28" t="s">
        <v>367</v>
      </c>
      <c r="E42" s="29">
        <v>1750</v>
      </c>
      <c r="F42" s="30"/>
      <c r="G42" s="30"/>
      <c r="H42" s="30" t="s">
        <v>10</v>
      </c>
      <c r="I42" s="43"/>
      <c r="J42" s="26">
        <f t="shared" si="0"/>
        <v>0</v>
      </c>
      <c r="K42" s="27">
        <f t="shared" si="1"/>
        <v>5</v>
      </c>
      <c r="L42" s="27">
        <v>10</v>
      </c>
      <c r="M42" s="27">
        <f t="shared" si="2"/>
        <v>15</v>
      </c>
    </row>
    <row r="43" spans="1:13" ht="25.2" customHeight="1" x14ac:dyDescent="0.2">
      <c r="A43" s="28" t="s">
        <v>21</v>
      </c>
      <c r="B43" s="28" t="s">
        <v>186</v>
      </c>
      <c r="C43" s="29">
        <v>100</v>
      </c>
      <c r="D43" s="28" t="s">
        <v>367</v>
      </c>
      <c r="E43" s="29">
        <v>1000</v>
      </c>
      <c r="F43" s="30"/>
      <c r="G43" s="30"/>
      <c r="H43" s="30" t="s">
        <v>10</v>
      </c>
      <c r="I43" s="43"/>
      <c r="J43" s="26">
        <f t="shared" si="0"/>
        <v>0</v>
      </c>
      <c r="K43" s="27">
        <f t="shared" si="1"/>
        <v>3.75</v>
      </c>
      <c r="L43" s="27">
        <v>7.5</v>
      </c>
      <c r="M43" s="27">
        <f t="shared" si="2"/>
        <v>11.25</v>
      </c>
    </row>
    <row r="44" spans="1:13" ht="25.2" customHeight="1" x14ac:dyDescent="0.2">
      <c r="A44" s="28" t="s">
        <v>21</v>
      </c>
      <c r="B44" s="28" t="s">
        <v>187</v>
      </c>
      <c r="C44" s="29">
        <v>100</v>
      </c>
      <c r="D44" s="28" t="s">
        <v>367</v>
      </c>
      <c r="E44" s="29">
        <v>500</v>
      </c>
      <c r="F44" s="30"/>
      <c r="G44" s="30"/>
      <c r="H44" s="30" t="s">
        <v>10</v>
      </c>
      <c r="I44" s="43"/>
      <c r="J44" s="26">
        <f t="shared" si="0"/>
        <v>0</v>
      </c>
      <c r="K44" s="27">
        <f t="shared" si="1"/>
        <v>1.25</v>
      </c>
      <c r="L44" s="27">
        <v>2.5</v>
      </c>
      <c r="M44" s="27">
        <f t="shared" si="2"/>
        <v>3.75</v>
      </c>
    </row>
    <row r="45" spans="1:13" ht="12.6" customHeight="1" x14ac:dyDescent="0.2">
      <c r="A45" s="28" t="s">
        <v>22</v>
      </c>
      <c r="B45" s="28" t="s">
        <v>188</v>
      </c>
      <c r="C45" s="29">
        <v>1</v>
      </c>
      <c r="D45" s="28" t="s">
        <v>365</v>
      </c>
      <c r="E45" s="29">
        <v>200</v>
      </c>
      <c r="F45" s="30"/>
      <c r="G45" s="30"/>
      <c r="H45" s="30" t="s">
        <v>10</v>
      </c>
      <c r="I45" s="43"/>
      <c r="J45" s="26">
        <f t="shared" si="0"/>
        <v>0</v>
      </c>
      <c r="K45" s="27">
        <f t="shared" si="1"/>
        <v>17.5</v>
      </c>
      <c r="L45" s="27">
        <v>35</v>
      </c>
      <c r="M45" s="27">
        <f t="shared" si="2"/>
        <v>52.5</v>
      </c>
    </row>
    <row r="46" spans="1:13" ht="25.2" customHeight="1" x14ac:dyDescent="0.2">
      <c r="A46" s="28" t="s">
        <v>23</v>
      </c>
      <c r="B46" s="28" t="s">
        <v>189</v>
      </c>
      <c r="C46" s="29">
        <v>1</v>
      </c>
      <c r="D46" s="28" t="s">
        <v>366</v>
      </c>
      <c r="E46" s="29">
        <v>100</v>
      </c>
      <c r="F46" s="30"/>
      <c r="G46" s="30"/>
      <c r="H46" s="30" t="s">
        <v>10</v>
      </c>
      <c r="I46" s="43"/>
      <c r="J46" s="26">
        <f t="shared" si="0"/>
        <v>0</v>
      </c>
      <c r="K46" s="27">
        <f t="shared" si="1"/>
        <v>21</v>
      </c>
      <c r="L46" s="27">
        <v>42</v>
      </c>
      <c r="M46" s="27">
        <f t="shared" si="2"/>
        <v>63</v>
      </c>
    </row>
    <row r="47" spans="1:13" ht="25.2" customHeight="1" x14ac:dyDescent="0.2">
      <c r="A47" s="28" t="s">
        <v>24</v>
      </c>
      <c r="B47" s="28" t="s">
        <v>190</v>
      </c>
      <c r="C47" s="29">
        <v>1</v>
      </c>
      <c r="D47" s="28" t="s">
        <v>366</v>
      </c>
      <c r="E47" s="29">
        <v>200</v>
      </c>
      <c r="F47" s="30"/>
      <c r="G47" s="30"/>
      <c r="H47" s="30" t="s">
        <v>10</v>
      </c>
      <c r="I47" s="43"/>
      <c r="J47" s="26">
        <f t="shared" si="0"/>
        <v>0</v>
      </c>
      <c r="K47" s="27">
        <f t="shared" si="1"/>
        <v>15.5</v>
      </c>
      <c r="L47" s="27">
        <v>31</v>
      </c>
      <c r="M47" s="27">
        <f t="shared" si="2"/>
        <v>46.5</v>
      </c>
    </row>
    <row r="48" spans="1:13" ht="25.2" customHeight="1" x14ac:dyDescent="0.2">
      <c r="A48" s="28" t="s">
        <v>25</v>
      </c>
      <c r="B48" s="28" t="s">
        <v>191</v>
      </c>
      <c r="C48" s="29">
        <v>5</v>
      </c>
      <c r="D48" s="28" t="s">
        <v>366</v>
      </c>
      <c r="E48" s="29">
        <v>390</v>
      </c>
      <c r="F48" s="30"/>
      <c r="G48" s="30"/>
      <c r="H48" s="30" t="s">
        <v>10</v>
      </c>
      <c r="I48" s="43"/>
      <c r="J48" s="26">
        <f t="shared" si="0"/>
        <v>0</v>
      </c>
      <c r="K48" s="27">
        <f t="shared" si="1"/>
        <v>16.885000000000002</v>
      </c>
      <c r="L48" s="27">
        <v>33.770000000000003</v>
      </c>
      <c r="M48" s="27">
        <f t="shared" si="2"/>
        <v>50.655000000000001</v>
      </c>
    </row>
    <row r="49" spans="1:13" ht="25.2" customHeight="1" x14ac:dyDescent="0.2">
      <c r="A49" s="28" t="s">
        <v>26</v>
      </c>
      <c r="B49" s="28" t="s">
        <v>192</v>
      </c>
      <c r="C49" s="29">
        <v>5</v>
      </c>
      <c r="D49" s="28" t="s">
        <v>366</v>
      </c>
      <c r="E49" s="29">
        <v>120</v>
      </c>
      <c r="F49" s="30"/>
      <c r="G49" s="30"/>
      <c r="H49" s="30" t="s">
        <v>10</v>
      </c>
      <c r="I49" s="43"/>
      <c r="J49" s="26">
        <f t="shared" si="0"/>
        <v>0</v>
      </c>
      <c r="K49" s="27">
        <f t="shared" si="1"/>
        <v>12.5</v>
      </c>
      <c r="L49" s="27">
        <v>25</v>
      </c>
      <c r="M49" s="27">
        <f t="shared" si="2"/>
        <v>37.5</v>
      </c>
    </row>
    <row r="50" spans="1:13" ht="25.2" customHeight="1" x14ac:dyDescent="0.2">
      <c r="A50" s="28" t="s">
        <v>27</v>
      </c>
      <c r="B50" s="28" t="s">
        <v>193</v>
      </c>
      <c r="C50" s="29">
        <v>5</v>
      </c>
      <c r="D50" s="28" t="s">
        <v>366</v>
      </c>
      <c r="E50" s="29">
        <v>650</v>
      </c>
      <c r="F50" s="30"/>
      <c r="G50" s="30"/>
      <c r="H50" s="30" t="s">
        <v>10</v>
      </c>
      <c r="I50" s="43"/>
      <c r="J50" s="26">
        <f t="shared" si="0"/>
        <v>0</v>
      </c>
      <c r="K50" s="27">
        <f t="shared" si="1"/>
        <v>10</v>
      </c>
      <c r="L50" s="27">
        <v>20</v>
      </c>
      <c r="M50" s="27">
        <f t="shared" si="2"/>
        <v>30</v>
      </c>
    </row>
    <row r="51" spans="1:13" ht="37.950000000000003" customHeight="1" x14ac:dyDescent="0.2">
      <c r="A51" s="28" t="s">
        <v>28</v>
      </c>
      <c r="B51" s="28" t="s">
        <v>194</v>
      </c>
      <c r="C51" s="29">
        <v>100</v>
      </c>
      <c r="D51" s="28" t="s">
        <v>367</v>
      </c>
      <c r="E51" s="29">
        <v>5000</v>
      </c>
      <c r="F51" s="30"/>
      <c r="G51" s="30"/>
      <c r="H51" s="30" t="s">
        <v>10</v>
      </c>
      <c r="I51" s="43"/>
      <c r="J51" s="26">
        <f t="shared" si="0"/>
        <v>0</v>
      </c>
      <c r="K51" s="27">
        <f t="shared" si="1"/>
        <v>3.85</v>
      </c>
      <c r="L51" s="27">
        <v>7.7</v>
      </c>
      <c r="M51" s="27">
        <f t="shared" si="2"/>
        <v>11.55</v>
      </c>
    </row>
    <row r="52" spans="1:13" ht="25.2" customHeight="1" x14ac:dyDescent="0.2">
      <c r="A52" s="22" t="s">
        <v>29</v>
      </c>
      <c r="B52" s="22" t="s">
        <v>195</v>
      </c>
      <c r="C52" s="23">
        <v>25</v>
      </c>
      <c r="D52" s="22" t="s">
        <v>367</v>
      </c>
      <c r="E52" s="23">
        <v>3000</v>
      </c>
      <c r="F52" s="24"/>
      <c r="G52" s="24"/>
      <c r="H52" s="30" t="s">
        <v>10</v>
      </c>
      <c r="I52" s="42"/>
      <c r="J52" s="26">
        <f t="shared" si="0"/>
        <v>0</v>
      </c>
      <c r="K52" s="27">
        <f t="shared" si="1"/>
        <v>1.0549999999999999</v>
      </c>
      <c r="L52" s="27">
        <v>2.11</v>
      </c>
      <c r="M52" s="27">
        <f t="shared" si="2"/>
        <v>3.165</v>
      </c>
    </row>
    <row r="53" spans="1:13" s="11" customFormat="1" ht="16.2" customHeight="1" x14ac:dyDescent="0.2">
      <c r="A53" s="56" t="s">
        <v>3</v>
      </c>
      <c r="B53" s="57"/>
      <c r="C53" s="57"/>
      <c r="D53" s="57"/>
      <c r="E53" s="57"/>
      <c r="F53" s="57"/>
      <c r="G53" s="57"/>
      <c r="H53" s="57"/>
      <c r="I53" s="57"/>
      <c r="J53" s="57"/>
      <c r="K53" s="57"/>
      <c r="L53" s="57"/>
      <c r="M53" s="58"/>
    </row>
    <row r="54" spans="1:13" ht="12.6" customHeight="1" x14ac:dyDescent="0.2">
      <c r="A54" s="28" t="s">
        <v>3</v>
      </c>
      <c r="B54" s="28" t="s">
        <v>196</v>
      </c>
      <c r="C54" s="29">
        <v>400</v>
      </c>
      <c r="D54" s="28" t="s">
        <v>367</v>
      </c>
      <c r="E54" s="29">
        <v>200</v>
      </c>
      <c r="F54" s="30"/>
      <c r="G54" s="30"/>
      <c r="H54" s="30" t="s">
        <v>10</v>
      </c>
      <c r="I54" s="43"/>
      <c r="J54" s="26">
        <f t="shared" si="0"/>
        <v>0</v>
      </c>
      <c r="K54" s="27">
        <f t="shared" si="1"/>
        <v>2</v>
      </c>
      <c r="L54" s="27">
        <v>4</v>
      </c>
      <c r="M54" s="27">
        <f t="shared" si="2"/>
        <v>6</v>
      </c>
    </row>
    <row r="55" spans="1:13" ht="12.6" customHeight="1" x14ac:dyDescent="0.2">
      <c r="A55" s="28" t="s">
        <v>3</v>
      </c>
      <c r="B55" s="28" t="s">
        <v>197</v>
      </c>
      <c r="C55" s="29">
        <v>1600</v>
      </c>
      <c r="D55" s="28" t="s">
        <v>367</v>
      </c>
      <c r="E55" s="29">
        <v>100</v>
      </c>
      <c r="F55" s="30"/>
      <c r="G55" s="30"/>
      <c r="H55" s="30" t="s">
        <v>10</v>
      </c>
      <c r="I55" s="43"/>
      <c r="J55" s="26">
        <f t="shared" si="0"/>
        <v>0</v>
      </c>
      <c r="K55" s="27">
        <f t="shared" si="1"/>
        <v>2</v>
      </c>
      <c r="L55" s="27">
        <v>4</v>
      </c>
      <c r="M55" s="27">
        <f t="shared" si="2"/>
        <v>6</v>
      </c>
    </row>
    <row r="56" spans="1:13" ht="12.6" customHeight="1" x14ac:dyDescent="0.2">
      <c r="A56" s="28" t="s">
        <v>3</v>
      </c>
      <c r="B56" s="28" t="s">
        <v>198</v>
      </c>
      <c r="C56" s="29">
        <v>1400</v>
      </c>
      <c r="D56" s="28" t="s">
        <v>367</v>
      </c>
      <c r="E56" s="29">
        <v>100</v>
      </c>
      <c r="F56" s="30"/>
      <c r="G56" s="30"/>
      <c r="H56" s="30" t="s">
        <v>10</v>
      </c>
      <c r="I56" s="43"/>
      <c r="J56" s="26">
        <f t="shared" si="0"/>
        <v>0</v>
      </c>
      <c r="K56" s="27">
        <f t="shared" si="1"/>
        <v>2</v>
      </c>
      <c r="L56" s="27">
        <v>4</v>
      </c>
      <c r="M56" s="27">
        <f t="shared" si="2"/>
        <v>6</v>
      </c>
    </row>
    <row r="57" spans="1:13" ht="12.6" customHeight="1" x14ac:dyDescent="0.2">
      <c r="A57" s="28" t="s">
        <v>3</v>
      </c>
      <c r="B57" s="28" t="s">
        <v>199</v>
      </c>
      <c r="C57" s="29">
        <v>800</v>
      </c>
      <c r="D57" s="28" t="s">
        <v>367</v>
      </c>
      <c r="E57" s="29">
        <v>100</v>
      </c>
      <c r="F57" s="30"/>
      <c r="G57" s="30"/>
      <c r="H57" s="30" t="s">
        <v>10</v>
      </c>
      <c r="I57" s="43"/>
      <c r="J57" s="26">
        <f t="shared" si="0"/>
        <v>0</v>
      </c>
      <c r="K57" s="27">
        <f t="shared" si="1"/>
        <v>2</v>
      </c>
      <c r="L57" s="27">
        <v>4</v>
      </c>
      <c r="M57" s="27">
        <f t="shared" si="2"/>
        <v>6</v>
      </c>
    </row>
    <row r="58" spans="1:13" ht="12.6" customHeight="1" x14ac:dyDescent="0.2">
      <c r="A58" s="28" t="s">
        <v>3</v>
      </c>
      <c r="B58" s="28" t="s">
        <v>200</v>
      </c>
      <c r="C58" s="29">
        <v>200</v>
      </c>
      <c r="D58" s="28" t="s">
        <v>367</v>
      </c>
      <c r="E58" s="29">
        <v>100</v>
      </c>
      <c r="F58" s="30"/>
      <c r="G58" s="30"/>
      <c r="H58" s="30" t="s">
        <v>10</v>
      </c>
      <c r="I58" s="43"/>
      <c r="J58" s="26">
        <f t="shared" si="0"/>
        <v>0</v>
      </c>
      <c r="K58" s="27">
        <f t="shared" si="1"/>
        <v>2</v>
      </c>
      <c r="L58" s="27">
        <v>4</v>
      </c>
      <c r="M58" s="27">
        <f t="shared" si="2"/>
        <v>6</v>
      </c>
    </row>
    <row r="59" spans="1:13" ht="12.6" customHeight="1" x14ac:dyDescent="0.2">
      <c r="A59" s="28" t="s">
        <v>3</v>
      </c>
      <c r="B59" s="28" t="s">
        <v>201</v>
      </c>
      <c r="C59" s="29">
        <v>100</v>
      </c>
      <c r="D59" s="28" t="s">
        <v>367</v>
      </c>
      <c r="E59" s="29">
        <v>200</v>
      </c>
      <c r="F59" s="30"/>
      <c r="G59" s="30"/>
      <c r="H59" s="30" t="s">
        <v>10</v>
      </c>
      <c r="I59" s="43"/>
      <c r="J59" s="26">
        <f t="shared" si="0"/>
        <v>0</v>
      </c>
      <c r="K59" s="27">
        <f t="shared" si="1"/>
        <v>2</v>
      </c>
      <c r="L59" s="27">
        <v>4</v>
      </c>
      <c r="M59" s="27">
        <f t="shared" si="2"/>
        <v>6</v>
      </c>
    </row>
    <row r="60" spans="1:13" ht="12.6" customHeight="1" x14ac:dyDescent="0.2">
      <c r="A60" s="28" t="s">
        <v>3</v>
      </c>
      <c r="B60" s="28" t="s">
        <v>202</v>
      </c>
      <c r="C60" s="29">
        <v>2100</v>
      </c>
      <c r="D60" s="28" t="s">
        <v>367</v>
      </c>
      <c r="E60" s="29">
        <v>220</v>
      </c>
      <c r="F60" s="30"/>
      <c r="G60" s="30"/>
      <c r="H60" s="30" t="s">
        <v>10</v>
      </c>
      <c r="I60" s="43"/>
      <c r="J60" s="26">
        <f t="shared" si="0"/>
        <v>0</v>
      </c>
      <c r="K60" s="27">
        <f t="shared" si="1"/>
        <v>2</v>
      </c>
      <c r="L60" s="27">
        <v>4</v>
      </c>
      <c r="M60" s="27">
        <f t="shared" si="2"/>
        <v>6</v>
      </c>
    </row>
    <row r="61" spans="1:13" ht="12.6" customHeight="1" x14ac:dyDescent="0.2">
      <c r="A61" s="28" t="s">
        <v>3</v>
      </c>
      <c r="B61" s="28" t="s">
        <v>203</v>
      </c>
      <c r="C61" s="29">
        <v>2400</v>
      </c>
      <c r="D61" s="28" t="s">
        <v>367</v>
      </c>
      <c r="E61" s="29">
        <v>1200</v>
      </c>
      <c r="F61" s="30"/>
      <c r="G61" s="30"/>
      <c r="H61" s="30" t="s">
        <v>10</v>
      </c>
      <c r="I61" s="43"/>
      <c r="J61" s="26">
        <f t="shared" si="0"/>
        <v>0</v>
      </c>
      <c r="K61" s="27">
        <f t="shared" si="1"/>
        <v>2</v>
      </c>
      <c r="L61" s="27">
        <v>4</v>
      </c>
      <c r="M61" s="27">
        <f t="shared" si="2"/>
        <v>6</v>
      </c>
    </row>
    <row r="62" spans="1:13" ht="12.6" customHeight="1" x14ac:dyDescent="0.2">
      <c r="A62" s="28" t="s">
        <v>3</v>
      </c>
      <c r="B62" s="28" t="s">
        <v>204</v>
      </c>
      <c r="C62" s="29">
        <v>1600</v>
      </c>
      <c r="D62" s="28" t="s">
        <v>367</v>
      </c>
      <c r="E62" s="29">
        <v>250</v>
      </c>
      <c r="F62" s="30"/>
      <c r="G62" s="30"/>
      <c r="H62" s="30" t="s">
        <v>10</v>
      </c>
      <c r="I62" s="43"/>
      <c r="J62" s="26">
        <f t="shared" si="0"/>
        <v>0</v>
      </c>
      <c r="K62" s="27">
        <f t="shared" si="1"/>
        <v>2</v>
      </c>
      <c r="L62" s="27">
        <v>4</v>
      </c>
      <c r="M62" s="27">
        <f t="shared" si="2"/>
        <v>6</v>
      </c>
    </row>
    <row r="63" spans="1:13" ht="22.95" customHeight="1" x14ac:dyDescent="0.2">
      <c r="A63" s="28" t="s">
        <v>30</v>
      </c>
      <c r="B63" s="32" t="s">
        <v>205</v>
      </c>
      <c r="C63" s="29">
        <v>10</v>
      </c>
      <c r="D63" s="28" t="s">
        <v>365</v>
      </c>
      <c r="E63" s="29">
        <v>5000</v>
      </c>
      <c r="F63" s="30"/>
      <c r="G63" s="30"/>
      <c r="H63" s="30" t="s">
        <v>10</v>
      </c>
      <c r="I63" s="43"/>
      <c r="J63" s="26">
        <f t="shared" si="0"/>
        <v>0</v>
      </c>
      <c r="K63" s="27">
        <f t="shared" si="1"/>
        <v>2.1</v>
      </c>
      <c r="L63" s="27">
        <v>4.2</v>
      </c>
      <c r="M63" s="27">
        <f t="shared" si="2"/>
        <v>6.3000000000000007</v>
      </c>
    </row>
    <row r="64" spans="1:13" ht="12.6" customHeight="1" x14ac:dyDescent="0.2">
      <c r="A64" s="22" t="s">
        <v>31</v>
      </c>
      <c r="B64" s="22" t="s">
        <v>206</v>
      </c>
      <c r="C64" s="23">
        <v>520</v>
      </c>
      <c r="D64" s="22" t="s">
        <v>367</v>
      </c>
      <c r="E64" s="23">
        <v>150</v>
      </c>
      <c r="F64" s="24"/>
      <c r="G64" s="24"/>
      <c r="H64" s="30" t="s">
        <v>10</v>
      </c>
      <c r="I64" s="42"/>
      <c r="J64" s="26">
        <f t="shared" si="0"/>
        <v>0</v>
      </c>
      <c r="K64" s="27">
        <f t="shared" si="1"/>
        <v>5</v>
      </c>
      <c r="L64" s="27">
        <v>10</v>
      </c>
      <c r="M64" s="27">
        <f t="shared" si="2"/>
        <v>15</v>
      </c>
    </row>
    <row r="65" spans="1:13" s="11" customFormat="1" ht="16.2" customHeight="1" x14ac:dyDescent="0.2">
      <c r="A65" s="56" t="s">
        <v>374</v>
      </c>
      <c r="B65" s="57"/>
      <c r="C65" s="57"/>
      <c r="D65" s="57"/>
      <c r="E65" s="57"/>
      <c r="F65" s="57"/>
      <c r="G65" s="57"/>
      <c r="H65" s="57"/>
      <c r="I65" s="57"/>
      <c r="J65" s="57"/>
      <c r="K65" s="57"/>
      <c r="L65" s="57"/>
      <c r="M65" s="58"/>
    </row>
    <row r="66" spans="1:13" ht="12.6" customHeight="1" x14ac:dyDescent="0.2">
      <c r="A66" s="28" t="s">
        <v>32</v>
      </c>
      <c r="B66" s="32" t="s">
        <v>207</v>
      </c>
      <c r="C66" s="29">
        <v>1</v>
      </c>
      <c r="D66" s="28" t="s">
        <v>365</v>
      </c>
      <c r="E66" s="29">
        <v>1500</v>
      </c>
      <c r="F66" s="30"/>
      <c r="G66" s="30"/>
      <c r="H66" s="30" t="s">
        <v>10</v>
      </c>
      <c r="I66" s="43"/>
      <c r="J66" s="26">
        <f t="shared" si="0"/>
        <v>0</v>
      </c>
      <c r="K66" s="27">
        <f t="shared" si="1"/>
        <v>15</v>
      </c>
      <c r="L66" s="27">
        <v>30</v>
      </c>
      <c r="M66" s="27">
        <f t="shared" si="2"/>
        <v>45</v>
      </c>
    </row>
    <row r="67" spans="1:13" ht="75.599999999999994" customHeight="1" x14ac:dyDescent="0.2">
      <c r="A67" s="28" t="s">
        <v>33</v>
      </c>
      <c r="B67" s="28" t="s">
        <v>208</v>
      </c>
      <c r="C67" s="29">
        <v>10</v>
      </c>
      <c r="D67" s="28" t="s">
        <v>366</v>
      </c>
      <c r="E67" s="29">
        <v>15000</v>
      </c>
      <c r="F67" s="30"/>
      <c r="G67" s="30"/>
      <c r="H67" s="30" t="s">
        <v>10</v>
      </c>
      <c r="I67" s="43"/>
      <c r="J67" s="26">
        <f t="shared" si="0"/>
        <v>0</v>
      </c>
      <c r="K67" s="27">
        <f t="shared" si="1"/>
        <v>10.685</v>
      </c>
      <c r="L67" s="27">
        <v>21.37</v>
      </c>
      <c r="M67" s="27">
        <f t="shared" si="2"/>
        <v>32.055</v>
      </c>
    </row>
    <row r="68" spans="1:13" ht="12.6" customHeight="1" x14ac:dyDescent="0.2">
      <c r="A68" s="28" t="s">
        <v>34</v>
      </c>
      <c r="B68" s="32" t="s">
        <v>209</v>
      </c>
      <c r="C68" s="29">
        <v>1</v>
      </c>
      <c r="D68" s="28" t="s">
        <v>365</v>
      </c>
      <c r="E68" s="29">
        <v>2400</v>
      </c>
      <c r="F68" s="30"/>
      <c r="G68" s="30"/>
      <c r="H68" s="30" t="s">
        <v>10</v>
      </c>
      <c r="I68" s="43"/>
      <c r="J68" s="26">
        <f t="shared" si="0"/>
        <v>0</v>
      </c>
      <c r="K68" s="27">
        <f t="shared" si="1"/>
        <v>1</v>
      </c>
      <c r="L68" s="27">
        <v>2</v>
      </c>
      <c r="M68" s="27">
        <f t="shared" si="2"/>
        <v>3</v>
      </c>
    </row>
    <row r="69" spans="1:13" ht="37.950000000000003" customHeight="1" x14ac:dyDescent="0.2">
      <c r="A69" s="28" t="s">
        <v>35</v>
      </c>
      <c r="B69" s="28" t="s">
        <v>210</v>
      </c>
      <c r="C69" s="29">
        <v>20</v>
      </c>
      <c r="D69" s="28" t="s">
        <v>368</v>
      </c>
      <c r="E69" s="29">
        <v>1200</v>
      </c>
      <c r="F69" s="30"/>
      <c r="G69" s="30"/>
      <c r="H69" s="30" t="s">
        <v>10</v>
      </c>
      <c r="I69" s="43"/>
      <c r="J69" s="26">
        <f t="shared" si="0"/>
        <v>0</v>
      </c>
      <c r="K69" s="27">
        <f t="shared" si="1"/>
        <v>0.65500000000000003</v>
      </c>
      <c r="L69" s="27">
        <v>1.31</v>
      </c>
      <c r="M69" s="27">
        <f t="shared" si="2"/>
        <v>1.9650000000000001</v>
      </c>
    </row>
    <row r="70" spans="1:13" ht="34.200000000000003" customHeight="1" x14ac:dyDescent="0.2">
      <c r="A70" s="32" t="s">
        <v>36</v>
      </c>
      <c r="B70" s="32" t="s">
        <v>211</v>
      </c>
      <c r="C70" s="29">
        <v>100</v>
      </c>
      <c r="D70" s="28" t="s">
        <v>366</v>
      </c>
      <c r="E70" s="29">
        <v>1100</v>
      </c>
      <c r="F70" s="30"/>
      <c r="G70" s="30"/>
      <c r="H70" s="30" t="s">
        <v>10</v>
      </c>
      <c r="I70" s="43"/>
      <c r="J70" s="26">
        <f t="shared" si="0"/>
        <v>0</v>
      </c>
      <c r="K70" s="27">
        <f t="shared" si="1"/>
        <v>1.2</v>
      </c>
      <c r="L70" s="27">
        <v>2.4</v>
      </c>
      <c r="M70" s="27">
        <f t="shared" si="2"/>
        <v>3.5999999999999996</v>
      </c>
    </row>
    <row r="71" spans="1:13" ht="25.2" customHeight="1" x14ac:dyDescent="0.2">
      <c r="A71" s="28" t="s">
        <v>37</v>
      </c>
      <c r="B71" s="28" t="s">
        <v>212</v>
      </c>
      <c r="C71" s="29">
        <v>100</v>
      </c>
      <c r="D71" s="28" t="s">
        <v>366</v>
      </c>
      <c r="E71" s="29">
        <v>700</v>
      </c>
      <c r="F71" s="30"/>
      <c r="G71" s="30"/>
      <c r="H71" s="30" t="s">
        <v>10</v>
      </c>
      <c r="I71" s="43"/>
      <c r="J71" s="26">
        <f t="shared" ref="J71:J133" si="3">E71*I71</f>
        <v>0</v>
      </c>
      <c r="K71" s="27">
        <f t="shared" ref="K71:K133" si="4">L71-(L71*50%)</f>
        <v>1.2</v>
      </c>
      <c r="L71" s="27">
        <v>2.4</v>
      </c>
      <c r="M71" s="27">
        <f t="shared" ref="M71:M133" si="5">L71+(L71*50%)</f>
        <v>3.5999999999999996</v>
      </c>
    </row>
    <row r="72" spans="1:13" ht="25.2" customHeight="1" x14ac:dyDescent="0.2">
      <c r="A72" s="28" t="s">
        <v>38</v>
      </c>
      <c r="B72" s="28" t="s">
        <v>213</v>
      </c>
      <c r="C72" s="29">
        <v>1</v>
      </c>
      <c r="D72" s="28" t="s">
        <v>365</v>
      </c>
      <c r="E72" s="29">
        <v>1800</v>
      </c>
      <c r="F72" s="30"/>
      <c r="G72" s="30"/>
      <c r="H72" s="30" t="s">
        <v>10</v>
      </c>
      <c r="I72" s="43"/>
      <c r="J72" s="26">
        <f t="shared" si="3"/>
        <v>0</v>
      </c>
      <c r="K72" s="27">
        <f t="shared" si="4"/>
        <v>10.175000000000001</v>
      </c>
      <c r="L72" s="27">
        <v>20.350000000000001</v>
      </c>
      <c r="M72" s="27">
        <f t="shared" si="5"/>
        <v>30.525000000000002</v>
      </c>
    </row>
    <row r="73" spans="1:13" ht="25.2" customHeight="1" x14ac:dyDescent="0.2">
      <c r="A73" s="28" t="s">
        <v>39</v>
      </c>
      <c r="B73" s="28" t="s">
        <v>214</v>
      </c>
      <c r="C73" s="29">
        <v>1</v>
      </c>
      <c r="D73" s="28" t="s">
        <v>365</v>
      </c>
      <c r="E73" s="29">
        <v>50</v>
      </c>
      <c r="F73" s="30"/>
      <c r="G73" s="30"/>
      <c r="H73" s="30" t="s">
        <v>10</v>
      </c>
      <c r="I73" s="43"/>
      <c r="J73" s="26">
        <f t="shared" si="3"/>
        <v>0</v>
      </c>
      <c r="K73" s="27">
        <f t="shared" si="4"/>
        <v>29</v>
      </c>
      <c r="L73" s="27">
        <v>58</v>
      </c>
      <c r="M73" s="27">
        <f t="shared" si="5"/>
        <v>87</v>
      </c>
    </row>
    <row r="74" spans="1:13" ht="12.6" customHeight="1" x14ac:dyDescent="0.2">
      <c r="A74" s="28" t="s">
        <v>40</v>
      </c>
      <c r="B74" s="28" t="s">
        <v>215</v>
      </c>
      <c r="C74" s="29">
        <v>1</v>
      </c>
      <c r="D74" s="28" t="s">
        <v>365</v>
      </c>
      <c r="E74" s="29">
        <v>6500</v>
      </c>
      <c r="F74" s="30"/>
      <c r="G74" s="30"/>
      <c r="H74" s="30" t="s">
        <v>10</v>
      </c>
      <c r="I74" s="43"/>
      <c r="J74" s="26">
        <f t="shared" si="3"/>
        <v>0</v>
      </c>
      <c r="K74" s="27">
        <f t="shared" si="4"/>
        <v>2</v>
      </c>
      <c r="L74" s="27">
        <v>4</v>
      </c>
      <c r="M74" s="27">
        <f t="shared" si="5"/>
        <v>6</v>
      </c>
    </row>
    <row r="75" spans="1:13" ht="12.6" customHeight="1" x14ac:dyDescent="0.2">
      <c r="A75" s="28" t="s">
        <v>41</v>
      </c>
      <c r="B75" s="28" t="s">
        <v>216</v>
      </c>
      <c r="C75" s="29">
        <v>10</v>
      </c>
      <c r="D75" s="28" t="s">
        <v>365</v>
      </c>
      <c r="E75" s="29">
        <v>2000</v>
      </c>
      <c r="F75" s="30"/>
      <c r="G75" s="30"/>
      <c r="H75" s="30" t="s">
        <v>10</v>
      </c>
      <c r="I75" s="43"/>
      <c r="J75" s="26">
        <f t="shared" si="3"/>
        <v>0</v>
      </c>
      <c r="K75" s="27">
        <f t="shared" si="4"/>
        <v>1.5</v>
      </c>
      <c r="L75" s="27">
        <v>3</v>
      </c>
      <c r="M75" s="27">
        <f t="shared" si="5"/>
        <v>4.5</v>
      </c>
    </row>
    <row r="76" spans="1:13" ht="12.6" customHeight="1" x14ac:dyDescent="0.2">
      <c r="A76" s="28" t="s">
        <v>42</v>
      </c>
      <c r="B76" s="28" t="s">
        <v>217</v>
      </c>
      <c r="C76" s="29">
        <v>10</v>
      </c>
      <c r="D76" s="28" t="s">
        <v>366</v>
      </c>
      <c r="E76" s="29">
        <v>5000</v>
      </c>
      <c r="F76" s="30"/>
      <c r="G76" s="30"/>
      <c r="H76" s="30" t="s">
        <v>10</v>
      </c>
      <c r="I76" s="43"/>
      <c r="J76" s="26">
        <f t="shared" si="3"/>
        <v>0</v>
      </c>
      <c r="K76" s="27">
        <f t="shared" si="4"/>
        <v>1.79</v>
      </c>
      <c r="L76" s="27">
        <v>3.58</v>
      </c>
      <c r="M76" s="27">
        <f t="shared" si="5"/>
        <v>5.37</v>
      </c>
    </row>
    <row r="77" spans="1:13" ht="12.6" customHeight="1" x14ac:dyDescent="0.2">
      <c r="A77" s="22" t="s">
        <v>43</v>
      </c>
      <c r="B77" s="22" t="s">
        <v>218</v>
      </c>
      <c r="C77" s="23">
        <v>1</v>
      </c>
      <c r="D77" s="22" t="s">
        <v>369</v>
      </c>
      <c r="E77" s="23">
        <v>1000</v>
      </c>
      <c r="F77" s="24"/>
      <c r="G77" s="24"/>
      <c r="H77" s="30" t="s">
        <v>10</v>
      </c>
      <c r="I77" s="42"/>
      <c r="J77" s="26">
        <f t="shared" si="3"/>
        <v>0</v>
      </c>
      <c r="K77" s="27">
        <f t="shared" si="4"/>
        <v>1</v>
      </c>
      <c r="L77" s="27">
        <v>2</v>
      </c>
      <c r="M77" s="27">
        <f t="shared" si="5"/>
        <v>3</v>
      </c>
    </row>
    <row r="78" spans="1:13" s="11" customFormat="1" ht="16.2" customHeight="1" x14ac:dyDescent="0.2">
      <c r="A78" s="56" t="s">
        <v>6</v>
      </c>
      <c r="B78" s="57"/>
      <c r="C78" s="57"/>
      <c r="D78" s="57"/>
      <c r="E78" s="57"/>
      <c r="F78" s="57"/>
      <c r="G78" s="57"/>
      <c r="H78" s="57"/>
      <c r="I78" s="57"/>
      <c r="J78" s="57"/>
      <c r="K78" s="57"/>
      <c r="L78" s="57"/>
      <c r="M78" s="58"/>
    </row>
    <row r="79" spans="1:13" ht="12.6" customHeight="1" x14ac:dyDescent="0.2">
      <c r="A79" s="33" t="s">
        <v>44</v>
      </c>
      <c r="B79" s="33" t="s">
        <v>219</v>
      </c>
      <c r="C79" s="29">
        <v>1</v>
      </c>
      <c r="D79" s="33" t="s">
        <v>365</v>
      </c>
      <c r="E79" s="29">
        <v>2800</v>
      </c>
      <c r="F79" s="30"/>
      <c r="G79" s="30"/>
      <c r="H79" s="30" t="s">
        <v>10</v>
      </c>
      <c r="I79" s="31"/>
      <c r="J79" s="26">
        <f t="shared" si="3"/>
        <v>0</v>
      </c>
      <c r="K79" s="27">
        <f t="shared" si="4"/>
        <v>2.6850000000000001</v>
      </c>
      <c r="L79" s="27">
        <v>5.37</v>
      </c>
      <c r="M79" s="27">
        <f t="shared" si="5"/>
        <v>8.0549999999999997</v>
      </c>
    </row>
    <row r="80" spans="1:13" ht="12.6" customHeight="1" x14ac:dyDescent="0.2">
      <c r="A80" s="28" t="s">
        <v>45</v>
      </c>
      <c r="B80" s="28" t="s">
        <v>220</v>
      </c>
      <c r="C80" s="29">
        <v>1</v>
      </c>
      <c r="D80" s="28" t="s">
        <v>370</v>
      </c>
      <c r="E80" s="29">
        <v>700</v>
      </c>
      <c r="F80" s="30"/>
      <c r="G80" s="30"/>
      <c r="H80" s="30" t="s">
        <v>10</v>
      </c>
      <c r="I80" s="31"/>
      <c r="J80" s="26">
        <f t="shared" si="3"/>
        <v>0</v>
      </c>
      <c r="K80" s="27">
        <f t="shared" si="4"/>
        <v>1</v>
      </c>
      <c r="L80" s="27">
        <v>2</v>
      </c>
      <c r="M80" s="27">
        <f t="shared" si="5"/>
        <v>3</v>
      </c>
    </row>
    <row r="81" spans="1:13" ht="12.6" customHeight="1" x14ac:dyDescent="0.2">
      <c r="A81" s="28" t="s">
        <v>46</v>
      </c>
      <c r="B81" s="28" t="s">
        <v>221</v>
      </c>
      <c r="C81" s="29">
        <v>500</v>
      </c>
      <c r="D81" s="28" t="s">
        <v>371</v>
      </c>
      <c r="E81" s="29">
        <v>1200</v>
      </c>
      <c r="F81" s="30"/>
      <c r="G81" s="30"/>
      <c r="H81" s="30" t="s">
        <v>10</v>
      </c>
      <c r="I81" s="31"/>
      <c r="J81" s="26">
        <f t="shared" si="3"/>
        <v>0</v>
      </c>
      <c r="K81" s="27">
        <f t="shared" si="4"/>
        <v>2</v>
      </c>
      <c r="L81" s="27">
        <v>4</v>
      </c>
      <c r="M81" s="27">
        <f t="shared" si="5"/>
        <v>6</v>
      </c>
    </row>
    <row r="82" spans="1:13" ht="12.6" customHeight="1" x14ac:dyDescent="0.2">
      <c r="A82" s="28" t="s">
        <v>46</v>
      </c>
      <c r="B82" s="28" t="s">
        <v>222</v>
      </c>
      <c r="C82" s="29">
        <v>500</v>
      </c>
      <c r="D82" s="28" t="s">
        <v>371</v>
      </c>
      <c r="E82" s="29">
        <v>1200</v>
      </c>
      <c r="F82" s="30"/>
      <c r="G82" s="30"/>
      <c r="H82" s="30" t="s">
        <v>10</v>
      </c>
      <c r="I82" s="31"/>
      <c r="J82" s="26">
        <f t="shared" si="3"/>
        <v>0</v>
      </c>
      <c r="K82" s="27">
        <f t="shared" si="4"/>
        <v>2</v>
      </c>
      <c r="L82" s="27">
        <v>4</v>
      </c>
      <c r="M82" s="27">
        <f t="shared" si="5"/>
        <v>6</v>
      </c>
    </row>
    <row r="83" spans="1:13" ht="12.6" customHeight="1" x14ac:dyDescent="0.2">
      <c r="A83" s="28" t="s">
        <v>47</v>
      </c>
      <c r="B83" s="28" t="s">
        <v>223</v>
      </c>
      <c r="C83" s="29">
        <v>1</v>
      </c>
      <c r="D83" s="28" t="s">
        <v>365</v>
      </c>
      <c r="E83" s="29">
        <v>1700</v>
      </c>
      <c r="F83" s="30"/>
      <c r="G83" s="30"/>
      <c r="H83" s="30" t="s">
        <v>10</v>
      </c>
      <c r="I83" s="31"/>
      <c r="J83" s="26">
        <f t="shared" si="3"/>
        <v>0</v>
      </c>
      <c r="K83" s="27">
        <f t="shared" si="4"/>
        <v>0.375</v>
      </c>
      <c r="L83" s="27">
        <v>0.75</v>
      </c>
      <c r="M83" s="27">
        <f t="shared" si="5"/>
        <v>1.125</v>
      </c>
    </row>
    <row r="84" spans="1:13" ht="12.6" customHeight="1" x14ac:dyDescent="0.2">
      <c r="A84" s="28" t="s">
        <v>48</v>
      </c>
      <c r="B84" s="28" t="s">
        <v>224</v>
      </c>
      <c r="C84" s="29">
        <v>6</v>
      </c>
      <c r="D84" s="28" t="s">
        <v>372</v>
      </c>
      <c r="E84" s="29">
        <v>500</v>
      </c>
      <c r="F84" s="30"/>
      <c r="G84" s="30"/>
      <c r="H84" s="30" t="s">
        <v>10</v>
      </c>
      <c r="I84" s="31"/>
      <c r="J84" s="26">
        <f t="shared" si="3"/>
        <v>0</v>
      </c>
      <c r="K84" s="27">
        <f t="shared" si="4"/>
        <v>4.45</v>
      </c>
      <c r="L84" s="27">
        <v>8.9</v>
      </c>
      <c r="M84" s="27">
        <f t="shared" si="5"/>
        <v>13.350000000000001</v>
      </c>
    </row>
    <row r="85" spans="1:13" ht="12.6" customHeight="1" x14ac:dyDescent="0.2">
      <c r="A85" s="28" t="s">
        <v>49</v>
      </c>
      <c r="B85" s="28" t="s">
        <v>225</v>
      </c>
      <c r="C85" s="29">
        <v>1</v>
      </c>
      <c r="D85" s="28" t="s">
        <v>365</v>
      </c>
      <c r="E85" s="29">
        <v>1500</v>
      </c>
      <c r="F85" s="30"/>
      <c r="G85" s="30"/>
      <c r="H85" s="30" t="s">
        <v>10</v>
      </c>
      <c r="I85" s="31"/>
      <c r="J85" s="26">
        <f t="shared" si="3"/>
        <v>0</v>
      </c>
      <c r="K85" s="27">
        <f t="shared" si="4"/>
        <v>1</v>
      </c>
      <c r="L85" s="27">
        <v>2</v>
      </c>
      <c r="M85" s="27">
        <f t="shared" si="5"/>
        <v>3</v>
      </c>
    </row>
    <row r="86" spans="1:13" ht="25.2" customHeight="1" x14ac:dyDescent="0.2">
      <c r="A86" s="28" t="s">
        <v>50</v>
      </c>
      <c r="B86" s="28" t="s">
        <v>226</v>
      </c>
      <c r="C86" s="29">
        <v>1</v>
      </c>
      <c r="D86" s="28" t="s">
        <v>365</v>
      </c>
      <c r="E86" s="29">
        <v>1000</v>
      </c>
      <c r="F86" s="30"/>
      <c r="G86" s="30"/>
      <c r="H86" s="30" t="s">
        <v>10</v>
      </c>
      <c r="I86" s="31"/>
      <c r="J86" s="26">
        <f t="shared" si="3"/>
        <v>0</v>
      </c>
      <c r="K86" s="27">
        <f t="shared" si="4"/>
        <v>1</v>
      </c>
      <c r="L86" s="27">
        <v>2</v>
      </c>
      <c r="M86" s="27">
        <f t="shared" si="5"/>
        <v>3</v>
      </c>
    </row>
    <row r="87" spans="1:13" ht="12.6" customHeight="1" x14ac:dyDescent="0.2">
      <c r="A87" s="28" t="s">
        <v>51</v>
      </c>
      <c r="B87" s="28" t="s">
        <v>227</v>
      </c>
      <c r="C87" s="29">
        <v>1</v>
      </c>
      <c r="D87" s="28" t="s">
        <v>365</v>
      </c>
      <c r="E87" s="29">
        <v>12000</v>
      </c>
      <c r="F87" s="30"/>
      <c r="G87" s="30"/>
      <c r="H87" s="30" t="s">
        <v>10</v>
      </c>
      <c r="I87" s="31"/>
      <c r="J87" s="26">
        <f t="shared" si="3"/>
        <v>0</v>
      </c>
      <c r="K87" s="27">
        <f t="shared" si="4"/>
        <v>0.13</v>
      </c>
      <c r="L87" s="27">
        <v>0.26</v>
      </c>
      <c r="M87" s="27">
        <f t="shared" si="5"/>
        <v>0.39</v>
      </c>
    </row>
    <row r="88" spans="1:13" ht="12.6" customHeight="1" x14ac:dyDescent="0.2">
      <c r="A88" s="28" t="s">
        <v>51</v>
      </c>
      <c r="B88" s="28" t="s">
        <v>228</v>
      </c>
      <c r="C88" s="29">
        <v>1</v>
      </c>
      <c r="D88" s="28" t="s">
        <v>365</v>
      </c>
      <c r="E88" s="29">
        <v>1000</v>
      </c>
      <c r="F88" s="30"/>
      <c r="G88" s="30"/>
      <c r="H88" s="30" t="s">
        <v>10</v>
      </c>
      <c r="I88" s="31"/>
      <c r="J88" s="26">
        <f t="shared" si="3"/>
        <v>0</v>
      </c>
      <c r="K88" s="27">
        <f t="shared" si="4"/>
        <v>2.125</v>
      </c>
      <c r="L88" s="27">
        <v>4.25</v>
      </c>
      <c r="M88" s="27">
        <f t="shared" si="5"/>
        <v>6.375</v>
      </c>
    </row>
    <row r="89" spans="1:13" ht="12.6" customHeight="1" x14ac:dyDescent="0.2">
      <c r="A89" s="28" t="s">
        <v>52</v>
      </c>
      <c r="B89" s="28" t="s">
        <v>229</v>
      </c>
      <c r="C89" s="29">
        <v>5000</v>
      </c>
      <c r="D89" s="28" t="s">
        <v>367</v>
      </c>
      <c r="E89" s="29">
        <v>1150</v>
      </c>
      <c r="F89" s="30"/>
      <c r="G89" s="30"/>
      <c r="H89" s="30" t="s">
        <v>10</v>
      </c>
      <c r="I89" s="31"/>
      <c r="J89" s="26">
        <f t="shared" si="3"/>
        <v>0</v>
      </c>
      <c r="K89" s="27">
        <f t="shared" si="4"/>
        <v>2</v>
      </c>
      <c r="L89" s="27">
        <v>4</v>
      </c>
      <c r="M89" s="27">
        <f t="shared" si="5"/>
        <v>6</v>
      </c>
    </row>
    <row r="90" spans="1:13" ht="12.6" customHeight="1" x14ac:dyDescent="0.2">
      <c r="A90" s="28" t="s">
        <v>53</v>
      </c>
      <c r="B90" s="28" t="s">
        <v>230</v>
      </c>
      <c r="C90" s="29">
        <v>1000</v>
      </c>
      <c r="D90" s="28" t="s">
        <v>367</v>
      </c>
      <c r="E90" s="29">
        <v>200</v>
      </c>
      <c r="F90" s="30"/>
      <c r="G90" s="30"/>
      <c r="H90" s="30" t="s">
        <v>10</v>
      </c>
      <c r="I90" s="31"/>
      <c r="J90" s="26">
        <f t="shared" si="3"/>
        <v>0</v>
      </c>
      <c r="K90" s="27">
        <f t="shared" si="4"/>
        <v>0.4</v>
      </c>
      <c r="L90" s="27">
        <v>0.8</v>
      </c>
      <c r="M90" s="27">
        <f t="shared" si="5"/>
        <v>1.2000000000000002</v>
      </c>
    </row>
    <row r="91" spans="1:13" ht="12.6" customHeight="1" x14ac:dyDescent="0.2">
      <c r="A91" s="28" t="s">
        <v>54</v>
      </c>
      <c r="B91" s="28" t="s">
        <v>231</v>
      </c>
      <c r="C91" s="29">
        <v>1000</v>
      </c>
      <c r="D91" s="28" t="s">
        <v>367</v>
      </c>
      <c r="E91" s="29">
        <v>350</v>
      </c>
      <c r="F91" s="30"/>
      <c r="G91" s="30"/>
      <c r="H91" s="30" t="s">
        <v>10</v>
      </c>
      <c r="I91" s="31"/>
      <c r="J91" s="26">
        <f t="shared" si="3"/>
        <v>0</v>
      </c>
      <c r="K91" s="27">
        <f t="shared" si="4"/>
        <v>0.4</v>
      </c>
      <c r="L91" s="27">
        <v>0.8</v>
      </c>
      <c r="M91" s="27">
        <f t="shared" si="5"/>
        <v>1.2000000000000002</v>
      </c>
    </row>
    <row r="92" spans="1:13" ht="12.6" customHeight="1" x14ac:dyDescent="0.2">
      <c r="A92" s="28" t="s">
        <v>55</v>
      </c>
      <c r="B92" s="28" t="s">
        <v>232</v>
      </c>
      <c r="C92" s="29">
        <v>1000</v>
      </c>
      <c r="D92" s="28" t="s">
        <v>367</v>
      </c>
      <c r="E92" s="29">
        <v>2400</v>
      </c>
      <c r="F92" s="30"/>
      <c r="G92" s="30"/>
      <c r="H92" s="30" t="s">
        <v>10</v>
      </c>
      <c r="I92" s="31"/>
      <c r="J92" s="26">
        <f t="shared" si="3"/>
        <v>0</v>
      </c>
      <c r="K92" s="27">
        <f t="shared" si="4"/>
        <v>0.4</v>
      </c>
      <c r="L92" s="27">
        <v>0.8</v>
      </c>
      <c r="M92" s="27">
        <f t="shared" si="5"/>
        <v>1.2000000000000002</v>
      </c>
    </row>
    <row r="93" spans="1:13" ht="12.6" customHeight="1" x14ac:dyDescent="0.2">
      <c r="A93" s="28" t="s">
        <v>56</v>
      </c>
      <c r="B93" s="28" t="s">
        <v>233</v>
      </c>
      <c r="C93" s="29">
        <v>1000</v>
      </c>
      <c r="D93" s="28" t="s">
        <v>367</v>
      </c>
      <c r="E93" s="29">
        <v>2000</v>
      </c>
      <c r="F93" s="30"/>
      <c r="G93" s="30"/>
      <c r="H93" s="30" t="s">
        <v>10</v>
      </c>
      <c r="I93" s="31"/>
      <c r="J93" s="26">
        <f t="shared" si="3"/>
        <v>0</v>
      </c>
      <c r="K93" s="27">
        <f t="shared" si="4"/>
        <v>0.4</v>
      </c>
      <c r="L93" s="27">
        <v>0.8</v>
      </c>
      <c r="M93" s="27">
        <f t="shared" si="5"/>
        <v>1.2000000000000002</v>
      </c>
    </row>
    <row r="94" spans="1:13" ht="12.6" customHeight="1" x14ac:dyDescent="0.2">
      <c r="A94" s="28" t="s">
        <v>57</v>
      </c>
      <c r="B94" s="28" t="s">
        <v>234</v>
      </c>
      <c r="C94" s="29">
        <v>1000</v>
      </c>
      <c r="D94" s="28" t="s">
        <v>367</v>
      </c>
      <c r="E94" s="29">
        <v>1000</v>
      </c>
      <c r="F94" s="30"/>
      <c r="G94" s="30"/>
      <c r="H94" s="30" t="s">
        <v>10</v>
      </c>
      <c r="I94" s="31"/>
      <c r="J94" s="26">
        <f t="shared" si="3"/>
        <v>0</v>
      </c>
      <c r="K94" s="27">
        <f t="shared" si="4"/>
        <v>0.4</v>
      </c>
      <c r="L94" s="27">
        <v>0.8</v>
      </c>
      <c r="M94" s="27">
        <f t="shared" si="5"/>
        <v>1.2000000000000002</v>
      </c>
    </row>
    <row r="95" spans="1:13" ht="63" customHeight="1" x14ac:dyDescent="0.2">
      <c r="A95" s="28" t="s">
        <v>58</v>
      </c>
      <c r="B95" s="28" t="s">
        <v>235</v>
      </c>
      <c r="C95" s="29">
        <v>1</v>
      </c>
      <c r="D95" s="28" t="s">
        <v>365</v>
      </c>
      <c r="E95" s="29">
        <v>100</v>
      </c>
      <c r="F95" s="30"/>
      <c r="G95" s="30"/>
      <c r="H95" s="30" t="s">
        <v>10</v>
      </c>
      <c r="I95" s="31"/>
      <c r="J95" s="26">
        <f t="shared" si="3"/>
        <v>0</v>
      </c>
      <c r="K95" s="27">
        <f t="shared" si="4"/>
        <v>22.5</v>
      </c>
      <c r="L95" s="27">
        <v>45</v>
      </c>
      <c r="M95" s="27">
        <f t="shared" si="5"/>
        <v>67.5</v>
      </c>
    </row>
    <row r="96" spans="1:13" ht="63" customHeight="1" x14ac:dyDescent="0.2">
      <c r="A96" s="28" t="s">
        <v>58</v>
      </c>
      <c r="B96" s="28" t="s">
        <v>236</v>
      </c>
      <c r="C96" s="29">
        <v>1</v>
      </c>
      <c r="D96" s="28" t="s">
        <v>365</v>
      </c>
      <c r="E96" s="29">
        <v>100</v>
      </c>
      <c r="F96" s="30"/>
      <c r="G96" s="30"/>
      <c r="H96" s="30" t="s">
        <v>10</v>
      </c>
      <c r="I96" s="31"/>
      <c r="J96" s="26">
        <f t="shared" si="3"/>
        <v>0</v>
      </c>
      <c r="K96" s="27">
        <f t="shared" si="4"/>
        <v>20</v>
      </c>
      <c r="L96" s="27">
        <v>40</v>
      </c>
      <c r="M96" s="27">
        <f t="shared" si="5"/>
        <v>60</v>
      </c>
    </row>
    <row r="97" spans="1:13" ht="37.950000000000003" customHeight="1" x14ac:dyDescent="0.2">
      <c r="A97" s="28" t="s">
        <v>58</v>
      </c>
      <c r="B97" s="28" t="s">
        <v>237</v>
      </c>
      <c r="C97" s="29">
        <v>1</v>
      </c>
      <c r="D97" s="28" t="s">
        <v>365</v>
      </c>
      <c r="E97" s="29">
        <v>3600</v>
      </c>
      <c r="F97" s="30"/>
      <c r="G97" s="30"/>
      <c r="H97" s="30" t="s">
        <v>10</v>
      </c>
      <c r="I97" s="31"/>
      <c r="J97" s="26">
        <f t="shared" si="3"/>
        <v>0</v>
      </c>
      <c r="K97" s="27">
        <f t="shared" si="4"/>
        <v>4</v>
      </c>
      <c r="L97" s="27">
        <v>8</v>
      </c>
      <c r="M97" s="27">
        <f t="shared" si="5"/>
        <v>12</v>
      </c>
    </row>
    <row r="98" spans="1:13" ht="12.6" customHeight="1" x14ac:dyDescent="0.2">
      <c r="A98" s="28" t="s">
        <v>59</v>
      </c>
      <c r="B98" s="28" t="s">
        <v>238</v>
      </c>
      <c r="C98" s="29">
        <v>1</v>
      </c>
      <c r="D98" s="28" t="s">
        <v>365</v>
      </c>
      <c r="E98" s="29">
        <v>1100</v>
      </c>
      <c r="F98" s="30"/>
      <c r="G98" s="30"/>
      <c r="H98" s="30" t="s">
        <v>10</v>
      </c>
      <c r="I98" s="31"/>
      <c r="J98" s="26">
        <f t="shared" si="3"/>
        <v>0</v>
      </c>
      <c r="K98" s="27">
        <f t="shared" si="4"/>
        <v>0.4</v>
      </c>
      <c r="L98" s="27">
        <v>0.8</v>
      </c>
      <c r="M98" s="27">
        <f t="shared" si="5"/>
        <v>1.2000000000000002</v>
      </c>
    </row>
    <row r="99" spans="1:13" ht="25.2" customHeight="1" x14ac:dyDescent="0.2">
      <c r="A99" s="28" t="s">
        <v>60</v>
      </c>
      <c r="B99" s="28" t="s">
        <v>239</v>
      </c>
      <c r="C99" s="29">
        <v>1</v>
      </c>
      <c r="D99" s="28" t="s">
        <v>365</v>
      </c>
      <c r="E99" s="29">
        <v>600</v>
      </c>
      <c r="F99" s="30"/>
      <c r="G99" s="30"/>
      <c r="H99" s="30" t="s">
        <v>10</v>
      </c>
      <c r="I99" s="31"/>
      <c r="J99" s="26">
        <f t="shared" si="3"/>
        <v>0</v>
      </c>
      <c r="K99" s="27">
        <f t="shared" si="4"/>
        <v>6.8550000000000004</v>
      </c>
      <c r="L99" s="27">
        <v>13.71</v>
      </c>
      <c r="M99" s="27">
        <f t="shared" si="5"/>
        <v>20.565000000000001</v>
      </c>
    </row>
    <row r="100" spans="1:13" ht="25.2" customHeight="1" x14ac:dyDescent="0.2">
      <c r="A100" s="28" t="s">
        <v>61</v>
      </c>
      <c r="B100" s="28" t="s">
        <v>240</v>
      </c>
      <c r="C100" s="29">
        <v>1</v>
      </c>
      <c r="D100" s="28" t="s">
        <v>365</v>
      </c>
      <c r="E100" s="29">
        <v>300</v>
      </c>
      <c r="F100" s="30"/>
      <c r="G100" s="30"/>
      <c r="H100" s="30" t="s">
        <v>10</v>
      </c>
      <c r="I100" s="31"/>
      <c r="J100" s="26">
        <f t="shared" si="3"/>
        <v>0</v>
      </c>
      <c r="K100" s="27">
        <f t="shared" si="4"/>
        <v>1</v>
      </c>
      <c r="L100" s="27">
        <v>2</v>
      </c>
      <c r="M100" s="27">
        <f t="shared" si="5"/>
        <v>3</v>
      </c>
    </row>
    <row r="101" spans="1:13" ht="12.6" customHeight="1" x14ac:dyDescent="0.2">
      <c r="A101" s="28" t="s">
        <v>62</v>
      </c>
      <c r="B101" s="28" t="s">
        <v>241</v>
      </c>
      <c r="C101" s="29">
        <v>1000</v>
      </c>
      <c r="D101" s="28" t="s">
        <v>367</v>
      </c>
      <c r="E101" s="29">
        <v>600</v>
      </c>
      <c r="F101" s="30"/>
      <c r="G101" s="30"/>
      <c r="H101" s="30" t="s">
        <v>10</v>
      </c>
      <c r="I101" s="31"/>
      <c r="J101" s="26">
        <f t="shared" si="3"/>
        <v>0</v>
      </c>
      <c r="K101" s="27">
        <f t="shared" si="4"/>
        <v>1.25</v>
      </c>
      <c r="L101" s="27">
        <v>2.5</v>
      </c>
      <c r="M101" s="27">
        <f t="shared" si="5"/>
        <v>3.75</v>
      </c>
    </row>
    <row r="102" spans="1:13" ht="12.6" customHeight="1" x14ac:dyDescent="0.2">
      <c r="A102" s="28" t="s">
        <v>62</v>
      </c>
      <c r="B102" s="32" t="s">
        <v>242</v>
      </c>
      <c r="C102" s="29">
        <v>1000</v>
      </c>
      <c r="D102" s="28" t="s">
        <v>367</v>
      </c>
      <c r="E102" s="29">
        <v>200</v>
      </c>
      <c r="F102" s="30"/>
      <c r="G102" s="30"/>
      <c r="H102" s="30" t="s">
        <v>10</v>
      </c>
      <c r="I102" s="31"/>
      <c r="J102" s="26">
        <f t="shared" si="3"/>
        <v>0</v>
      </c>
      <c r="K102" s="27">
        <f t="shared" si="4"/>
        <v>1.25</v>
      </c>
      <c r="L102" s="27">
        <v>2.5</v>
      </c>
      <c r="M102" s="27">
        <f t="shared" si="5"/>
        <v>3.75</v>
      </c>
    </row>
    <row r="103" spans="1:13" ht="12.6" customHeight="1" x14ac:dyDescent="0.2">
      <c r="A103" s="32" t="s">
        <v>62</v>
      </c>
      <c r="B103" s="32" t="s">
        <v>243</v>
      </c>
      <c r="C103" s="29">
        <v>100</v>
      </c>
      <c r="D103" s="28" t="s">
        <v>367</v>
      </c>
      <c r="E103" s="29">
        <v>1100</v>
      </c>
      <c r="F103" s="30"/>
      <c r="G103" s="30"/>
      <c r="H103" s="30" t="s">
        <v>10</v>
      </c>
      <c r="I103" s="31"/>
      <c r="J103" s="26">
        <f t="shared" si="3"/>
        <v>0</v>
      </c>
      <c r="K103" s="27">
        <f t="shared" si="4"/>
        <v>0.5</v>
      </c>
      <c r="L103" s="27">
        <v>1</v>
      </c>
      <c r="M103" s="27">
        <f t="shared" si="5"/>
        <v>1.5</v>
      </c>
    </row>
    <row r="104" spans="1:13" ht="12.6" customHeight="1" x14ac:dyDescent="0.2">
      <c r="A104" s="28" t="s">
        <v>63</v>
      </c>
      <c r="B104" s="28" t="s">
        <v>244</v>
      </c>
      <c r="C104" s="29">
        <v>1</v>
      </c>
      <c r="D104" s="28" t="s">
        <v>365</v>
      </c>
      <c r="E104" s="29">
        <v>1500</v>
      </c>
      <c r="F104" s="30"/>
      <c r="G104" s="30"/>
      <c r="H104" s="30" t="s">
        <v>10</v>
      </c>
      <c r="I104" s="31"/>
      <c r="J104" s="26">
        <f t="shared" si="3"/>
        <v>0</v>
      </c>
      <c r="K104" s="27">
        <f t="shared" si="4"/>
        <v>4.1100000000000003</v>
      </c>
      <c r="L104" s="27">
        <v>8.2200000000000006</v>
      </c>
      <c r="M104" s="27">
        <f t="shared" si="5"/>
        <v>12.330000000000002</v>
      </c>
    </row>
    <row r="105" spans="1:13" ht="12.6" customHeight="1" x14ac:dyDescent="0.2">
      <c r="A105" s="28" t="s">
        <v>63</v>
      </c>
      <c r="B105" s="28" t="s">
        <v>245</v>
      </c>
      <c r="C105" s="29">
        <v>1</v>
      </c>
      <c r="D105" s="28" t="s">
        <v>365</v>
      </c>
      <c r="E105" s="29">
        <v>450</v>
      </c>
      <c r="F105" s="30"/>
      <c r="G105" s="30"/>
      <c r="H105" s="30" t="s">
        <v>10</v>
      </c>
      <c r="I105" s="31"/>
      <c r="J105" s="26">
        <f t="shared" si="3"/>
        <v>0</v>
      </c>
      <c r="K105" s="27">
        <f t="shared" si="4"/>
        <v>29.545000000000002</v>
      </c>
      <c r="L105" s="27">
        <v>59.09</v>
      </c>
      <c r="M105" s="27">
        <f t="shared" si="5"/>
        <v>88.635000000000005</v>
      </c>
    </row>
    <row r="106" spans="1:13" ht="25.2" customHeight="1" x14ac:dyDescent="0.2">
      <c r="A106" s="28" t="s">
        <v>64</v>
      </c>
      <c r="B106" s="28" t="s">
        <v>246</v>
      </c>
      <c r="C106" s="29">
        <v>8</v>
      </c>
      <c r="D106" s="28" t="s">
        <v>365</v>
      </c>
      <c r="E106" s="29">
        <v>2000</v>
      </c>
      <c r="F106" s="30"/>
      <c r="G106" s="30"/>
      <c r="H106" s="30" t="s">
        <v>10</v>
      </c>
      <c r="I106" s="31"/>
      <c r="J106" s="26">
        <f t="shared" si="3"/>
        <v>0</v>
      </c>
      <c r="K106" s="27">
        <f t="shared" si="4"/>
        <v>3.1</v>
      </c>
      <c r="L106" s="27">
        <v>6.2</v>
      </c>
      <c r="M106" s="27">
        <f t="shared" si="5"/>
        <v>9.3000000000000007</v>
      </c>
    </row>
    <row r="107" spans="1:13" ht="25.2" customHeight="1" x14ac:dyDescent="0.2">
      <c r="A107" s="28" t="s">
        <v>65</v>
      </c>
      <c r="B107" s="28" t="s">
        <v>247</v>
      </c>
      <c r="C107" s="29">
        <v>8</v>
      </c>
      <c r="D107" s="28" t="s">
        <v>365</v>
      </c>
      <c r="E107" s="29">
        <v>1700</v>
      </c>
      <c r="F107" s="30"/>
      <c r="G107" s="30"/>
      <c r="H107" s="30" t="s">
        <v>10</v>
      </c>
      <c r="I107" s="31"/>
      <c r="J107" s="26">
        <f t="shared" si="3"/>
        <v>0</v>
      </c>
      <c r="K107" s="27">
        <f t="shared" si="4"/>
        <v>3.1</v>
      </c>
      <c r="L107" s="27">
        <v>6.2</v>
      </c>
      <c r="M107" s="27">
        <f t="shared" si="5"/>
        <v>9.3000000000000007</v>
      </c>
    </row>
    <row r="108" spans="1:13" ht="50.4" customHeight="1" x14ac:dyDescent="0.2">
      <c r="A108" s="28" t="s">
        <v>66</v>
      </c>
      <c r="B108" s="28" t="s">
        <v>248</v>
      </c>
      <c r="C108" s="29">
        <v>1</v>
      </c>
      <c r="D108" s="28" t="s">
        <v>365</v>
      </c>
      <c r="E108" s="29">
        <v>650</v>
      </c>
      <c r="F108" s="30"/>
      <c r="G108" s="30"/>
      <c r="H108" s="30" t="s">
        <v>10</v>
      </c>
      <c r="I108" s="31"/>
      <c r="J108" s="26">
        <f t="shared" si="3"/>
        <v>0</v>
      </c>
      <c r="K108" s="27">
        <f t="shared" si="4"/>
        <v>3.5</v>
      </c>
      <c r="L108" s="27">
        <v>7</v>
      </c>
      <c r="M108" s="27">
        <f t="shared" si="5"/>
        <v>10.5</v>
      </c>
    </row>
    <row r="109" spans="1:13" ht="25.2" customHeight="1" x14ac:dyDescent="0.2">
      <c r="A109" s="28" t="s">
        <v>67</v>
      </c>
      <c r="B109" s="28" t="s">
        <v>249</v>
      </c>
      <c r="C109" s="29">
        <v>1</v>
      </c>
      <c r="D109" s="28" t="s">
        <v>365</v>
      </c>
      <c r="E109" s="29">
        <v>1000</v>
      </c>
      <c r="F109" s="30"/>
      <c r="G109" s="30"/>
      <c r="H109" s="30" t="s">
        <v>10</v>
      </c>
      <c r="I109" s="31"/>
      <c r="J109" s="26">
        <f t="shared" si="3"/>
        <v>0</v>
      </c>
      <c r="K109" s="27">
        <f t="shared" si="4"/>
        <v>1.75</v>
      </c>
      <c r="L109" s="27">
        <v>3.5</v>
      </c>
      <c r="M109" s="27">
        <f t="shared" si="5"/>
        <v>5.25</v>
      </c>
    </row>
    <row r="110" spans="1:13" ht="12.6" customHeight="1" x14ac:dyDescent="0.2">
      <c r="A110" s="28" t="s">
        <v>68</v>
      </c>
      <c r="B110" s="28" t="s">
        <v>250</v>
      </c>
      <c r="C110" s="29">
        <v>1</v>
      </c>
      <c r="D110" s="28" t="s">
        <v>365</v>
      </c>
      <c r="E110" s="29">
        <v>12000</v>
      </c>
      <c r="F110" s="30"/>
      <c r="G110" s="30"/>
      <c r="H110" s="30" t="s">
        <v>10</v>
      </c>
      <c r="I110" s="31"/>
      <c r="J110" s="26">
        <f t="shared" si="3"/>
        <v>0</v>
      </c>
      <c r="K110" s="27">
        <f t="shared" si="4"/>
        <v>0.35</v>
      </c>
      <c r="L110" s="27">
        <v>0.7</v>
      </c>
      <c r="M110" s="27">
        <f t="shared" si="5"/>
        <v>1.0499999999999998</v>
      </c>
    </row>
    <row r="111" spans="1:13" ht="25.2" customHeight="1" x14ac:dyDescent="0.2">
      <c r="A111" s="28" t="s">
        <v>69</v>
      </c>
      <c r="B111" s="28" t="s">
        <v>251</v>
      </c>
      <c r="C111" s="29">
        <v>100</v>
      </c>
      <c r="D111" s="28" t="s">
        <v>365</v>
      </c>
      <c r="E111" s="29">
        <v>2500</v>
      </c>
      <c r="F111" s="30"/>
      <c r="G111" s="30"/>
      <c r="H111" s="30" t="s">
        <v>10</v>
      </c>
      <c r="I111" s="31"/>
      <c r="J111" s="26">
        <f t="shared" si="3"/>
        <v>0</v>
      </c>
      <c r="K111" s="27">
        <f t="shared" si="4"/>
        <v>0.75</v>
      </c>
      <c r="L111" s="27">
        <v>1.5</v>
      </c>
      <c r="M111" s="27">
        <f t="shared" si="5"/>
        <v>2.25</v>
      </c>
    </row>
    <row r="112" spans="1:13" ht="25.2" customHeight="1" x14ac:dyDescent="0.2">
      <c r="A112" s="28" t="s">
        <v>70</v>
      </c>
      <c r="B112" s="28" t="s">
        <v>252</v>
      </c>
      <c r="C112" s="29">
        <v>1</v>
      </c>
      <c r="D112" s="28" t="s">
        <v>365</v>
      </c>
      <c r="E112" s="29">
        <v>800</v>
      </c>
      <c r="F112" s="30"/>
      <c r="G112" s="30"/>
      <c r="H112" s="30" t="s">
        <v>10</v>
      </c>
      <c r="I112" s="31"/>
      <c r="J112" s="26">
        <f t="shared" si="3"/>
        <v>0</v>
      </c>
      <c r="K112" s="27">
        <f t="shared" si="4"/>
        <v>2.9</v>
      </c>
      <c r="L112" s="27">
        <v>5.8</v>
      </c>
      <c r="M112" s="27">
        <f t="shared" si="5"/>
        <v>8.6999999999999993</v>
      </c>
    </row>
    <row r="113" spans="1:13" ht="12.6" customHeight="1" x14ac:dyDescent="0.2">
      <c r="A113" s="28" t="s">
        <v>71</v>
      </c>
      <c r="B113" s="28" t="s">
        <v>253</v>
      </c>
      <c r="C113" s="29">
        <v>1</v>
      </c>
      <c r="D113" s="28" t="s">
        <v>365</v>
      </c>
      <c r="E113" s="29">
        <v>5100</v>
      </c>
      <c r="F113" s="30"/>
      <c r="G113" s="30"/>
      <c r="H113" s="30" t="s">
        <v>10</v>
      </c>
      <c r="I113" s="31"/>
      <c r="J113" s="26">
        <f t="shared" si="3"/>
        <v>0</v>
      </c>
      <c r="K113" s="27">
        <f t="shared" si="4"/>
        <v>1.1000000000000001</v>
      </c>
      <c r="L113" s="27">
        <v>2.2000000000000002</v>
      </c>
      <c r="M113" s="27">
        <f t="shared" si="5"/>
        <v>3.3000000000000003</v>
      </c>
    </row>
    <row r="114" spans="1:13" ht="12.6" customHeight="1" x14ac:dyDescent="0.2">
      <c r="A114" s="28" t="s">
        <v>72</v>
      </c>
      <c r="B114" s="28" t="s">
        <v>254</v>
      </c>
      <c r="C114" s="29">
        <v>1</v>
      </c>
      <c r="D114" s="28" t="s">
        <v>365</v>
      </c>
      <c r="E114" s="29">
        <v>6500</v>
      </c>
      <c r="F114" s="30"/>
      <c r="G114" s="30"/>
      <c r="H114" s="30" t="s">
        <v>10</v>
      </c>
      <c r="I114" s="31"/>
      <c r="J114" s="26">
        <f t="shared" si="3"/>
        <v>0</v>
      </c>
      <c r="K114" s="27">
        <f t="shared" si="4"/>
        <v>1.55</v>
      </c>
      <c r="L114" s="27">
        <v>3.1</v>
      </c>
      <c r="M114" s="27">
        <f t="shared" si="5"/>
        <v>4.6500000000000004</v>
      </c>
    </row>
    <row r="115" spans="1:13" ht="12.6" customHeight="1" x14ac:dyDescent="0.2">
      <c r="A115" s="28" t="s">
        <v>73</v>
      </c>
      <c r="B115" s="28" t="s">
        <v>255</v>
      </c>
      <c r="C115" s="29">
        <v>1</v>
      </c>
      <c r="D115" s="28" t="s">
        <v>365</v>
      </c>
      <c r="E115" s="29">
        <v>200</v>
      </c>
      <c r="F115" s="30"/>
      <c r="G115" s="30"/>
      <c r="H115" s="30" t="s">
        <v>10</v>
      </c>
      <c r="I115" s="31"/>
      <c r="J115" s="26">
        <f t="shared" si="3"/>
        <v>0</v>
      </c>
      <c r="K115" s="27">
        <f t="shared" si="4"/>
        <v>4.3</v>
      </c>
      <c r="L115" s="27">
        <v>8.6</v>
      </c>
      <c r="M115" s="27">
        <f t="shared" si="5"/>
        <v>12.899999999999999</v>
      </c>
    </row>
    <row r="116" spans="1:13" ht="12.6" customHeight="1" x14ac:dyDescent="0.2">
      <c r="A116" s="28" t="s">
        <v>74</v>
      </c>
      <c r="B116" s="28" t="s">
        <v>256</v>
      </c>
      <c r="C116" s="29">
        <v>1</v>
      </c>
      <c r="D116" s="28" t="s">
        <v>365</v>
      </c>
      <c r="E116" s="29">
        <v>2000</v>
      </c>
      <c r="F116" s="30"/>
      <c r="G116" s="30"/>
      <c r="H116" s="30" t="s">
        <v>10</v>
      </c>
      <c r="I116" s="31"/>
      <c r="J116" s="26">
        <f t="shared" si="3"/>
        <v>0</v>
      </c>
      <c r="K116" s="27">
        <f t="shared" si="4"/>
        <v>5</v>
      </c>
      <c r="L116" s="27">
        <v>10</v>
      </c>
      <c r="M116" s="27">
        <f t="shared" si="5"/>
        <v>15</v>
      </c>
    </row>
    <row r="117" spans="1:13" ht="25.2" customHeight="1" x14ac:dyDescent="0.2">
      <c r="A117" s="34" t="s">
        <v>75</v>
      </c>
      <c r="B117" s="34" t="s">
        <v>257</v>
      </c>
      <c r="C117" s="29">
        <v>1</v>
      </c>
      <c r="D117" s="28" t="s">
        <v>365</v>
      </c>
      <c r="E117" s="29">
        <v>20</v>
      </c>
      <c r="F117" s="30"/>
      <c r="G117" s="30"/>
      <c r="H117" s="30" t="s">
        <v>10</v>
      </c>
      <c r="I117" s="31"/>
      <c r="J117" s="26">
        <f t="shared" si="3"/>
        <v>0</v>
      </c>
      <c r="K117" s="27">
        <f t="shared" si="4"/>
        <v>1.5</v>
      </c>
      <c r="L117" s="27">
        <v>3</v>
      </c>
      <c r="M117" s="27">
        <f t="shared" si="5"/>
        <v>4.5</v>
      </c>
    </row>
    <row r="118" spans="1:13" ht="12.6" customHeight="1" x14ac:dyDescent="0.2">
      <c r="A118" s="28" t="s">
        <v>76</v>
      </c>
      <c r="B118" s="28" t="s">
        <v>258</v>
      </c>
      <c r="C118" s="29">
        <v>1</v>
      </c>
      <c r="D118" s="28" t="s">
        <v>365</v>
      </c>
      <c r="E118" s="29">
        <v>250</v>
      </c>
      <c r="F118" s="30"/>
      <c r="G118" s="30"/>
      <c r="H118" s="30" t="s">
        <v>10</v>
      </c>
      <c r="I118" s="31"/>
      <c r="J118" s="26">
        <f t="shared" si="3"/>
        <v>0</v>
      </c>
      <c r="K118" s="27">
        <f t="shared" si="4"/>
        <v>2.5</v>
      </c>
      <c r="L118" s="27">
        <v>5</v>
      </c>
      <c r="M118" s="27">
        <f t="shared" si="5"/>
        <v>7.5</v>
      </c>
    </row>
    <row r="119" spans="1:13" ht="12.6" customHeight="1" x14ac:dyDescent="0.2">
      <c r="A119" s="28" t="s">
        <v>77</v>
      </c>
      <c r="B119" s="28" t="s">
        <v>259</v>
      </c>
      <c r="C119" s="29">
        <v>1</v>
      </c>
      <c r="D119" s="28" t="s">
        <v>365</v>
      </c>
      <c r="E119" s="29">
        <v>2000</v>
      </c>
      <c r="F119" s="30"/>
      <c r="G119" s="30"/>
      <c r="H119" s="30" t="s">
        <v>10</v>
      </c>
      <c r="I119" s="31"/>
      <c r="J119" s="26">
        <f t="shared" si="3"/>
        <v>0</v>
      </c>
      <c r="K119" s="27">
        <f t="shared" si="4"/>
        <v>1</v>
      </c>
      <c r="L119" s="27">
        <v>2</v>
      </c>
      <c r="M119" s="27">
        <f t="shared" si="5"/>
        <v>3</v>
      </c>
    </row>
    <row r="120" spans="1:13" ht="25.2" customHeight="1" x14ac:dyDescent="0.2">
      <c r="A120" s="28" t="s">
        <v>78</v>
      </c>
      <c r="B120" s="28" t="s">
        <v>260</v>
      </c>
      <c r="C120" s="29">
        <v>1</v>
      </c>
      <c r="D120" s="28" t="s">
        <v>365</v>
      </c>
      <c r="E120" s="29">
        <v>6000</v>
      </c>
      <c r="F120" s="30"/>
      <c r="G120" s="30"/>
      <c r="H120" s="30" t="s">
        <v>10</v>
      </c>
      <c r="I120" s="31"/>
      <c r="J120" s="26">
        <f t="shared" si="3"/>
        <v>0</v>
      </c>
      <c r="K120" s="27">
        <f t="shared" si="4"/>
        <v>1.9</v>
      </c>
      <c r="L120" s="27">
        <v>3.8</v>
      </c>
      <c r="M120" s="27">
        <f t="shared" si="5"/>
        <v>5.6999999999999993</v>
      </c>
    </row>
    <row r="121" spans="1:13" ht="25.2" customHeight="1" x14ac:dyDescent="0.2">
      <c r="A121" s="22" t="s">
        <v>79</v>
      </c>
      <c r="B121" s="22" t="s">
        <v>261</v>
      </c>
      <c r="C121" s="23">
        <v>1</v>
      </c>
      <c r="D121" s="22" t="s">
        <v>365</v>
      </c>
      <c r="E121" s="23">
        <v>3000</v>
      </c>
      <c r="F121" s="24"/>
      <c r="G121" s="24"/>
      <c r="H121" s="30" t="s">
        <v>10</v>
      </c>
      <c r="I121" s="25"/>
      <c r="J121" s="26">
        <f t="shared" si="3"/>
        <v>0</v>
      </c>
      <c r="K121" s="27">
        <f t="shared" si="4"/>
        <v>0.95</v>
      </c>
      <c r="L121" s="27">
        <v>1.9</v>
      </c>
      <c r="M121" s="27">
        <f t="shared" si="5"/>
        <v>2.8499999999999996</v>
      </c>
    </row>
    <row r="122" spans="1:13" s="11" customFormat="1" ht="16.2" customHeight="1" x14ac:dyDescent="0.2">
      <c r="A122" s="56" t="s">
        <v>375</v>
      </c>
      <c r="B122" s="57"/>
      <c r="C122" s="57"/>
      <c r="D122" s="57"/>
      <c r="E122" s="57"/>
      <c r="F122" s="57"/>
      <c r="G122" s="57"/>
      <c r="H122" s="57"/>
      <c r="I122" s="57"/>
      <c r="J122" s="57"/>
      <c r="K122" s="57"/>
      <c r="L122" s="57"/>
      <c r="M122" s="58"/>
    </row>
    <row r="123" spans="1:13" ht="17.7" customHeight="1" x14ac:dyDescent="0.2">
      <c r="A123" s="28" t="s">
        <v>80</v>
      </c>
      <c r="B123" s="34" t="s">
        <v>262</v>
      </c>
      <c r="C123" s="29">
        <v>10</v>
      </c>
      <c r="D123" s="28" t="s">
        <v>366</v>
      </c>
      <c r="E123" s="29">
        <v>15000</v>
      </c>
      <c r="F123" s="30"/>
      <c r="G123" s="30"/>
      <c r="H123" s="30" t="s">
        <v>10</v>
      </c>
      <c r="I123" s="43"/>
      <c r="J123" s="26">
        <f t="shared" si="3"/>
        <v>0</v>
      </c>
      <c r="K123" s="27">
        <f t="shared" si="4"/>
        <v>4.9000000000000004</v>
      </c>
      <c r="L123" s="27">
        <v>9.8000000000000007</v>
      </c>
      <c r="M123" s="27">
        <f t="shared" si="5"/>
        <v>14.700000000000001</v>
      </c>
    </row>
    <row r="124" spans="1:13" ht="37.950000000000003" customHeight="1" x14ac:dyDescent="0.2">
      <c r="A124" s="32" t="s">
        <v>80</v>
      </c>
      <c r="B124" s="28" t="s">
        <v>263</v>
      </c>
      <c r="C124" s="29">
        <v>10</v>
      </c>
      <c r="D124" s="28" t="s">
        <v>366</v>
      </c>
      <c r="E124" s="29">
        <v>3000</v>
      </c>
      <c r="F124" s="30"/>
      <c r="G124" s="30"/>
      <c r="H124" s="30" t="s">
        <v>10</v>
      </c>
      <c r="I124" s="43"/>
      <c r="J124" s="26">
        <f t="shared" si="3"/>
        <v>0</v>
      </c>
      <c r="K124" s="27">
        <f t="shared" si="4"/>
        <v>6</v>
      </c>
      <c r="L124" s="27">
        <v>12</v>
      </c>
      <c r="M124" s="27">
        <f t="shared" si="5"/>
        <v>18</v>
      </c>
    </row>
    <row r="125" spans="1:13" ht="12.6" customHeight="1" x14ac:dyDescent="0.2">
      <c r="A125" s="28" t="s">
        <v>81</v>
      </c>
      <c r="B125" s="28" t="s">
        <v>264</v>
      </c>
      <c r="C125" s="29">
        <v>1</v>
      </c>
      <c r="D125" s="28" t="s">
        <v>365</v>
      </c>
      <c r="E125" s="29">
        <v>14000</v>
      </c>
      <c r="F125" s="30"/>
      <c r="G125" s="30"/>
      <c r="H125" s="30" t="s">
        <v>10</v>
      </c>
      <c r="I125" s="43"/>
      <c r="J125" s="26">
        <f t="shared" si="3"/>
        <v>0</v>
      </c>
      <c r="K125" s="27">
        <f t="shared" si="4"/>
        <v>2.0649999999999999</v>
      </c>
      <c r="L125" s="27">
        <v>4.13</v>
      </c>
      <c r="M125" s="27">
        <f t="shared" si="5"/>
        <v>6.1950000000000003</v>
      </c>
    </row>
    <row r="126" spans="1:13" ht="12.6" customHeight="1" x14ac:dyDescent="0.2">
      <c r="A126" s="28" t="s">
        <v>82</v>
      </c>
      <c r="B126" s="28" t="s">
        <v>265</v>
      </c>
      <c r="C126" s="29">
        <v>50</v>
      </c>
      <c r="D126" s="28" t="s">
        <v>367</v>
      </c>
      <c r="E126" s="29">
        <v>100</v>
      </c>
      <c r="F126" s="30"/>
      <c r="G126" s="30"/>
      <c r="H126" s="30" t="s">
        <v>10</v>
      </c>
      <c r="I126" s="43"/>
      <c r="J126" s="26">
        <f t="shared" si="3"/>
        <v>0</v>
      </c>
      <c r="K126" s="27">
        <f t="shared" si="4"/>
        <v>4.7</v>
      </c>
      <c r="L126" s="27">
        <v>9.4</v>
      </c>
      <c r="M126" s="27">
        <f t="shared" si="5"/>
        <v>14.100000000000001</v>
      </c>
    </row>
    <row r="127" spans="1:13" ht="22.95" customHeight="1" x14ac:dyDescent="0.2">
      <c r="A127" s="28" t="s">
        <v>83</v>
      </c>
      <c r="B127" s="32" t="s">
        <v>266</v>
      </c>
      <c r="C127" s="29">
        <v>1</v>
      </c>
      <c r="D127" s="28" t="s">
        <v>365</v>
      </c>
      <c r="E127" s="29">
        <v>4000</v>
      </c>
      <c r="F127" s="30"/>
      <c r="G127" s="30"/>
      <c r="H127" s="30" t="s">
        <v>10</v>
      </c>
      <c r="I127" s="43"/>
      <c r="J127" s="26">
        <f t="shared" si="3"/>
        <v>0</v>
      </c>
      <c r="K127" s="27">
        <f t="shared" si="4"/>
        <v>3.5</v>
      </c>
      <c r="L127" s="27">
        <v>7</v>
      </c>
      <c r="M127" s="27">
        <f t="shared" si="5"/>
        <v>10.5</v>
      </c>
    </row>
    <row r="128" spans="1:13" ht="22.95" customHeight="1" x14ac:dyDescent="0.2">
      <c r="A128" s="28" t="s">
        <v>83</v>
      </c>
      <c r="B128" s="32" t="s">
        <v>267</v>
      </c>
      <c r="C128" s="29">
        <v>1</v>
      </c>
      <c r="D128" s="28" t="s">
        <v>365</v>
      </c>
      <c r="E128" s="29">
        <v>4000</v>
      </c>
      <c r="F128" s="30"/>
      <c r="G128" s="30"/>
      <c r="H128" s="30" t="s">
        <v>10</v>
      </c>
      <c r="I128" s="43"/>
      <c r="J128" s="26">
        <f t="shared" si="3"/>
        <v>0</v>
      </c>
      <c r="K128" s="27">
        <f t="shared" si="4"/>
        <v>4.1100000000000003</v>
      </c>
      <c r="L128" s="27">
        <v>8.2200000000000006</v>
      </c>
      <c r="M128" s="27">
        <f t="shared" si="5"/>
        <v>12.330000000000002</v>
      </c>
    </row>
    <row r="129" spans="1:13" ht="22.95" customHeight="1" x14ac:dyDescent="0.2">
      <c r="A129" s="28" t="s">
        <v>83</v>
      </c>
      <c r="B129" s="32" t="s">
        <v>268</v>
      </c>
      <c r="C129" s="29">
        <v>1</v>
      </c>
      <c r="D129" s="28" t="s">
        <v>365</v>
      </c>
      <c r="E129" s="29">
        <v>4000</v>
      </c>
      <c r="F129" s="30"/>
      <c r="G129" s="30"/>
      <c r="H129" s="30" t="s">
        <v>10</v>
      </c>
      <c r="I129" s="43"/>
      <c r="J129" s="26">
        <f t="shared" si="3"/>
        <v>0</v>
      </c>
      <c r="K129" s="27">
        <f t="shared" si="4"/>
        <v>5.165</v>
      </c>
      <c r="L129" s="27">
        <v>10.33</v>
      </c>
      <c r="M129" s="27">
        <f t="shared" si="5"/>
        <v>15.495000000000001</v>
      </c>
    </row>
    <row r="130" spans="1:13" ht="37.950000000000003" customHeight="1" x14ac:dyDescent="0.2">
      <c r="A130" s="28" t="s">
        <v>84</v>
      </c>
      <c r="B130" s="28" t="s">
        <v>269</v>
      </c>
      <c r="C130" s="29">
        <v>1</v>
      </c>
      <c r="D130" s="28" t="s">
        <v>365</v>
      </c>
      <c r="E130" s="29">
        <v>1250</v>
      </c>
      <c r="F130" s="30"/>
      <c r="G130" s="30"/>
      <c r="H130" s="30" t="s">
        <v>10</v>
      </c>
      <c r="I130" s="43"/>
      <c r="J130" s="26">
        <f t="shared" si="3"/>
        <v>0</v>
      </c>
      <c r="K130" s="27">
        <f t="shared" si="4"/>
        <v>38.61</v>
      </c>
      <c r="L130" s="27">
        <v>77.22</v>
      </c>
      <c r="M130" s="27">
        <f t="shared" si="5"/>
        <v>115.83</v>
      </c>
    </row>
    <row r="131" spans="1:13" ht="37.950000000000003" customHeight="1" x14ac:dyDescent="0.2">
      <c r="A131" s="28" t="s">
        <v>84</v>
      </c>
      <c r="B131" s="28" t="s">
        <v>270</v>
      </c>
      <c r="C131" s="29">
        <v>1</v>
      </c>
      <c r="D131" s="28" t="s">
        <v>365</v>
      </c>
      <c r="E131" s="29">
        <v>400</v>
      </c>
      <c r="F131" s="30"/>
      <c r="G131" s="30"/>
      <c r="H131" s="30" t="s">
        <v>10</v>
      </c>
      <c r="I131" s="43"/>
      <c r="J131" s="26">
        <f t="shared" si="3"/>
        <v>0</v>
      </c>
      <c r="K131" s="27">
        <f t="shared" si="4"/>
        <v>16.98</v>
      </c>
      <c r="L131" s="27">
        <v>33.96</v>
      </c>
      <c r="M131" s="27">
        <f t="shared" si="5"/>
        <v>50.94</v>
      </c>
    </row>
    <row r="132" spans="1:13" ht="12.6" customHeight="1" x14ac:dyDescent="0.2">
      <c r="A132" s="32" t="s">
        <v>85</v>
      </c>
      <c r="B132" s="32" t="s">
        <v>271</v>
      </c>
      <c r="C132" s="29">
        <v>1</v>
      </c>
      <c r="D132" s="32" t="s">
        <v>365</v>
      </c>
      <c r="E132" s="29">
        <v>600</v>
      </c>
      <c r="F132" s="30"/>
      <c r="G132" s="30"/>
      <c r="H132" s="30" t="s">
        <v>10</v>
      </c>
      <c r="I132" s="43"/>
      <c r="J132" s="26">
        <f t="shared" si="3"/>
        <v>0</v>
      </c>
      <c r="K132" s="27">
        <f t="shared" si="4"/>
        <v>3.19</v>
      </c>
      <c r="L132" s="27">
        <v>6.38</v>
      </c>
      <c r="M132" s="27">
        <f t="shared" si="5"/>
        <v>9.57</v>
      </c>
    </row>
    <row r="133" spans="1:13" ht="12.6" customHeight="1" x14ac:dyDescent="0.2">
      <c r="A133" s="22" t="s">
        <v>86</v>
      </c>
      <c r="B133" s="35" t="s">
        <v>272</v>
      </c>
      <c r="C133" s="23">
        <v>1</v>
      </c>
      <c r="D133" s="22" t="s">
        <v>365</v>
      </c>
      <c r="E133" s="23">
        <v>2250</v>
      </c>
      <c r="F133" s="24"/>
      <c r="G133" s="24"/>
      <c r="H133" s="30" t="s">
        <v>10</v>
      </c>
      <c r="I133" s="42"/>
      <c r="J133" s="26">
        <f t="shared" si="3"/>
        <v>0</v>
      </c>
      <c r="K133" s="27">
        <f t="shared" si="4"/>
        <v>3.19</v>
      </c>
      <c r="L133" s="27">
        <v>6.38</v>
      </c>
      <c r="M133" s="27">
        <f t="shared" si="5"/>
        <v>9.57</v>
      </c>
    </row>
    <row r="134" spans="1:13" s="14" customFormat="1" ht="16.2" customHeight="1" x14ac:dyDescent="0.2">
      <c r="A134" s="56" t="s">
        <v>377</v>
      </c>
      <c r="B134" s="57"/>
      <c r="C134" s="57"/>
      <c r="D134" s="57"/>
      <c r="E134" s="57"/>
      <c r="F134" s="57"/>
      <c r="G134" s="57"/>
      <c r="H134" s="57"/>
      <c r="I134" s="57"/>
      <c r="J134" s="57"/>
      <c r="K134" s="57"/>
      <c r="L134" s="57"/>
      <c r="M134" s="58"/>
    </row>
    <row r="135" spans="1:13" ht="37.950000000000003" customHeight="1" x14ac:dyDescent="0.2">
      <c r="A135" s="28" t="s">
        <v>87</v>
      </c>
      <c r="B135" s="28" t="s">
        <v>273</v>
      </c>
      <c r="C135" s="29">
        <v>1</v>
      </c>
      <c r="D135" s="28" t="s">
        <v>365</v>
      </c>
      <c r="E135" s="29">
        <v>2500</v>
      </c>
      <c r="F135" s="30"/>
      <c r="G135" s="30"/>
      <c r="H135" s="30" t="s">
        <v>10</v>
      </c>
      <c r="I135" s="43"/>
      <c r="J135" s="26">
        <f t="shared" ref="J135:J197" si="6">E135*I135</f>
        <v>0</v>
      </c>
      <c r="K135" s="27">
        <f t="shared" ref="K135:K197" si="7">L135-(L135*50%)</f>
        <v>3</v>
      </c>
      <c r="L135" s="27">
        <v>6</v>
      </c>
      <c r="M135" s="27">
        <f t="shared" ref="M135:M197" si="8">L135+(L135*50%)</f>
        <v>9</v>
      </c>
    </row>
    <row r="136" spans="1:13" ht="12.6" customHeight="1" x14ac:dyDescent="0.2">
      <c r="A136" s="28" t="s">
        <v>88</v>
      </c>
      <c r="B136" s="28" t="s">
        <v>274</v>
      </c>
      <c r="C136" s="29">
        <v>1</v>
      </c>
      <c r="D136" s="28" t="s">
        <v>365</v>
      </c>
      <c r="E136" s="29">
        <v>600</v>
      </c>
      <c r="F136" s="30"/>
      <c r="G136" s="30"/>
      <c r="H136" s="30" t="s">
        <v>10</v>
      </c>
      <c r="I136" s="43"/>
      <c r="J136" s="26">
        <f t="shared" si="6"/>
        <v>0</v>
      </c>
      <c r="K136" s="27">
        <f t="shared" si="7"/>
        <v>29.95</v>
      </c>
      <c r="L136" s="27">
        <v>59.9</v>
      </c>
      <c r="M136" s="27">
        <f t="shared" si="8"/>
        <v>89.85</v>
      </c>
    </row>
    <row r="137" spans="1:13" ht="34.200000000000003" customHeight="1" x14ac:dyDescent="0.2">
      <c r="A137" s="28" t="s">
        <v>89</v>
      </c>
      <c r="B137" s="32" t="s">
        <v>275</v>
      </c>
      <c r="C137" s="29">
        <v>5</v>
      </c>
      <c r="D137" s="28" t="s">
        <v>365</v>
      </c>
      <c r="E137" s="29">
        <v>8400</v>
      </c>
      <c r="F137" s="30"/>
      <c r="G137" s="30"/>
      <c r="H137" s="30" t="s">
        <v>10</v>
      </c>
      <c r="I137" s="43"/>
      <c r="J137" s="26">
        <f t="shared" si="6"/>
        <v>0</v>
      </c>
      <c r="K137" s="27">
        <f t="shared" si="7"/>
        <v>11.71</v>
      </c>
      <c r="L137" s="27">
        <v>23.42</v>
      </c>
      <c r="M137" s="27">
        <f t="shared" si="8"/>
        <v>35.130000000000003</v>
      </c>
    </row>
    <row r="138" spans="1:13" ht="25.2" customHeight="1" x14ac:dyDescent="0.2">
      <c r="A138" s="28" t="s">
        <v>90</v>
      </c>
      <c r="B138" s="28" t="s">
        <v>276</v>
      </c>
      <c r="C138" s="29">
        <v>1</v>
      </c>
      <c r="D138" s="28" t="s">
        <v>365</v>
      </c>
      <c r="E138" s="29">
        <v>2000</v>
      </c>
      <c r="F138" s="30"/>
      <c r="G138" s="30"/>
      <c r="H138" s="30" t="s">
        <v>10</v>
      </c>
      <c r="I138" s="43"/>
      <c r="J138" s="26">
        <f t="shared" si="6"/>
        <v>0</v>
      </c>
      <c r="K138" s="27">
        <f t="shared" si="7"/>
        <v>0.8</v>
      </c>
      <c r="L138" s="27">
        <v>1.6</v>
      </c>
      <c r="M138" s="27">
        <f t="shared" si="8"/>
        <v>2.4000000000000004</v>
      </c>
    </row>
    <row r="139" spans="1:13" ht="25.2" customHeight="1" x14ac:dyDescent="0.2">
      <c r="A139" s="28" t="s">
        <v>90</v>
      </c>
      <c r="B139" s="28" t="s">
        <v>277</v>
      </c>
      <c r="C139" s="29">
        <v>1</v>
      </c>
      <c r="D139" s="28" t="s">
        <v>365</v>
      </c>
      <c r="E139" s="29">
        <v>2000</v>
      </c>
      <c r="F139" s="30"/>
      <c r="G139" s="30"/>
      <c r="H139" s="30" t="s">
        <v>10</v>
      </c>
      <c r="I139" s="43"/>
      <c r="J139" s="26">
        <f t="shared" si="6"/>
        <v>0</v>
      </c>
      <c r="K139" s="27">
        <f t="shared" si="7"/>
        <v>1.1499999999999999</v>
      </c>
      <c r="L139" s="27">
        <v>2.2999999999999998</v>
      </c>
      <c r="M139" s="27">
        <f t="shared" si="8"/>
        <v>3.4499999999999997</v>
      </c>
    </row>
    <row r="140" spans="1:13" ht="12.6" customHeight="1" x14ac:dyDescent="0.2">
      <c r="A140" s="28" t="s">
        <v>91</v>
      </c>
      <c r="B140" s="28" t="s">
        <v>278</v>
      </c>
      <c r="C140" s="29">
        <v>10</v>
      </c>
      <c r="D140" s="28" t="s">
        <v>365</v>
      </c>
      <c r="E140" s="29">
        <v>700</v>
      </c>
      <c r="F140" s="30"/>
      <c r="G140" s="30"/>
      <c r="H140" s="30" t="s">
        <v>10</v>
      </c>
      <c r="I140" s="43"/>
      <c r="J140" s="26">
        <f t="shared" si="6"/>
        <v>0</v>
      </c>
      <c r="K140" s="27">
        <f t="shared" si="7"/>
        <v>0.5</v>
      </c>
      <c r="L140" s="27">
        <v>1</v>
      </c>
      <c r="M140" s="27">
        <f t="shared" si="8"/>
        <v>1.5</v>
      </c>
    </row>
    <row r="141" spans="1:13" ht="12.6" customHeight="1" x14ac:dyDescent="0.2">
      <c r="A141" s="28" t="s">
        <v>91</v>
      </c>
      <c r="B141" s="28" t="s">
        <v>279</v>
      </c>
      <c r="C141" s="29">
        <v>1</v>
      </c>
      <c r="D141" s="28" t="s">
        <v>365</v>
      </c>
      <c r="E141" s="29">
        <v>15000</v>
      </c>
      <c r="F141" s="30"/>
      <c r="G141" s="30"/>
      <c r="H141" s="30" t="s">
        <v>10</v>
      </c>
      <c r="I141" s="43"/>
      <c r="J141" s="26">
        <f t="shared" si="6"/>
        <v>0</v>
      </c>
      <c r="K141" s="27">
        <f t="shared" si="7"/>
        <v>0.5</v>
      </c>
      <c r="L141" s="27">
        <v>1</v>
      </c>
      <c r="M141" s="27">
        <f t="shared" si="8"/>
        <v>1.5</v>
      </c>
    </row>
    <row r="142" spans="1:13" ht="12.6" customHeight="1" x14ac:dyDescent="0.2">
      <c r="A142" s="28" t="s">
        <v>91</v>
      </c>
      <c r="B142" s="28" t="s">
        <v>280</v>
      </c>
      <c r="C142" s="29">
        <v>10</v>
      </c>
      <c r="D142" s="28" t="s">
        <v>365</v>
      </c>
      <c r="E142" s="29">
        <v>2000</v>
      </c>
      <c r="F142" s="30"/>
      <c r="G142" s="30"/>
      <c r="H142" s="30" t="s">
        <v>10</v>
      </c>
      <c r="I142" s="43"/>
      <c r="J142" s="26">
        <f t="shared" si="6"/>
        <v>0</v>
      </c>
      <c r="K142" s="27">
        <f t="shared" si="7"/>
        <v>0.5</v>
      </c>
      <c r="L142" s="27">
        <v>1</v>
      </c>
      <c r="M142" s="27">
        <f t="shared" si="8"/>
        <v>1.5</v>
      </c>
    </row>
    <row r="143" spans="1:13" ht="12.6" customHeight="1" x14ac:dyDescent="0.2">
      <c r="A143" s="28" t="s">
        <v>91</v>
      </c>
      <c r="B143" s="28" t="s">
        <v>281</v>
      </c>
      <c r="C143" s="29">
        <v>10</v>
      </c>
      <c r="D143" s="28" t="s">
        <v>365</v>
      </c>
      <c r="E143" s="29">
        <v>2000</v>
      </c>
      <c r="F143" s="30"/>
      <c r="G143" s="30"/>
      <c r="H143" s="30" t="s">
        <v>10</v>
      </c>
      <c r="I143" s="43"/>
      <c r="J143" s="26">
        <f t="shared" si="6"/>
        <v>0</v>
      </c>
      <c r="K143" s="27">
        <f t="shared" si="7"/>
        <v>0.5</v>
      </c>
      <c r="L143" s="27">
        <v>1</v>
      </c>
      <c r="M143" s="27">
        <f t="shared" si="8"/>
        <v>1.5</v>
      </c>
    </row>
    <row r="144" spans="1:13" ht="25.2" customHeight="1" x14ac:dyDescent="0.2">
      <c r="A144" s="28" t="s">
        <v>92</v>
      </c>
      <c r="B144" s="28" t="s">
        <v>282</v>
      </c>
      <c r="C144" s="29">
        <v>100</v>
      </c>
      <c r="D144" s="28" t="s">
        <v>366</v>
      </c>
      <c r="E144" s="29">
        <v>8600</v>
      </c>
      <c r="F144" s="30"/>
      <c r="G144" s="30"/>
      <c r="H144" s="30" t="s">
        <v>10</v>
      </c>
      <c r="I144" s="43"/>
      <c r="J144" s="26">
        <f t="shared" si="6"/>
        <v>0</v>
      </c>
      <c r="K144" s="27">
        <f t="shared" si="7"/>
        <v>3.5</v>
      </c>
      <c r="L144" s="27">
        <v>7</v>
      </c>
      <c r="M144" s="27">
        <f t="shared" si="8"/>
        <v>10.5</v>
      </c>
    </row>
    <row r="145" spans="1:13" ht="12.6" customHeight="1" x14ac:dyDescent="0.2">
      <c r="A145" s="28" t="s">
        <v>93</v>
      </c>
      <c r="B145" s="28" t="s">
        <v>283</v>
      </c>
      <c r="C145" s="29">
        <v>1</v>
      </c>
      <c r="D145" s="28" t="s">
        <v>369</v>
      </c>
      <c r="E145" s="29">
        <v>4700</v>
      </c>
      <c r="F145" s="30"/>
      <c r="G145" s="30"/>
      <c r="H145" s="30" t="s">
        <v>10</v>
      </c>
      <c r="I145" s="43"/>
      <c r="J145" s="26">
        <f t="shared" si="6"/>
        <v>0</v>
      </c>
      <c r="K145" s="27">
        <f t="shared" si="7"/>
        <v>2.04</v>
      </c>
      <c r="L145" s="27">
        <v>4.08</v>
      </c>
      <c r="M145" s="27">
        <f t="shared" si="8"/>
        <v>6.12</v>
      </c>
    </row>
    <row r="146" spans="1:13" ht="37.950000000000003" customHeight="1" x14ac:dyDescent="0.2">
      <c r="A146" s="28" t="s">
        <v>94</v>
      </c>
      <c r="B146" s="28" t="s">
        <v>284</v>
      </c>
      <c r="C146" s="29">
        <v>1</v>
      </c>
      <c r="D146" s="28" t="s">
        <v>365</v>
      </c>
      <c r="E146" s="29">
        <v>750</v>
      </c>
      <c r="F146" s="30"/>
      <c r="G146" s="30"/>
      <c r="H146" s="30" t="s">
        <v>10</v>
      </c>
      <c r="I146" s="43"/>
      <c r="J146" s="26">
        <f t="shared" si="6"/>
        <v>0</v>
      </c>
      <c r="K146" s="27">
        <f t="shared" si="7"/>
        <v>30</v>
      </c>
      <c r="L146" s="27">
        <v>60</v>
      </c>
      <c r="M146" s="27">
        <f t="shared" si="8"/>
        <v>90</v>
      </c>
    </row>
    <row r="147" spans="1:13" ht="37.950000000000003" customHeight="1" x14ac:dyDescent="0.2">
      <c r="A147" s="28" t="s">
        <v>95</v>
      </c>
      <c r="B147" s="28" t="s">
        <v>285</v>
      </c>
      <c r="C147" s="29">
        <v>1</v>
      </c>
      <c r="D147" s="28" t="s">
        <v>365</v>
      </c>
      <c r="E147" s="29">
        <v>2000</v>
      </c>
      <c r="F147" s="30"/>
      <c r="G147" s="30"/>
      <c r="H147" s="30" t="s">
        <v>10</v>
      </c>
      <c r="I147" s="43"/>
      <c r="J147" s="26">
        <f t="shared" si="6"/>
        <v>0</v>
      </c>
      <c r="K147" s="27">
        <f t="shared" si="7"/>
        <v>25</v>
      </c>
      <c r="L147" s="27">
        <v>50</v>
      </c>
      <c r="M147" s="27">
        <f t="shared" si="8"/>
        <v>75</v>
      </c>
    </row>
    <row r="148" spans="1:13" ht="37.950000000000003" customHeight="1" x14ac:dyDescent="0.2">
      <c r="A148" s="28" t="s">
        <v>96</v>
      </c>
      <c r="B148" s="28" t="s">
        <v>286</v>
      </c>
      <c r="C148" s="29">
        <v>1</v>
      </c>
      <c r="D148" s="28" t="s">
        <v>365</v>
      </c>
      <c r="E148" s="29">
        <v>750</v>
      </c>
      <c r="F148" s="30"/>
      <c r="G148" s="30"/>
      <c r="H148" s="30" t="s">
        <v>10</v>
      </c>
      <c r="I148" s="43"/>
      <c r="J148" s="26">
        <f t="shared" si="6"/>
        <v>0</v>
      </c>
      <c r="K148" s="27">
        <f t="shared" si="7"/>
        <v>35</v>
      </c>
      <c r="L148" s="27">
        <v>70</v>
      </c>
      <c r="M148" s="27">
        <f t="shared" si="8"/>
        <v>105</v>
      </c>
    </row>
    <row r="149" spans="1:13" ht="37.950000000000003" customHeight="1" x14ac:dyDescent="0.2">
      <c r="A149" s="28" t="s">
        <v>97</v>
      </c>
      <c r="B149" s="28" t="s">
        <v>287</v>
      </c>
      <c r="C149" s="29">
        <v>1</v>
      </c>
      <c r="D149" s="28" t="s">
        <v>365</v>
      </c>
      <c r="E149" s="29">
        <v>500</v>
      </c>
      <c r="F149" s="30"/>
      <c r="G149" s="30"/>
      <c r="H149" s="30" t="s">
        <v>10</v>
      </c>
      <c r="I149" s="43"/>
      <c r="J149" s="26">
        <f t="shared" si="6"/>
        <v>0</v>
      </c>
      <c r="K149" s="27">
        <f t="shared" si="7"/>
        <v>15</v>
      </c>
      <c r="L149" s="27">
        <v>30</v>
      </c>
      <c r="M149" s="27">
        <f t="shared" si="8"/>
        <v>45</v>
      </c>
    </row>
    <row r="150" spans="1:13" ht="25.2" customHeight="1" x14ac:dyDescent="0.2">
      <c r="A150" s="22" t="s">
        <v>98</v>
      </c>
      <c r="B150" s="22" t="s">
        <v>288</v>
      </c>
      <c r="C150" s="23">
        <v>1</v>
      </c>
      <c r="D150" s="22" t="s">
        <v>365</v>
      </c>
      <c r="E150" s="23">
        <v>250</v>
      </c>
      <c r="F150" s="24"/>
      <c r="G150" s="24"/>
      <c r="H150" s="30" t="s">
        <v>10</v>
      </c>
      <c r="I150" s="42"/>
      <c r="J150" s="26">
        <f t="shared" si="6"/>
        <v>0</v>
      </c>
      <c r="K150" s="27">
        <f t="shared" si="7"/>
        <v>195</v>
      </c>
      <c r="L150" s="27">
        <v>390</v>
      </c>
      <c r="M150" s="27">
        <f t="shared" si="8"/>
        <v>585</v>
      </c>
    </row>
    <row r="151" spans="1:13" s="11" customFormat="1" ht="16.2" customHeight="1" x14ac:dyDescent="0.2">
      <c r="A151" s="56" t="s">
        <v>378</v>
      </c>
      <c r="B151" s="57"/>
      <c r="C151" s="57"/>
      <c r="D151" s="57"/>
      <c r="E151" s="57"/>
      <c r="F151" s="57"/>
      <c r="G151" s="57"/>
      <c r="H151" s="57"/>
      <c r="I151" s="57"/>
      <c r="J151" s="57"/>
      <c r="K151" s="57"/>
      <c r="L151" s="57"/>
      <c r="M151" s="58"/>
    </row>
    <row r="152" spans="1:13" ht="12.6" customHeight="1" x14ac:dyDescent="0.2">
      <c r="A152" s="28" t="s">
        <v>99</v>
      </c>
      <c r="B152" s="28" t="s">
        <v>289</v>
      </c>
      <c r="C152" s="29">
        <v>1</v>
      </c>
      <c r="D152" s="28" t="s">
        <v>365</v>
      </c>
      <c r="E152" s="29">
        <v>3500</v>
      </c>
      <c r="F152" s="30"/>
      <c r="G152" s="30"/>
      <c r="H152" s="30" t="s">
        <v>10</v>
      </c>
      <c r="I152" s="43"/>
      <c r="J152" s="26">
        <f t="shared" si="6"/>
        <v>0</v>
      </c>
      <c r="K152" s="27">
        <f t="shared" si="7"/>
        <v>0.5</v>
      </c>
      <c r="L152" s="27">
        <v>1</v>
      </c>
      <c r="M152" s="27">
        <f t="shared" si="8"/>
        <v>1.5</v>
      </c>
    </row>
    <row r="153" spans="1:13" ht="12.6" customHeight="1" x14ac:dyDescent="0.2">
      <c r="A153" s="28" t="s">
        <v>100</v>
      </c>
      <c r="B153" s="28" t="s">
        <v>290</v>
      </c>
      <c r="C153" s="29">
        <v>1</v>
      </c>
      <c r="D153" s="28" t="s">
        <v>365</v>
      </c>
      <c r="E153" s="29">
        <v>750</v>
      </c>
      <c r="F153" s="30"/>
      <c r="G153" s="30"/>
      <c r="H153" s="30" t="s">
        <v>10</v>
      </c>
      <c r="I153" s="43"/>
      <c r="J153" s="26">
        <f t="shared" si="6"/>
        <v>0</v>
      </c>
      <c r="K153" s="27">
        <f t="shared" si="7"/>
        <v>0.5</v>
      </c>
      <c r="L153" s="27">
        <v>1</v>
      </c>
      <c r="M153" s="27">
        <f t="shared" si="8"/>
        <v>1.5</v>
      </c>
    </row>
    <row r="154" spans="1:13" ht="12.6" customHeight="1" x14ac:dyDescent="0.2">
      <c r="A154" s="28" t="s">
        <v>101</v>
      </c>
      <c r="B154" s="28" t="s">
        <v>291</v>
      </c>
      <c r="C154" s="29">
        <v>1</v>
      </c>
      <c r="D154" s="28" t="s">
        <v>365</v>
      </c>
      <c r="E154" s="29">
        <v>1300</v>
      </c>
      <c r="F154" s="30"/>
      <c r="G154" s="30"/>
      <c r="H154" s="30" t="s">
        <v>10</v>
      </c>
      <c r="I154" s="43"/>
      <c r="J154" s="26">
        <f t="shared" si="6"/>
        <v>0</v>
      </c>
      <c r="K154" s="27">
        <f t="shared" si="7"/>
        <v>0.5</v>
      </c>
      <c r="L154" s="27">
        <v>1</v>
      </c>
      <c r="M154" s="27">
        <f t="shared" si="8"/>
        <v>1.5</v>
      </c>
    </row>
    <row r="155" spans="1:13" ht="25.2" customHeight="1" x14ac:dyDescent="0.2">
      <c r="A155" s="28" t="s">
        <v>102</v>
      </c>
      <c r="B155" s="28" t="s">
        <v>292</v>
      </c>
      <c r="C155" s="29">
        <v>1</v>
      </c>
      <c r="D155" s="28" t="s">
        <v>365</v>
      </c>
      <c r="E155" s="29">
        <v>5000</v>
      </c>
      <c r="F155" s="30"/>
      <c r="G155" s="30"/>
      <c r="H155" s="30" t="s">
        <v>10</v>
      </c>
      <c r="I155" s="43"/>
      <c r="J155" s="26">
        <f t="shared" si="6"/>
        <v>0</v>
      </c>
      <c r="K155" s="27">
        <f t="shared" si="7"/>
        <v>0.8</v>
      </c>
      <c r="L155" s="27">
        <v>1.6</v>
      </c>
      <c r="M155" s="27">
        <f t="shared" si="8"/>
        <v>2.4000000000000004</v>
      </c>
    </row>
    <row r="156" spans="1:13" ht="25.2" customHeight="1" x14ac:dyDescent="0.2">
      <c r="A156" s="28" t="s">
        <v>103</v>
      </c>
      <c r="B156" s="28" t="s">
        <v>293</v>
      </c>
      <c r="C156" s="29">
        <v>10</v>
      </c>
      <c r="D156" s="28" t="s">
        <v>365</v>
      </c>
      <c r="E156" s="29">
        <v>1150</v>
      </c>
      <c r="F156" s="30"/>
      <c r="G156" s="30"/>
      <c r="H156" s="30" t="s">
        <v>10</v>
      </c>
      <c r="I156" s="43"/>
      <c r="J156" s="26">
        <f t="shared" si="6"/>
        <v>0</v>
      </c>
      <c r="K156" s="27">
        <f t="shared" si="7"/>
        <v>4</v>
      </c>
      <c r="L156" s="27">
        <v>8</v>
      </c>
      <c r="M156" s="27">
        <f t="shared" si="8"/>
        <v>12</v>
      </c>
    </row>
    <row r="157" spans="1:13" ht="37.950000000000003" customHeight="1" x14ac:dyDescent="0.2">
      <c r="A157" s="28" t="s">
        <v>104</v>
      </c>
      <c r="B157" s="28" t="s">
        <v>294</v>
      </c>
      <c r="C157" s="29">
        <v>10</v>
      </c>
      <c r="D157" s="28" t="s">
        <v>365</v>
      </c>
      <c r="E157" s="29">
        <v>1000</v>
      </c>
      <c r="F157" s="30"/>
      <c r="G157" s="30"/>
      <c r="H157" s="30" t="s">
        <v>10</v>
      </c>
      <c r="I157" s="43"/>
      <c r="J157" s="26">
        <f t="shared" si="6"/>
        <v>0</v>
      </c>
      <c r="K157" s="27">
        <f t="shared" si="7"/>
        <v>2</v>
      </c>
      <c r="L157" s="27">
        <v>4</v>
      </c>
      <c r="M157" s="27">
        <f t="shared" si="8"/>
        <v>6</v>
      </c>
    </row>
    <row r="158" spans="1:13" ht="37.950000000000003" customHeight="1" x14ac:dyDescent="0.2">
      <c r="A158" s="28" t="s">
        <v>105</v>
      </c>
      <c r="B158" s="28" t="s">
        <v>295</v>
      </c>
      <c r="C158" s="29">
        <v>10</v>
      </c>
      <c r="D158" s="28" t="s">
        <v>365</v>
      </c>
      <c r="E158" s="29">
        <v>2000</v>
      </c>
      <c r="F158" s="30"/>
      <c r="G158" s="30"/>
      <c r="H158" s="30" t="s">
        <v>10</v>
      </c>
      <c r="I158" s="43"/>
      <c r="J158" s="26">
        <f t="shared" si="6"/>
        <v>0</v>
      </c>
      <c r="K158" s="27">
        <f t="shared" si="7"/>
        <v>5</v>
      </c>
      <c r="L158" s="27">
        <v>10</v>
      </c>
      <c r="M158" s="27">
        <f t="shared" si="8"/>
        <v>15</v>
      </c>
    </row>
    <row r="159" spans="1:13" ht="25.2" customHeight="1" x14ac:dyDescent="0.2">
      <c r="A159" s="28" t="s">
        <v>106</v>
      </c>
      <c r="B159" s="28" t="s">
        <v>296</v>
      </c>
      <c r="C159" s="29">
        <v>100</v>
      </c>
      <c r="D159" s="28" t="s">
        <v>365</v>
      </c>
      <c r="E159" s="29">
        <v>3000</v>
      </c>
      <c r="F159" s="30"/>
      <c r="G159" s="30"/>
      <c r="H159" s="30" t="s">
        <v>10</v>
      </c>
      <c r="I159" s="43"/>
      <c r="J159" s="26">
        <f t="shared" si="6"/>
        <v>0</v>
      </c>
      <c r="K159" s="27">
        <f t="shared" si="7"/>
        <v>1.91</v>
      </c>
      <c r="L159" s="27">
        <v>3.82</v>
      </c>
      <c r="M159" s="27">
        <f t="shared" si="8"/>
        <v>5.7299999999999995</v>
      </c>
    </row>
    <row r="160" spans="1:13" ht="25.2" customHeight="1" x14ac:dyDescent="0.2">
      <c r="A160" s="28" t="s">
        <v>107</v>
      </c>
      <c r="B160" s="28" t="s">
        <v>297</v>
      </c>
      <c r="C160" s="29">
        <v>1</v>
      </c>
      <c r="D160" s="28" t="s">
        <v>365</v>
      </c>
      <c r="E160" s="29">
        <v>700</v>
      </c>
      <c r="F160" s="30"/>
      <c r="G160" s="30"/>
      <c r="H160" s="30" t="s">
        <v>10</v>
      </c>
      <c r="I160" s="43"/>
      <c r="J160" s="26">
        <f t="shared" si="6"/>
        <v>0</v>
      </c>
      <c r="K160" s="27">
        <f t="shared" si="7"/>
        <v>0.42499999999999999</v>
      </c>
      <c r="L160" s="27">
        <v>0.85</v>
      </c>
      <c r="M160" s="27">
        <f t="shared" si="8"/>
        <v>1.2749999999999999</v>
      </c>
    </row>
    <row r="161" spans="1:13" ht="25.2" customHeight="1" x14ac:dyDescent="0.2">
      <c r="A161" s="28" t="s">
        <v>108</v>
      </c>
      <c r="B161" s="28" t="s">
        <v>298</v>
      </c>
      <c r="C161" s="29">
        <v>1</v>
      </c>
      <c r="D161" s="28" t="s">
        <v>365</v>
      </c>
      <c r="E161" s="29">
        <v>2000</v>
      </c>
      <c r="F161" s="30"/>
      <c r="G161" s="30"/>
      <c r="H161" s="30" t="s">
        <v>10</v>
      </c>
      <c r="I161" s="43"/>
      <c r="J161" s="26">
        <f t="shared" si="6"/>
        <v>0</v>
      </c>
      <c r="K161" s="27">
        <f t="shared" si="7"/>
        <v>3.5</v>
      </c>
      <c r="L161" s="27">
        <v>7</v>
      </c>
      <c r="M161" s="27">
        <f t="shared" si="8"/>
        <v>10.5</v>
      </c>
    </row>
    <row r="162" spans="1:13" ht="25.2" customHeight="1" x14ac:dyDescent="0.2">
      <c r="A162" s="28" t="s">
        <v>108</v>
      </c>
      <c r="B162" s="28" t="s">
        <v>299</v>
      </c>
      <c r="C162" s="29">
        <v>1</v>
      </c>
      <c r="D162" s="28" t="s">
        <v>365</v>
      </c>
      <c r="E162" s="29">
        <v>3600</v>
      </c>
      <c r="F162" s="30"/>
      <c r="G162" s="30"/>
      <c r="H162" s="30" t="s">
        <v>10</v>
      </c>
      <c r="I162" s="43"/>
      <c r="J162" s="26">
        <f t="shared" si="6"/>
        <v>0</v>
      </c>
      <c r="K162" s="27">
        <f t="shared" si="7"/>
        <v>4</v>
      </c>
      <c r="L162" s="27">
        <v>8</v>
      </c>
      <c r="M162" s="27">
        <f t="shared" si="8"/>
        <v>12</v>
      </c>
    </row>
    <row r="163" spans="1:13" ht="25.2" customHeight="1" x14ac:dyDescent="0.2">
      <c r="A163" s="28" t="s">
        <v>108</v>
      </c>
      <c r="B163" s="28" t="s">
        <v>300</v>
      </c>
      <c r="C163" s="29">
        <v>1</v>
      </c>
      <c r="D163" s="28" t="s">
        <v>365</v>
      </c>
      <c r="E163" s="29">
        <v>2000</v>
      </c>
      <c r="F163" s="30"/>
      <c r="G163" s="30"/>
      <c r="H163" s="30" t="s">
        <v>10</v>
      </c>
      <c r="I163" s="43"/>
      <c r="J163" s="26">
        <f t="shared" si="6"/>
        <v>0</v>
      </c>
      <c r="K163" s="27">
        <f t="shared" si="7"/>
        <v>4.5</v>
      </c>
      <c r="L163" s="27">
        <v>9</v>
      </c>
      <c r="M163" s="27">
        <f t="shared" si="8"/>
        <v>13.5</v>
      </c>
    </row>
    <row r="164" spans="1:13" ht="25.2" customHeight="1" x14ac:dyDescent="0.2">
      <c r="A164" s="28" t="s">
        <v>108</v>
      </c>
      <c r="B164" s="28" t="s">
        <v>301</v>
      </c>
      <c r="C164" s="29">
        <v>1</v>
      </c>
      <c r="D164" s="28" t="s">
        <v>365</v>
      </c>
      <c r="E164" s="29">
        <v>2000</v>
      </c>
      <c r="F164" s="30"/>
      <c r="G164" s="30"/>
      <c r="H164" s="30" t="s">
        <v>10</v>
      </c>
      <c r="I164" s="43"/>
      <c r="J164" s="26">
        <f t="shared" si="6"/>
        <v>0</v>
      </c>
      <c r="K164" s="27">
        <f t="shared" si="7"/>
        <v>5</v>
      </c>
      <c r="L164" s="27">
        <v>10</v>
      </c>
      <c r="M164" s="27">
        <f t="shared" si="8"/>
        <v>15</v>
      </c>
    </row>
    <row r="165" spans="1:13" ht="25.2" customHeight="1" x14ac:dyDescent="0.2">
      <c r="A165" s="28" t="s">
        <v>108</v>
      </c>
      <c r="B165" s="28" t="s">
        <v>302</v>
      </c>
      <c r="C165" s="29">
        <v>1</v>
      </c>
      <c r="D165" s="28" t="s">
        <v>365</v>
      </c>
      <c r="E165" s="29">
        <v>4000</v>
      </c>
      <c r="F165" s="30"/>
      <c r="G165" s="30"/>
      <c r="H165" s="30" t="s">
        <v>10</v>
      </c>
      <c r="I165" s="43"/>
      <c r="J165" s="26">
        <f t="shared" si="6"/>
        <v>0</v>
      </c>
      <c r="K165" s="27">
        <f t="shared" si="7"/>
        <v>3</v>
      </c>
      <c r="L165" s="27">
        <v>6</v>
      </c>
      <c r="M165" s="27">
        <f t="shared" si="8"/>
        <v>9</v>
      </c>
    </row>
    <row r="166" spans="1:13" ht="25.2" customHeight="1" x14ac:dyDescent="0.2">
      <c r="A166" s="28" t="s">
        <v>109</v>
      </c>
      <c r="B166" s="28" t="s">
        <v>303</v>
      </c>
      <c r="C166" s="29">
        <v>1</v>
      </c>
      <c r="D166" s="28" t="s">
        <v>365</v>
      </c>
      <c r="E166" s="29">
        <v>7650</v>
      </c>
      <c r="F166" s="30"/>
      <c r="G166" s="30"/>
      <c r="H166" s="30" t="s">
        <v>10</v>
      </c>
      <c r="I166" s="43"/>
      <c r="J166" s="26">
        <f t="shared" si="6"/>
        <v>0</v>
      </c>
      <c r="K166" s="27">
        <f t="shared" si="7"/>
        <v>0.9</v>
      </c>
      <c r="L166" s="27">
        <v>1.8</v>
      </c>
      <c r="M166" s="27">
        <f t="shared" si="8"/>
        <v>2.7</v>
      </c>
    </row>
    <row r="167" spans="1:13" ht="25.2" customHeight="1" x14ac:dyDescent="0.2">
      <c r="A167" s="28" t="s">
        <v>109</v>
      </c>
      <c r="B167" s="28" t="s">
        <v>304</v>
      </c>
      <c r="C167" s="29">
        <v>1</v>
      </c>
      <c r="D167" s="28" t="s">
        <v>365</v>
      </c>
      <c r="E167" s="29">
        <v>7050</v>
      </c>
      <c r="F167" s="30"/>
      <c r="G167" s="30"/>
      <c r="H167" s="30" t="s">
        <v>10</v>
      </c>
      <c r="I167" s="43"/>
      <c r="J167" s="26">
        <f t="shared" si="6"/>
        <v>0</v>
      </c>
      <c r="K167" s="27">
        <f t="shared" si="7"/>
        <v>0.9</v>
      </c>
      <c r="L167" s="27">
        <v>1.8</v>
      </c>
      <c r="M167" s="27">
        <f t="shared" si="8"/>
        <v>2.7</v>
      </c>
    </row>
    <row r="168" spans="1:13" ht="37.950000000000003" customHeight="1" x14ac:dyDescent="0.2">
      <c r="A168" s="28" t="s">
        <v>109</v>
      </c>
      <c r="B168" s="28" t="s">
        <v>305</v>
      </c>
      <c r="C168" s="29">
        <v>1</v>
      </c>
      <c r="D168" s="28" t="s">
        <v>365</v>
      </c>
      <c r="E168" s="29">
        <v>4800</v>
      </c>
      <c r="F168" s="30"/>
      <c r="G168" s="30"/>
      <c r="H168" s="30" t="s">
        <v>10</v>
      </c>
      <c r="I168" s="43"/>
      <c r="J168" s="26">
        <f t="shared" si="6"/>
        <v>0</v>
      </c>
      <c r="K168" s="27">
        <f t="shared" si="7"/>
        <v>0.9</v>
      </c>
      <c r="L168" s="27">
        <v>1.8</v>
      </c>
      <c r="M168" s="27">
        <f t="shared" si="8"/>
        <v>2.7</v>
      </c>
    </row>
    <row r="169" spans="1:13" ht="25.2" customHeight="1" x14ac:dyDescent="0.2">
      <c r="A169" s="28" t="s">
        <v>109</v>
      </c>
      <c r="B169" s="28" t="s">
        <v>306</v>
      </c>
      <c r="C169" s="29">
        <v>1</v>
      </c>
      <c r="D169" s="28" t="s">
        <v>365</v>
      </c>
      <c r="E169" s="29">
        <v>1400</v>
      </c>
      <c r="F169" s="30"/>
      <c r="G169" s="30"/>
      <c r="H169" s="30" t="s">
        <v>10</v>
      </c>
      <c r="I169" s="43"/>
      <c r="J169" s="26">
        <f t="shared" si="6"/>
        <v>0</v>
      </c>
      <c r="K169" s="27">
        <f t="shared" si="7"/>
        <v>0.9</v>
      </c>
      <c r="L169" s="27">
        <v>1.8</v>
      </c>
      <c r="M169" s="27">
        <f t="shared" si="8"/>
        <v>2.7</v>
      </c>
    </row>
    <row r="170" spans="1:13" ht="37.950000000000003" customHeight="1" x14ac:dyDescent="0.2">
      <c r="A170" s="28" t="s">
        <v>109</v>
      </c>
      <c r="B170" s="28" t="s">
        <v>307</v>
      </c>
      <c r="C170" s="29">
        <v>1</v>
      </c>
      <c r="D170" s="28" t="s">
        <v>365</v>
      </c>
      <c r="E170" s="29">
        <v>7500</v>
      </c>
      <c r="F170" s="30"/>
      <c r="G170" s="30"/>
      <c r="H170" s="30" t="s">
        <v>10</v>
      </c>
      <c r="I170" s="43"/>
      <c r="J170" s="26">
        <f t="shared" si="6"/>
        <v>0</v>
      </c>
      <c r="K170" s="27">
        <f t="shared" si="7"/>
        <v>0.9</v>
      </c>
      <c r="L170" s="27">
        <v>1.8</v>
      </c>
      <c r="M170" s="27">
        <f t="shared" si="8"/>
        <v>2.7</v>
      </c>
    </row>
    <row r="171" spans="1:13" ht="25.2" customHeight="1" x14ac:dyDescent="0.2">
      <c r="A171" s="28" t="s">
        <v>110</v>
      </c>
      <c r="B171" s="28" t="s">
        <v>308</v>
      </c>
      <c r="C171" s="29">
        <v>100</v>
      </c>
      <c r="D171" s="28" t="s">
        <v>366</v>
      </c>
      <c r="E171" s="29">
        <v>1500</v>
      </c>
      <c r="F171" s="30"/>
      <c r="G171" s="30"/>
      <c r="H171" s="30" t="s">
        <v>10</v>
      </c>
      <c r="I171" s="43"/>
      <c r="J171" s="26">
        <f t="shared" si="6"/>
        <v>0</v>
      </c>
      <c r="K171" s="27">
        <f t="shared" si="7"/>
        <v>0.9</v>
      </c>
      <c r="L171" s="27">
        <v>1.8</v>
      </c>
      <c r="M171" s="27">
        <f t="shared" si="8"/>
        <v>2.7</v>
      </c>
    </row>
    <row r="172" spans="1:13" ht="37.950000000000003" customHeight="1" x14ac:dyDescent="0.2">
      <c r="A172" s="28" t="s">
        <v>111</v>
      </c>
      <c r="B172" s="28" t="s">
        <v>309</v>
      </c>
      <c r="C172" s="29">
        <v>100</v>
      </c>
      <c r="D172" s="28" t="s">
        <v>365</v>
      </c>
      <c r="E172" s="29">
        <v>2000</v>
      </c>
      <c r="F172" s="30"/>
      <c r="G172" s="30"/>
      <c r="H172" s="30" t="s">
        <v>10</v>
      </c>
      <c r="I172" s="43"/>
      <c r="J172" s="26">
        <f t="shared" si="6"/>
        <v>0</v>
      </c>
      <c r="K172" s="27">
        <f t="shared" si="7"/>
        <v>1.25</v>
      </c>
      <c r="L172" s="27">
        <v>2.5</v>
      </c>
      <c r="M172" s="27">
        <f t="shared" si="8"/>
        <v>3.75</v>
      </c>
    </row>
    <row r="173" spans="1:13" ht="25.2" customHeight="1" x14ac:dyDescent="0.2">
      <c r="A173" s="28" t="s">
        <v>112</v>
      </c>
      <c r="B173" s="28" t="s">
        <v>310</v>
      </c>
      <c r="C173" s="29">
        <v>10</v>
      </c>
      <c r="D173" s="28" t="s">
        <v>365</v>
      </c>
      <c r="E173" s="29">
        <v>4000</v>
      </c>
      <c r="F173" s="30"/>
      <c r="G173" s="30"/>
      <c r="H173" s="30" t="s">
        <v>10</v>
      </c>
      <c r="I173" s="43"/>
      <c r="J173" s="26">
        <f t="shared" si="6"/>
        <v>0</v>
      </c>
      <c r="K173" s="27">
        <f t="shared" si="7"/>
        <v>2.5</v>
      </c>
      <c r="L173" s="27">
        <v>5</v>
      </c>
      <c r="M173" s="27">
        <f t="shared" si="8"/>
        <v>7.5</v>
      </c>
    </row>
    <row r="174" spans="1:13" ht="25.2" customHeight="1" x14ac:dyDescent="0.2">
      <c r="A174" s="34" t="s">
        <v>113</v>
      </c>
      <c r="B174" s="28" t="s">
        <v>311</v>
      </c>
      <c r="C174" s="29">
        <v>1</v>
      </c>
      <c r="D174" s="28" t="s">
        <v>365</v>
      </c>
      <c r="E174" s="29">
        <v>12000</v>
      </c>
      <c r="F174" s="30"/>
      <c r="G174" s="30"/>
      <c r="H174" s="30" t="s">
        <v>10</v>
      </c>
      <c r="I174" s="43"/>
      <c r="J174" s="26">
        <f t="shared" si="6"/>
        <v>0</v>
      </c>
      <c r="K174" s="27">
        <f t="shared" si="7"/>
        <v>0.5</v>
      </c>
      <c r="L174" s="27">
        <v>1</v>
      </c>
      <c r="M174" s="27">
        <f t="shared" si="8"/>
        <v>1.5</v>
      </c>
    </row>
    <row r="175" spans="1:13" ht="37.950000000000003" customHeight="1" x14ac:dyDescent="0.2">
      <c r="A175" s="28" t="s">
        <v>114</v>
      </c>
      <c r="B175" s="28" t="s">
        <v>312</v>
      </c>
      <c r="C175" s="29">
        <v>1</v>
      </c>
      <c r="D175" s="28" t="s">
        <v>365</v>
      </c>
      <c r="E175" s="29">
        <v>1000</v>
      </c>
      <c r="F175" s="30"/>
      <c r="G175" s="30"/>
      <c r="H175" s="30" t="s">
        <v>10</v>
      </c>
      <c r="I175" s="43"/>
      <c r="J175" s="26">
        <f t="shared" si="6"/>
        <v>0</v>
      </c>
      <c r="K175" s="27">
        <f t="shared" si="7"/>
        <v>1</v>
      </c>
      <c r="L175" s="27">
        <v>2</v>
      </c>
      <c r="M175" s="27">
        <f t="shared" si="8"/>
        <v>3</v>
      </c>
    </row>
    <row r="176" spans="1:13" ht="37.950000000000003" customHeight="1" x14ac:dyDescent="0.2">
      <c r="A176" s="28" t="s">
        <v>115</v>
      </c>
      <c r="B176" s="28" t="s">
        <v>313</v>
      </c>
      <c r="C176" s="29">
        <v>1</v>
      </c>
      <c r="D176" s="28" t="s">
        <v>365</v>
      </c>
      <c r="E176" s="29">
        <v>2000</v>
      </c>
      <c r="F176" s="30"/>
      <c r="G176" s="30"/>
      <c r="H176" s="30" t="s">
        <v>10</v>
      </c>
      <c r="I176" s="43"/>
      <c r="J176" s="26">
        <f t="shared" si="6"/>
        <v>0</v>
      </c>
      <c r="K176" s="27">
        <f t="shared" si="7"/>
        <v>1</v>
      </c>
      <c r="L176" s="27">
        <v>2</v>
      </c>
      <c r="M176" s="27">
        <f t="shared" si="8"/>
        <v>3</v>
      </c>
    </row>
    <row r="177" spans="1:13" ht="25.2" customHeight="1" x14ac:dyDescent="0.2">
      <c r="A177" s="34" t="s">
        <v>116</v>
      </c>
      <c r="B177" s="28" t="s">
        <v>314</v>
      </c>
      <c r="C177" s="29">
        <v>1</v>
      </c>
      <c r="D177" s="28" t="s">
        <v>365</v>
      </c>
      <c r="E177" s="29">
        <v>5800</v>
      </c>
      <c r="F177" s="30"/>
      <c r="G177" s="30"/>
      <c r="H177" s="30" t="s">
        <v>10</v>
      </c>
      <c r="I177" s="43"/>
      <c r="J177" s="26">
        <f t="shared" si="6"/>
        <v>0</v>
      </c>
      <c r="K177" s="27">
        <f t="shared" si="7"/>
        <v>0.5</v>
      </c>
      <c r="L177" s="27">
        <v>1</v>
      </c>
      <c r="M177" s="27">
        <f t="shared" si="8"/>
        <v>1.5</v>
      </c>
    </row>
    <row r="178" spans="1:13" ht="25.2" customHeight="1" x14ac:dyDescent="0.2">
      <c r="A178" s="22" t="s">
        <v>117</v>
      </c>
      <c r="B178" s="22" t="s">
        <v>315</v>
      </c>
      <c r="C178" s="23">
        <v>1</v>
      </c>
      <c r="D178" s="22" t="s">
        <v>365</v>
      </c>
      <c r="E178" s="23">
        <v>2650</v>
      </c>
      <c r="F178" s="24"/>
      <c r="G178" s="24"/>
      <c r="H178" s="30" t="s">
        <v>10</v>
      </c>
      <c r="I178" s="42"/>
      <c r="J178" s="26">
        <f t="shared" si="6"/>
        <v>0</v>
      </c>
      <c r="K178" s="27">
        <f t="shared" si="7"/>
        <v>1</v>
      </c>
      <c r="L178" s="27">
        <v>2</v>
      </c>
      <c r="M178" s="27">
        <f t="shared" si="8"/>
        <v>3</v>
      </c>
    </row>
    <row r="179" spans="1:13" s="11" customFormat="1" ht="16.2" customHeight="1" x14ac:dyDescent="0.2">
      <c r="A179" s="56" t="s">
        <v>379</v>
      </c>
      <c r="B179" s="57"/>
      <c r="C179" s="57"/>
      <c r="D179" s="57"/>
      <c r="E179" s="57"/>
      <c r="F179" s="57"/>
      <c r="G179" s="57"/>
      <c r="H179" s="57"/>
      <c r="I179" s="57"/>
      <c r="J179" s="57"/>
      <c r="K179" s="57"/>
      <c r="L179" s="57"/>
      <c r="M179" s="58"/>
    </row>
    <row r="180" spans="1:13" ht="25.2" customHeight="1" x14ac:dyDescent="0.2">
      <c r="A180" s="28" t="s">
        <v>118</v>
      </c>
      <c r="B180" s="28" t="s">
        <v>316</v>
      </c>
      <c r="C180" s="29">
        <v>6</v>
      </c>
      <c r="D180" s="28" t="s">
        <v>373</v>
      </c>
      <c r="E180" s="29">
        <v>900</v>
      </c>
      <c r="F180" s="30"/>
      <c r="G180" s="30"/>
      <c r="H180" s="30" t="s">
        <v>10</v>
      </c>
      <c r="I180" s="43"/>
      <c r="J180" s="26">
        <f t="shared" si="6"/>
        <v>0</v>
      </c>
      <c r="K180" s="27">
        <f t="shared" si="7"/>
        <v>1</v>
      </c>
      <c r="L180" s="27">
        <v>2</v>
      </c>
      <c r="M180" s="27">
        <f t="shared" si="8"/>
        <v>3</v>
      </c>
    </row>
    <row r="181" spans="1:13" ht="12.6" customHeight="1" x14ac:dyDescent="0.2">
      <c r="A181" s="28" t="s">
        <v>119</v>
      </c>
      <c r="B181" s="28" t="s">
        <v>317</v>
      </c>
      <c r="C181" s="29">
        <v>12</v>
      </c>
      <c r="D181" s="28" t="s">
        <v>373</v>
      </c>
      <c r="E181" s="29">
        <v>1800</v>
      </c>
      <c r="F181" s="30"/>
      <c r="G181" s="30"/>
      <c r="H181" s="30" t="s">
        <v>10</v>
      </c>
      <c r="I181" s="43"/>
      <c r="J181" s="26">
        <f t="shared" si="6"/>
        <v>0</v>
      </c>
      <c r="K181" s="27">
        <f t="shared" si="7"/>
        <v>1.35</v>
      </c>
      <c r="L181" s="27">
        <v>2.7</v>
      </c>
      <c r="M181" s="27">
        <f t="shared" si="8"/>
        <v>4.0500000000000007</v>
      </c>
    </row>
    <row r="182" spans="1:13" ht="25.2" customHeight="1" x14ac:dyDescent="0.2">
      <c r="A182" s="28" t="s">
        <v>120</v>
      </c>
      <c r="B182" s="28" t="s">
        <v>318</v>
      </c>
      <c r="C182" s="29">
        <v>12</v>
      </c>
      <c r="D182" s="28" t="s">
        <v>373</v>
      </c>
      <c r="E182" s="29">
        <v>3600</v>
      </c>
      <c r="F182" s="30"/>
      <c r="G182" s="30"/>
      <c r="H182" s="30" t="s">
        <v>10</v>
      </c>
      <c r="I182" s="43"/>
      <c r="J182" s="26">
        <f t="shared" si="6"/>
        <v>0</v>
      </c>
      <c r="K182" s="27">
        <f t="shared" si="7"/>
        <v>0.82499999999999996</v>
      </c>
      <c r="L182" s="27">
        <v>1.65</v>
      </c>
      <c r="M182" s="27">
        <f t="shared" si="8"/>
        <v>2.4749999999999996</v>
      </c>
    </row>
    <row r="183" spans="1:13" ht="12.6" customHeight="1" x14ac:dyDescent="0.2">
      <c r="A183" s="28" t="s">
        <v>120</v>
      </c>
      <c r="B183" s="32" t="s">
        <v>319</v>
      </c>
      <c r="C183" s="29">
        <v>12</v>
      </c>
      <c r="D183" s="32" t="s">
        <v>373</v>
      </c>
      <c r="E183" s="29">
        <v>600</v>
      </c>
      <c r="F183" s="30"/>
      <c r="G183" s="30"/>
      <c r="H183" s="30" t="s">
        <v>10</v>
      </c>
      <c r="I183" s="43"/>
      <c r="J183" s="26">
        <f t="shared" si="6"/>
        <v>0</v>
      </c>
      <c r="K183" s="27">
        <f t="shared" si="7"/>
        <v>0.82499999999999996</v>
      </c>
      <c r="L183" s="27">
        <v>1.65</v>
      </c>
      <c r="M183" s="27">
        <f t="shared" si="8"/>
        <v>2.4749999999999996</v>
      </c>
    </row>
    <row r="184" spans="1:13" ht="50.4" customHeight="1" x14ac:dyDescent="0.2">
      <c r="A184" s="28" t="s">
        <v>121</v>
      </c>
      <c r="B184" s="28" t="s">
        <v>320</v>
      </c>
      <c r="C184" s="29">
        <v>1</v>
      </c>
      <c r="D184" s="28" t="s">
        <v>365</v>
      </c>
      <c r="E184" s="29">
        <v>10000</v>
      </c>
      <c r="F184" s="30"/>
      <c r="G184" s="30"/>
      <c r="H184" s="30" t="s">
        <v>10</v>
      </c>
      <c r="I184" s="43"/>
      <c r="J184" s="26">
        <f t="shared" si="6"/>
        <v>0</v>
      </c>
      <c r="K184" s="27">
        <f t="shared" si="7"/>
        <v>0.25</v>
      </c>
      <c r="L184" s="27">
        <v>0.5</v>
      </c>
      <c r="M184" s="27">
        <f t="shared" si="8"/>
        <v>0.75</v>
      </c>
    </row>
    <row r="185" spans="1:13" ht="25.2" customHeight="1" x14ac:dyDescent="0.2">
      <c r="A185" s="28" t="s">
        <v>122</v>
      </c>
      <c r="B185" s="28" t="s">
        <v>321</v>
      </c>
      <c r="C185" s="29">
        <v>1</v>
      </c>
      <c r="D185" s="28" t="s">
        <v>365</v>
      </c>
      <c r="E185" s="29">
        <v>27000</v>
      </c>
      <c r="F185" s="30"/>
      <c r="G185" s="30"/>
      <c r="H185" s="30" t="s">
        <v>10</v>
      </c>
      <c r="I185" s="43"/>
      <c r="J185" s="26">
        <f t="shared" si="6"/>
        <v>0</v>
      </c>
      <c r="K185" s="27">
        <f t="shared" si="7"/>
        <v>0.5</v>
      </c>
      <c r="L185" s="27">
        <v>1</v>
      </c>
      <c r="M185" s="27">
        <f t="shared" si="8"/>
        <v>1.5</v>
      </c>
    </row>
    <row r="186" spans="1:13" ht="37.950000000000003" customHeight="1" x14ac:dyDescent="0.2">
      <c r="A186" s="28" t="s">
        <v>122</v>
      </c>
      <c r="B186" s="28" t="s">
        <v>322</v>
      </c>
      <c r="C186" s="29">
        <v>1</v>
      </c>
      <c r="D186" s="28" t="s">
        <v>365</v>
      </c>
      <c r="E186" s="29">
        <v>21000</v>
      </c>
      <c r="F186" s="30"/>
      <c r="G186" s="30"/>
      <c r="H186" s="30" t="s">
        <v>10</v>
      </c>
      <c r="I186" s="43"/>
      <c r="J186" s="26">
        <f t="shared" si="6"/>
        <v>0</v>
      </c>
      <c r="K186" s="27">
        <f t="shared" si="7"/>
        <v>0.5</v>
      </c>
      <c r="L186" s="27">
        <v>1</v>
      </c>
      <c r="M186" s="27">
        <f t="shared" si="8"/>
        <v>1.5</v>
      </c>
    </row>
    <row r="187" spans="1:13" ht="25.2" customHeight="1" x14ac:dyDescent="0.2">
      <c r="A187" s="28" t="s">
        <v>122</v>
      </c>
      <c r="B187" s="28" t="s">
        <v>323</v>
      </c>
      <c r="C187" s="29">
        <v>1</v>
      </c>
      <c r="D187" s="28" t="s">
        <v>365</v>
      </c>
      <c r="E187" s="29">
        <v>2300</v>
      </c>
      <c r="F187" s="30"/>
      <c r="G187" s="30"/>
      <c r="H187" s="30" t="s">
        <v>10</v>
      </c>
      <c r="I187" s="43"/>
      <c r="J187" s="26">
        <f t="shared" si="6"/>
        <v>0</v>
      </c>
      <c r="K187" s="27">
        <f t="shared" si="7"/>
        <v>0.5</v>
      </c>
      <c r="L187" s="27">
        <v>1</v>
      </c>
      <c r="M187" s="27">
        <f t="shared" si="8"/>
        <v>1.5</v>
      </c>
    </row>
    <row r="188" spans="1:13" ht="37.950000000000003" customHeight="1" x14ac:dyDescent="0.2">
      <c r="A188" s="28" t="s">
        <v>122</v>
      </c>
      <c r="B188" s="28" t="s">
        <v>324</v>
      </c>
      <c r="C188" s="29">
        <v>1</v>
      </c>
      <c r="D188" s="28" t="s">
        <v>365</v>
      </c>
      <c r="E188" s="29">
        <v>1500</v>
      </c>
      <c r="F188" s="30"/>
      <c r="G188" s="30"/>
      <c r="H188" s="30" t="s">
        <v>10</v>
      </c>
      <c r="I188" s="43"/>
      <c r="J188" s="26">
        <f t="shared" si="6"/>
        <v>0</v>
      </c>
      <c r="K188" s="27">
        <f t="shared" si="7"/>
        <v>0.5</v>
      </c>
      <c r="L188" s="27">
        <v>1</v>
      </c>
      <c r="M188" s="27">
        <f t="shared" si="8"/>
        <v>1.5</v>
      </c>
    </row>
    <row r="189" spans="1:13" ht="25.2" customHeight="1" x14ac:dyDescent="0.2">
      <c r="A189" s="28" t="s">
        <v>122</v>
      </c>
      <c r="B189" s="28" t="s">
        <v>325</v>
      </c>
      <c r="C189" s="29">
        <v>1</v>
      </c>
      <c r="D189" s="28" t="s">
        <v>365</v>
      </c>
      <c r="E189" s="29">
        <v>2000</v>
      </c>
      <c r="F189" s="30"/>
      <c r="G189" s="30"/>
      <c r="H189" s="30" t="s">
        <v>10</v>
      </c>
      <c r="I189" s="43"/>
      <c r="J189" s="26">
        <f t="shared" si="6"/>
        <v>0</v>
      </c>
      <c r="K189" s="27">
        <f t="shared" si="7"/>
        <v>0.5</v>
      </c>
      <c r="L189" s="27">
        <v>1</v>
      </c>
      <c r="M189" s="27">
        <f t="shared" si="8"/>
        <v>1.5</v>
      </c>
    </row>
    <row r="190" spans="1:13" ht="25.2" customHeight="1" x14ac:dyDescent="0.2">
      <c r="A190" s="28" t="s">
        <v>122</v>
      </c>
      <c r="B190" s="28" t="s">
        <v>326</v>
      </c>
      <c r="C190" s="29">
        <v>1</v>
      </c>
      <c r="D190" s="28" t="s">
        <v>365</v>
      </c>
      <c r="E190" s="29">
        <v>20000</v>
      </c>
      <c r="F190" s="30"/>
      <c r="G190" s="30"/>
      <c r="H190" s="30" t="s">
        <v>10</v>
      </c>
      <c r="I190" s="43"/>
      <c r="J190" s="26">
        <f t="shared" si="6"/>
        <v>0</v>
      </c>
      <c r="K190" s="27">
        <f t="shared" si="7"/>
        <v>0.25</v>
      </c>
      <c r="L190" s="27">
        <v>0.5</v>
      </c>
      <c r="M190" s="27">
        <f t="shared" si="8"/>
        <v>0.75</v>
      </c>
    </row>
    <row r="191" spans="1:13" ht="25.2" customHeight="1" x14ac:dyDescent="0.2">
      <c r="A191" s="28" t="s">
        <v>122</v>
      </c>
      <c r="B191" s="28" t="s">
        <v>327</v>
      </c>
      <c r="C191" s="29">
        <v>1</v>
      </c>
      <c r="D191" s="28" t="s">
        <v>365</v>
      </c>
      <c r="E191" s="29">
        <v>7000</v>
      </c>
      <c r="F191" s="30"/>
      <c r="G191" s="30"/>
      <c r="H191" s="30" t="s">
        <v>10</v>
      </c>
      <c r="I191" s="43"/>
      <c r="J191" s="26">
        <f t="shared" si="6"/>
        <v>0</v>
      </c>
      <c r="K191" s="27">
        <f t="shared" si="7"/>
        <v>0.25</v>
      </c>
      <c r="L191" s="27">
        <v>0.5</v>
      </c>
      <c r="M191" s="27">
        <f t="shared" si="8"/>
        <v>0.75</v>
      </c>
    </row>
    <row r="192" spans="1:13" ht="25.2" customHeight="1" x14ac:dyDescent="0.2">
      <c r="A192" s="28" t="s">
        <v>122</v>
      </c>
      <c r="B192" s="28" t="s">
        <v>328</v>
      </c>
      <c r="C192" s="29">
        <v>1</v>
      </c>
      <c r="D192" s="28" t="s">
        <v>365</v>
      </c>
      <c r="E192" s="29">
        <v>17000</v>
      </c>
      <c r="F192" s="30"/>
      <c r="G192" s="30"/>
      <c r="H192" s="30" t="s">
        <v>10</v>
      </c>
      <c r="I192" s="43"/>
      <c r="J192" s="26">
        <f t="shared" si="6"/>
        <v>0</v>
      </c>
      <c r="K192" s="27">
        <f t="shared" si="7"/>
        <v>0.25</v>
      </c>
      <c r="L192" s="27">
        <v>0.5</v>
      </c>
      <c r="M192" s="27">
        <f t="shared" si="8"/>
        <v>0.75</v>
      </c>
    </row>
    <row r="193" spans="1:13" ht="25.2" customHeight="1" x14ac:dyDescent="0.2">
      <c r="A193" s="28" t="s">
        <v>122</v>
      </c>
      <c r="B193" s="28" t="s">
        <v>329</v>
      </c>
      <c r="C193" s="29">
        <v>1</v>
      </c>
      <c r="D193" s="28" t="s">
        <v>365</v>
      </c>
      <c r="E193" s="29">
        <v>6000</v>
      </c>
      <c r="F193" s="30"/>
      <c r="G193" s="30"/>
      <c r="H193" s="30" t="s">
        <v>10</v>
      </c>
      <c r="I193" s="43"/>
      <c r="J193" s="26">
        <f t="shared" si="6"/>
        <v>0</v>
      </c>
      <c r="K193" s="27">
        <f t="shared" si="7"/>
        <v>0.25</v>
      </c>
      <c r="L193" s="27">
        <v>0.5</v>
      </c>
      <c r="M193" s="27">
        <f t="shared" si="8"/>
        <v>0.75</v>
      </c>
    </row>
    <row r="194" spans="1:13" ht="37.950000000000003" customHeight="1" x14ac:dyDescent="0.2">
      <c r="A194" s="28" t="s">
        <v>122</v>
      </c>
      <c r="B194" s="28" t="s">
        <v>330</v>
      </c>
      <c r="C194" s="29">
        <v>1</v>
      </c>
      <c r="D194" s="28" t="s">
        <v>365</v>
      </c>
      <c r="E194" s="29">
        <v>18000</v>
      </c>
      <c r="F194" s="30"/>
      <c r="G194" s="30"/>
      <c r="H194" s="30" t="s">
        <v>10</v>
      </c>
      <c r="I194" s="43"/>
      <c r="J194" s="26">
        <f t="shared" si="6"/>
        <v>0</v>
      </c>
      <c r="K194" s="27">
        <f t="shared" si="7"/>
        <v>1</v>
      </c>
      <c r="L194" s="27">
        <v>2</v>
      </c>
      <c r="M194" s="27">
        <f t="shared" si="8"/>
        <v>3</v>
      </c>
    </row>
    <row r="195" spans="1:13" ht="37.950000000000003" customHeight="1" x14ac:dyDescent="0.2">
      <c r="A195" s="28" t="s">
        <v>122</v>
      </c>
      <c r="B195" s="28" t="s">
        <v>331</v>
      </c>
      <c r="C195" s="29">
        <v>1</v>
      </c>
      <c r="D195" s="28" t="s">
        <v>365</v>
      </c>
      <c r="E195" s="29">
        <v>4000</v>
      </c>
      <c r="F195" s="30"/>
      <c r="G195" s="30"/>
      <c r="H195" s="30" t="s">
        <v>10</v>
      </c>
      <c r="I195" s="43"/>
      <c r="J195" s="26">
        <f t="shared" si="6"/>
        <v>0</v>
      </c>
      <c r="K195" s="27">
        <f t="shared" si="7"/>
        <v>0.75</v>
      </c>
      <c r="L195" s="27">
        <v>1.5</v>
      </c>
      <c r="M195" s="27">
        <f t="shared" si="8"/>
        <v>2.25</v>
      </c>
    </row>
    <row r="196" spans="1:13" ht="50.4" customHeight="1" x14ac:dyDescent="0.2">
      <c r="A196" s="28" t="s">
        <v>123</v>
      </c>
      <c r="B196" s="28" t="s">
        <v>376</v>
      </c>
      <c r="C196" s="29">
        <v>1</v>
      </c>
      <c r="D196" s="28" t="s">
        <v>365</v>
      </c>
      <c r="E196" s="29">
        <v>1500</v>
      </c>
      <c r="F196" s="30"/>
      <c r="G196" s="30"/>
      <c r="H196" s="30" t="s">
        <v>10</v>
      </c>
      <c r="I196" s="43"/>
      <c r="J196" s="26">
        <f t="shared" si="6"/>
        <v>0</v>
      </c>
      <c r="K196" s="27">
        <f t="shared" si="7"/>
        <v>10</v>
      </c>
      <c r="L196" s="27">
        <v>20</v>
      </c>
      <c r="M196" s="27">
        <f t="shared" si="8"/>
        <v>30</v>
      </c>
    </row>
    <row r="197" spans="1:13" ht="50.4" customHeight="1" x14ac:dyDescent="0.2">
      <c r="A197" s="22" t="s">
        <v>124</v>
      </c>
      <c r="B197" s="22" t="s">
        <v>332</v>
      </c>
      <c r="C197" s="23">
        <v>5</v>
      </c>
      <c r="D197" s="22" t="s">
        <v>365</v>
      </c>
      <c r="E197" s="23">
        <v>2100</v>
      </c>
      <c r="F197" s="24"/>
      <c r="G197" s="24"/>
      <c r="H197" s="30" t="s">
        <v>10</v>
      </c>
      <c r="I197" s="42"/>
      <c r="J197" s="26">
        <f t="shared" si="6"/>
        <v>0</v>
      </c>
      <c r="K197" s="27">
        <f t="shared" si="7"/>
        <v>6.9</v>
      </c>
      <c r="L197" s="27">
        <v>13.8</v>
      </c>
      <c r="M197" s="27">
        <f t="shared" si="8"/>
        <v>20.700000000000003</v>
      </c>
    </row>
    <row r="198" spans="1:13" s="11" customFormat="1" ht="16.2" customHeight="1" x14ac:dyDescent="0.2">
      <c r="A198" s="56" t="s">
        <v>2</v>
      </c>
      <c r="B198" s="57"/>
      <c r="C198" s="57"/>
      <c r="D198" s="57"/>
      <c r="E198" s="57"/>
      <c r="F198" s="57"/>
      <c r="G198" s="57"/>
      <c r="H198" s="57"/>
      <c r="I198" s="57"/>
      <c r="J198" s="57"/>
      <c r="K198" s="57"/>
      <c r="L198" s="57"/>
      <c r="M198" s="58"/>
    </row>
    <row r="199" spans="1:13" ht="37.950000000000003" customHeight="1" x14ac:dyDescent="0.2">
      <c r="A199" s="28" t="s">
        <v>125</v>
      </c>
      <c r="B199" s="28" t="s">
        <v>333</v>
      </c>
      <c r="C199" s="29">
        <v>1</v>
      </c>
      <c r="D199" s="28" t="s">
        <v>365</v>
      </c>
      <c r="E199" s="29">
        <v>36000</v>
      </c>
      <c r="F199" s="30"/>
      <c r="G199" s="30"/>
      <c r="H199" s="30" t="s">
        <v>10</v>
      </c>
      <c r="I199" s="43"/>
      <c r="J199" s="26">
        <f t="shared" ref="J199:J232" si="9">E199*I199</f>
        <v>0</v>
      </c>
      <c r="K199" s="27">
        <f t="shared" ref="K199:K232" si="10">L199-(L199*50%)</f>
        <v>1.5</v>
      </c>
      <c r="L199" s="27">
        <v>3</v>
      </c>
      <c r="M199" s="27">
        <f t="shared" ref="M199:M232" si="11">L199+(L199*50%)</f>
        <v>4.5</v>
      </c>
    </row>
    <row r="200" spans="1:13" ht="12.6" customHeight="1" x14ac:dyDescent="0.2">
      <c r="A200" s="28" t="s">
        <v>126</v>
      </c>
      <c r="B200" s="28" t="s">
        <v>334</v>
      </c>
      <c r="C200" s="29">
        <v>1</v>
      </c>
      <c r="D200" s="28" t="s">
        <v>365</v>
      </c>
      <c r="E200" s="29">
        <v>4000</v>
      </c>
      <c r="F200" s="30"/>
      <c r="G200" s="30"/>
      <c r="H200" s="30" t="s">
        <v>10</v>
      </c>
      <c r="I200" s="43"/>
      <c r="J200" s="26">
        <f t="shared" si="9"/>
        <v>0</v>
      </c>
      <c r="K200" s="27">
        <f t="shared" si="10"/>
        <v>0.95</v>
      </c>
      <c r="L200" s="27">
        <v>1.9</v>
      </c>
      <c r="M200" s="27">
        <f t="shared" si="11"/>
        <v>2.8499999999999996</v>
      </c>
    </row>
    <row r="201" spans="1:13" ht="12.6" customHeight="1" x14ac:dyDescent="0.2">
      <c r="A201" s="28" t="s">
        <v>127</v>
      </c>
      <c r="B201" s="28" t="s">
        <v>335</v>
      </c>
      <c r="C201" s="29">
        <v>1</v>
      </c>
      <c r="D201" s="28" t="s">
        <v>365</v>
      </c>
      <c r="E201" s="29">
        <v>1000</v>
      </c>
      <c r="F201" s="30"/>
      <c r="G201" s="30"/>
      <c r="H201" s="30" t="s">
        <v>10</v>
      </c>
      <c r="I201" s="43"/>
      <c r="J201" s="26">
        <f t="shared" si="9"/>
        <v>0</v>
      </c>
      <c r="K201" s="27">
        <f t="shared" si="10"/>
        <v>0.4</v>
      </c>
      <c r="L201" s="27">
        <v>0.8</v>
      </c>
      <c r="M201" s="27">
        <f t="shared" si="11"/>
        <v>1.2000000000000002</v>
      </c>
    </row>
    <row r="202" spans="1:13" ht="25.2" customHeight="1" x14ac:dyDescent="0.2">
      <c r="A202" s="28" t="s">
        <v>128</v>
      </c>
      <c r="B202" s="28" t="s">
        <v>336</v>
      </c>
      <c r="C202" s="29">
        <v>1</v>
      </c>
      <c r="D202" s="28" t="s">
        <v>365</v>
      </c>
      <c r="E202" s="29">
        <v>1100</v>
      </c>
      <c r="F202" s="30"/>
      <c r="G202" s="30"/>
      <c r="H202" s="30" t="s">
        <v>10</v>
      </c>
      <c r="I202" s="43"/>
      <c r="J202" s="26">
        <f t="shared" si="9"/>
        <v>0</v>
      </c>
      <c r="K202" s="27">
        <f t="shared" si="10"/>
        <v>0.5</v>
      </c>
      <c r="L202" s="27">
        <v>1</v>
      </c>
      <c r="M202" s="27">
        <f t="shared" si="11"/>
        <v>1.5</v>
      </c>
    </row>
    <row r="203" spans="1:13" ht="12.6" customHeight="1" x14ac:dyDescent="0.2">
      <c r="A203" s="28" t="s">
        <v>129</v>
      </c>
      <c r="B203" s="28" t="s">
        <v>337</v>
      </c>
      <c r="C203" s="29">
        <v>1</v>
      </c>
      <c r="D203" s="28" t="s">
        <v>365</v>
      </c>
      <c r="E203" s="29">
        <v>4000</v>
      </c>
      <c r="F203" s="30"/>
      <c r="G203" s="30"/>
      <c r="H203" s="30" t="s">
        <v>10</v>
      </c>
      <c r="I203" s="43"/>
      <c r="J203" s="26">
        <f t="shared" si="9"/>
        <v>0</v>
      </c>
      <c r="K203" s="27">
        <f t="shared" si="10"/>
        <v>0.5</v>
      </c>
      <c r="L203" s="27">
        <v>1</v>
      </c>
      <c r="M203" s="27">
        <f t="shared" si="11"/>
        <v>1.5</v>
      </c>
    </row>
    <row r="204" spans="1:13" ht="22.95" customHeight="1" x14ac:dyDescent="0.2">
      <c r="A204" s="28" t="s">
        <v>130</v>
      </c>
      <c r="B204" s="32" t="s">
        <v>338</v>
      </c>
      <c r="C204" s="29">
        <v>1</v>
      </c>
      <c r="D204" s="28" t="s">
        <v>365</v>
      </c>
      <c r="E204" s="29">
        <v>1050</v>
      </c>
      <c r="F204" s="30"/>
      <c r="G204" s="30"/>
      <c r="H204" s="30" t="s">
        <v>10</v>
      </c>
      <c r="I204" s="43"/>
      <c r="J204" s="26">
        <f t="shared" si="9"/>
        <v>0</v>
      </c>
      <c r="K204" s="27">
        <f t="shared" si="10"/>
        <v>0.5</v>
      </c>
      <c r="L204" s="27">
        <v>1</v>
      </c>
      <c r="M204" s="27">
        <f t="shared" si="11"/>
        <v>1.5</v>
      </c>
    </row>
    <row r="205" spans="1:13" ht="37.950000000000003" customHeight="1" x14ac:dyDescent="0.2">
      <c r="A205" s="28" t="s">
        <v>130</v>
      </c>
      <c r="B205" s="28" t="s">
        <v>339</v>
      </c>
      <c r="C205" s="29">
        <v>10</v>
      </c>
      <c r="D205" s="28" t="s">
        <v>365</v>
      </c>
      <c r="E205" s="29">
        <v>4000</v>
      </c>
      <c r="F205" s="30"/>
      <c r="G205" s="30"/>
      <c r="H205" s="30" t="s">
        <v>10</v>
      </c>
      <c r="I205" s="43"/>
      <c r="J205" s="26">
        <f t="shared" si="9"/>
        <v>0</v>
      </c>
      <c r="K205" s="27">
        <f t="shared" si="10"/>
        <v>5</v>
      </c>
      <c r="L205" s="27">
        <v>10</v>
      </c>
      <c r="M205" s="27">
        <f t="shared" si="11"/>
        <v>15</v>
      </c>
    </row>
    <row r="206" spans="1:13" ht="22.95" customHeight="1" x14ac:dyDescent="0.2">
      <c r="A206" s="28" t="s">
        <v>130</v>
      </c>
      <c r="B206" s="32" t="s">
        <v>340</v>
      </c>
      <c r="C206" s="29">
        <v>1</v>
      </c>
      <c r="D206" s="32" t="s">
        <v>365</v>
      </c>
      <c r="E206" s="29">
        <v>3000</v>
      </c>
      <c r="F206" s="30"/>
      <c r="G206" s="30"/>
      <c r="H206" s="30" t="s">
        <v>10</v>
      </c>
      <c r="I206" s="43"/>
      <c r="J206" s="26">
        <f t="shared" si="9"/>
        <v>0</v>
      </c>
      <c r="K206" s="27">
        <f t="shared" si="10"/>
        <v>0.5</v>
      </c>
      <c r="L206" s="27">
        <v>1</v>
      </c>
      <c r="M206" s="27">
        <f t="shared" si="11"/>
        <v>1.5</v>
      </c>
    </row>
    <row r="207" spans="1:13" ht="37.950000000000003" customHeight="1" x14ac:dyDescent="0.2">
      <c r="A207" s="28" t="s">
        <v>131</v>
      </c>
      <c r="B207" s="28" t="s">
        <v>341</v>
      </c>
      <c r="C207" s="29">
        <v>1</v>
      </c>
      <c r="D207" s="28" t="s">
        <v>365</v>
      </c>
      <c r="E207" s="29">
        <v>64000</v>
      </c>
      <c r="F207" s="30"/>
      <c r="G207" s="30"/>
      <c r="H207" s="30" t="s">
        <v>10</v>
      </c>
      <c r="I207" s="43"/>
      <c r="J207" s="26">
        <f t="shared" si="9"/>
        <v>0</v>
      </c>
      <c r="K207" s="27">
        <f t="shared" si="10"/>
        <v>0.4</v>
      </c>
      <c r="L207" s="27">
        <v>0.8</v>
      </c>
      <c r="M207" s="27">
        <f t="shared" si="11"/>
        <v>1.2000000000000002</v>
      </c>
    </row>
    <row r="208" spans="1:13" ht="25.2" customHeight="1" x14ac:dyDescent="0.2">
      <c r="A208" s="28" t="s">
        <v>132</v>
      </c>
      <c r="B208" s="28" t="s">
        <v>342</v>
      </c>
      <c r="C208" s="29">
        <v>1</v>
      </c>
      <c r="D208" s="28" t="s">
        <v>365</v>
      </c>
      <c r="E208" s="29">
        <v>13000</v>
      </c>
      <c r="F208" s="30"/>
      <c r="G208" s="30"/>
      <c r="H208" s="30" t="s">
        <v>10</v>
      </c>
      <c r="I208" s="43"/>
      <c r="J208" s="26">
        <f t="shared" si="9"/>
        <v>0</v>
      </c>
      <c r="K208" s="27">
        <f t="shared" si="10"/>
        <v>0.4</v>
      </c>
      <c r="L208" s="27">
        <v>0.8</v>
      </c>
      <c r="M208" s="27">
        <f t="shared" si="11"/>
        <v>1.2000000000000002</v>
      </c>
    </row>
    <row r="209" spans="1:13" ht="22.95" customHeight="1" x14ac:dyDescent="0.2">
      <c r="A209" s="28" t="s">
        <v>133</v>
      </c>
      <c r="B209" s="32" t="s">
        <v>343</v>
      </c>
      <c r="C209" s="29">
        <v>3</v>
      </c>
      <c r="D209" s="28" t="s">
        <v>365</v>
      </c>
      <c r="E209" s="29">
        <v>2000</v>
      </c>
      <c r="F209" s="30"/>
      <c r="G209" s="30"/>
      <c r="H209" s="30" t="s">
        <v>10</v>
      </c>
      <c r="I209" s="43"/>
      <c r="J209" s="26">
        <f t="shared" si="9"/>
        <v>0</v>
      </c>
      <c r="K209" s="27">
        <f t="shared" si="10"/>
        <v>3.76</v>
      </c>
      <c r="L209" s="27">
        <v>7.52</v>
      </c>
      <c r="M209" s="27">
        <f t="shared" si="11"/>
        <v>11.28</v>
      </c>
    </row>
    <row r="210" spans="1:13" ht="37.950000000000003" customHeight="1" x14ac:dyDescent="0.2">
      <c r="A210" s="28" t="s">
        <v>134</v>
      </c>
      <c r="B210" s="28" t="s">
        <v>344</v>
      </c>
      <c r="C210" s="29">
        <v>10</v>
      </c>
      <c r="D210" s="28" t="s">
        <v>367</v>
      </c>
      <c r="E210" s="29">
        <v>10000</v>
      </c>
      <c r="F210" s="30"/>
      <c r="G210" s="30"/>
      <c r="H210" s="30" t="s">
        <v>10</v>
      </c>
      <c r="I210" s="43"/>
      <c r="J210" s="26">
        <f t="shared" si="9"/>
        <v>0</v>
      </c>
      <c r="K210" s="27">
        <f t="shared" si="10"/>
        <v>3.9</v>
      </c>
      <c r="L210" s="27">
        <v>7.8</v>
      </c>
      <c r="M210" s="27">
        <f t="shared" si="11"/>
        <v>11.7</v>
      </c>
    </row>
    <row r="211" spans="1:13" ht="37.950000000000003" customHeight="1" x14ac:dyDescent="0.2">
      <c r="A211" s="28" t="s">
        <v>135</v>
      </c>
      <c r="B211" s="28" t="s">
        <v>344</v>
      </c>
      <c r="C211" s="29">
        <v>10</v>
      </c>
      <c r="D211" s="28" t="s">
        <v>367</v>
      </c>
      <c r="E211" s="29">
        <v>6000</v>
      </c>
      <c r="F211" s="30"/>
      <c r="G211" s="30"/>
      <c r="H211" s="30" t="s">
        <v>10</v>
      </c>
      <c r="I211" s="43"/>
      <c r="J211" s="26">
        <f t="shared" si="9"/>
        <v>0</v>
      </c>
      <c r="K211" s="27">
        <f t="shared" si="10"/>
        <v>2.2749999999999999</v>
      </c>
      <c r="L211" s="27">
        <v>4.55</v>
      </c>
      <c r="M211" s="27">
        <f t="shared" si="11"/>
        <v>6.8249999999999993</v>
      </c>
    </row>
    <row r="212" spans="1:13" ht="12.6" customHeight="1" x14ac:dyDescent="0.2">
      <c r="A212" s="28" t="s">
        <v>136</v>
      </c>
      <c r="B212" s="28" t="s">
        <v>345</v>
      </c>
      <c r="C212" s="29">
        <v>1</v>
      </c>
      <c r="D212" s="28" t="s">
        <v>365</v>
      </c>
      <c r="E212" s="29">
        <v>4000</v>
      </c>
      <c r="F212" s="30"/>
      <c r="G212" s="30"/>
      <c r="H212" s="30" t="s">
        <v>10</v>
      </c>
      <c r="I212" s="43"/>
      <c r="J212" s="26">
        <f t="shared" si="9"/>
        <v>0</v>
      </c>
      <c r="K212" s="27">
        <f t="shared" si="10"/>
        <v>0.65</v>
      </c>
      <c r="L212" s="27">
        <v>1.3</v>
      </c>
      <c r="M212" s="27">
        <f t="shared" si="11"/>
        <v>1.9500000000000002</v>
      </c>
    </row>
    <row r="213" spans="1:13" ht="12.6" customHeight="1" x14ac:dyDescent="0.2">
      <c r="A213" s="32" t="s">
        <v>137</v>
      </c>
      <c r="B213" s="32" t="s">
        <v>346</v>
      </c>
      <c r="C213" s="29">
        <v>10</v>
      </c>
      <c r="D213" s="32" t="s">
        <v>365</v>
      </c>
      <c r="E213" s="29">
        <v>100</v>
      </c>
      <c r="F213" s="30"/>
      <c r="G213" s="30"/>
      <c r="H213" s="30" t="s">
        <v>10</v>
      </c>
      <c r="I213" s="43"/>
      <c r="J213" s="26">
        <f t="shared" si="9"/>
        <v>0</v>
      </c>
      <c r="K213" s="27">
        <f t="shared" si="10"/>
        <v>1</v>
      </c>
      <c r="L213" s="27">
        <v>2</v>
      </c>
      <c r="M213" s="27">
        <f t="shared" si="11"/>
        <v>3</v>
      </c>
    </row>
    <row r="214" spans="1:13" ht="25.2" customHeight="1" x14ac:dyDescent="0.2">
      <c r="A214" s="28" t="s">
        <v>138</v>
      </c>
      <c r="B214" s="28" t="s">
        <v>347</v>
      </c>
      <c r="C214" s="29">
        <v>1</v>
      </c>
      <c r="D214" s="28" t="s">
        <v>365</v>
      </c>
      <c r="E214" s="29">
        <v>20000</v>
      </c>
      <c r="F214" s="30"/>
      <c r="G214" s="30"/>
      <c r="H214" s="30" t="s">
        <v>10</v>
      </c>
      <c r="I214" s="43"/>
      <c r="J214" s="26">
        <f t="shared" si="9"/>
        <v>0</v>
      </c>
      <c r="K214" s="27">
        <f t="shared" si="10"/>
        <v>0.25</v>
      </c>
      <c r="L214" s="27">
        <v>0.5</v>
      </c>
      <c r="M214" s="27">
        <f t="shared" si="11"/>
        <v>0.75</v>
      </c>
    </row>
    <row r="215" spans="1:13" ht="37.950000000000003" customHeight="1" x14ac:dyDescent="0.2">
      <c r="A215" s="28" t="s">
        <v>139</v>
      </c>
      <c r="B215" s="28" t="s">
        <v>344</v>
      </c>
      <c r="C215" s="29">
        <v>1</v>
      </c>
      <c r="D215" s="28" t="s">
        <v>365</v>
      </c>
      <c r="E215" s="29">
        <v>23000</v>
      </c>
      <c r="F215" s="30"/>
      <c r="G215" s="30"/>
      <c r="H215" s="30" t="s">
        <v>10</v>
      </c>
      <c r="I215" s="43"/>
      <c r="J215" s="26">
        <f t="shared" si="9"/>
        <v>0</v>
      </c>
      <c r="K215" s="27">
        <f t="shared" si="10"/>
        <v>0.25</v>
      </c>
      <c r="L215" s="27">
        <v>0.5</v>
      </c>
      <c r="M215" s="27">
        <f t="shared" si="11"/>
        <v>0.75</v>
      </c>
    </row>
    <row r="216" spans="1:13" ht="37.950000000000003" customHeight="1" x14ac:dyDescent="0.2">
      <c r="A216" s="28" t="s">
        <v>140</v>
      </c>
      <c r="B216" s="28" t="s">
        <v>344</v>
      </c>
      <c r="C216" s="29">
        <v>1</v>
      </c>
      <c r="D216" s="28" t="s">
        <v>365</v>
      </c>
      <c r="E216" s="29">
        <v>10000</v>
      </c>
      <c r="F216" s="30"/>
      <c r="G216" s="30"/>
      <c r="H216" s="30" t="s">
        <v>10</v>
      </c>
      <c r="I216" s="43"/>
      <c r="J216" s="26">
        <f t="shared" si="9"/>
        <v>0</v>
      </c>
      <c r="K216" s="27">
        <f t="shared" si="10"/>
        <v>0.25</v>
      </c>
      <c r="L216" s="27">
        <v>0.5</v>
      </c>
      <c r="M216" s="27">
        <f t="shared" si="11"/>
        <v>0.75</v>
      </c>
    </row>
    <row r="217" spans="1:13" ht="12.6" customHeight="1" x14ac:dyDescent="0.2">
      <c r="A217" s="28" t="s">
        <v>141</v>
      </c>
      <c r="B217" s="28" t="s">
        <v>348</v>
      </c>
      <c r="C217" s="29">
        <v>12</v>
      </c>
      <c r="D217" s="28" t="s">
        <v>367</v>
      </c>
      <c r="E217" s="29">
        <v>8000</v>
      </c>
      <c r="F217" s="30"/>
      <c r="G217" s="30"/>
      <c r="H217" s="30" t="s">
        <v>10</v>
      </c>
      <c r="I217" s="43"/>
      <c r="J217" s="26">
        <f t="shared" si="9"/>
        <v>0</v>
      </c>
      <c r="K217" s="27">
        <f t="shared" si="10"/>
        <v>0.97</v>
      </c>
      <c r="L217" s="27">
        <v>1.94</v>
      </c>
      <c r="M217" s="27">
        <f t="shared" si="11"/>
        <v>2.91</v>
      </c>
    </row>
    <row r="218" spans="1:13" ht="12.6" customHeight="1" x14ac:dyDescent="0.2">
      <c r="A218" s="28" t="s">
        <v>142</v>
      </c>
      <c r="B218" s="28" t="s">
        <v>349</v>
      </c>
      <c r="C218" s="29">
        <v>12</v>
      </c>
      <c r="D218" s="28" t="s">
        <v>367</v>
      </c>
      <c r="E218" s="29">
        <v>400</v>
      </c>
      <c r="F218" s="30"/>
      <c r="G218" s="30"/>
      <c r="H218" s="30" t="s">
        <v>10</v>
      </c>
      <c r="I218" s="43"/>
      <c r="J218" s="26">
        <f t="shared" si="9"/>
        <v>0</v>
      </c>
      <c r="K218" s="27">
        <f t="shared" si="10"/>
        <v>0.97</v>
      </c>
      <c r="L218" s="27">
        <v>1.94</v>
      </c>
      <c r="M218" s="27">
        <f t="shared" si="11"/>
        <v>2.91</v>
      </c>
    </row>
    <row r="219" spans="1:13" ht="12.6" customHeight="1" x14ac:dyDescent="0.2">
      <c r="A219" s="32" t="s">
        <v>143</v>
      </c>
      <c r="B219" s="36" t="s">
        <v>350</v>
      </c>
      <c r="C219" s="29">
        <v>1</v>
      </c>
      <c r="D219" s="32" t="s">
        <v>365</v>
      </c>
      <c r="E219" s="29">
        <v>7500</v>
      </c>
      <c r="F219" s="30"/>
      <c r="G219" s="30"/>
      <c r="H219" s="30" t="s">
        <v>10</v>
      </c>
      <c r="I219" s="43"/>
      <c r="J219" s="26">
        <f t="shared" si="9"/>
        <v>0</v>
      </c>
      <c r="K219" s="27">
        <f t="shared" si="10"/>
        <v>1.39</v>
      </c>
      <c r="L219" s="27">
        <v>2.78</v>
      </c>
      <c r="M219" s="27">
        <f t="shared" si="11"/>
        <v>4.17</v>
      </c>
    </row>
    <row r="220" spans="1:13" ht="25.2" customHeight="1" x14ac:dyDescent="0.2">
      <c r="A220" s="28" t="s">
        <v>144</v>
      </c>
      <c r="B220" s="28" t="s">
        <v>351</v>
      </c>
      <c r="C220" s="29">
        <v>1</v>
      </c>
      <c r="D220" s="28" t="s">
        <v>365</v>
      </c>
      <c r="E220" s="29">
        <v>500</v>
      </c>
      <c r="F220" s="30"/>
      <c r="G220" s="30"/>
      <c r="H220" s="30" t="s">
        <v>10</v>
      </c>
      <c r="I220" s="43"/>
      <c r="J220" s="26">
        <f t="shared" si="9"/>
        <v>0</v>
      </c>
      <c r="K220" s="27">
        <f t="shared" si="10"/>
        <v>0.21</v>
      </c>
      <c r="L220" s="27">
        <v>0.42</v>
      </c>
      <c r="M220" s="27">
        <f t="shared" si="11"/>
        <v>0.63</v>
      </c>
    </row>
    <row r="221" spans="1:13" ht="25.2" customHeight="1" x14ac:dyDescent="0.2">
      <c r="A221" s="28" t="s">
        <v>145</v>
      </c>
      <c r="B221" s="28" t="s">
        <v>352</v>
      </c>
      <c r="C221" s="29">
        <v>1</v>
      </c>
      <c r="D221" s="28" t="s">
        <v>365</v>
      </c>
      <c r="E221" s="29">
        <v>17000</v>
      </c>
      <c r="F221" s="30"/>
      <c r="G221" s="30"/>
      <c r="H221" s="30" t="s">
        <v>10</v>
      </c>
      <c r="I221" s="43"/>
      <c r="J221" s="26">
        <f t="shared" si="9"/>
        <v>0</v>
      </c>
      <c r="K221" s="27">
        <f t="shared" si="10"/>
        <v>0.5</v>
      </c>
      <c r="L221" s="27">
        <v>1</v>
      </c>
      <c r="M221" s="27">
        <f t="shared" si="11"/>
        <v>1.5</v>
      </c>
    </row>
    <row r="222" spans="1:13" ht="88.2" customHeight="1" x14ac:dyDescent="0.2">
      <c r="A222" s="28" t="s">
        <v>146</v>
      </c>
      <c r="B222" s="28" t="s">
        <v>353</v>
      </c>
      <c r="C222" s="29">
        <v>4</v>
      </c>
      <c r="D222" s="28" t="s">
        <v>365</v>
      </c>
      <c r="E222" s="29">
        <v>10000</v>
      </c>
      <c r="F222" s="30"/>
      <c r="G222" s="30"/>
      <c r="H222" s="30" t="s">
        <v>10</v>
      </c>
      <c r="I222" s="43"/>
      <c r="J222" s="26">
        <f t="shared" si="9"/>
        <v>0</v>
      </c>
      <c r="K222" s="27">
        <f t="shared" si="10"/>
        <v>0.9</v>
      </c>
      <c r="L222" s="27">
        <v>1.8</v>
      </c>
      <c r="M222" s="27">
        <f t="shared" si="11"/>
        <v>2.7</v>
      </c>
    </row>
    <row r="223" spans="1:13" ht="75.599999999999994" customHeight="1" x14ac:dyDescent="0.2">
      <c r="A223" s="28" t="s">
        <v>146</v>
      </c>
      <c r="B223" s="28" t="s">
        <v>354</v>
      </c>
      <c r="C223" s="29">
        <v>1</v>
      </c>
      <c r="D223" s="28" t="s">
        <v>365</v>
      </c>
      <c r="E223" s="29">
        <v>2000</v>
      </c>
      <c r="F223" s="30"/>
      <c r="G223" s="30"/>
      <c r="H223" s="30" t="s">
        <v>10</v>
      </c>
      <c r="I223" s="43"/>
      <c r="J223" s="26">
        <f t="shared" si="9"/>
        <v>0</v>
      </c>
      <c r="K223" s="27">
        <f t="shared" si="10"/>
        <v>0.25</v>
      </c>
      <c r="L223" s="27">
        <v>0.5</v>
      </c>
      <c r="M223" s="27">
        <f t="shared" si="11"/>
        <v>0.75</v>
      </c>
    </row>
    <row r="224" spans="1:13" ht="75.599999999999994" customHeight="1" x14ac:dyDescent="0.2">
      <c r="A224" s="28" t="s">
        <v>146</v>
      </c>
      <c r="B224" s="28" t="s">
        <v>355</v>
      </c>
      <c r="C224" s="29">
        <v>4</v>
      </c>
      <c r="D224" s="28" t="s">
        <v>365</v>
      </c>
      <c r="E224" s="29">
        <v>2000</v>
      </c>
      <c r="F224" s="30"/>
      <c r="G224" s="30"/>
      <c r="H224" s="30" t="s">
        <v>10</v>
      </c>
      <c r="I224" s="43"/>
      <c r="J224" s="26">
        <f t="shared" si="9"/>
        <v>0</v>
      </c>
      <c r="K224" s="27">
        <f t="shared" si="10"/>
        <v>0.9</v>
      </c>
      <c r="L224" s="27">
        <v>1.8</v>
      </c>
      <c r="M224" s="27">
        <f t="shared" si="11"/>
        <v>2.7</v>
      </c>
    </row>
    <row r="225" spans="1:16" ht="63" customHeight="1" x14ac:dyDescent="0.2">
      <c r="A225" s="28" t="s">
        <v>146</v>
      </c>
      <c r="B225" s="28" t="s">
        <v>356</v>
      </c>
      <c r="C225" s="29">
        <v>1</v>
      </c>
      <c r="D225" s="28" t="s">
        <v>365</v>
      </c>
      <c r="E225" s="29">
        <v>2000</v>
      </c>
      <c r="F225" s="30"/>
      <c r="G225" s="30"/>
      <c r="H225" s="30" t="s">
        <v>10</v>
      </c>
      <c r="I225" s="43"/>
      <c r="J225" s="26">
        <f t="shared" si="9"/>
        <v>0</v>
      </c>
      <c r="K225" s="27">
        <f t="shared" si="10"/>
        <v>0.25</v>
      </c>
      <c r="L225" s="27">
        <v>0.5</v>
      </c>
      <c r="M225" s="27">
        <f t="shared" si="11"/>
        <v>0.75</v>
      </c>
    </row>
    <row r="226" spans="1:16" ht="88.2" customHeight="1" x14ac:dyDescent="0.2">
      <c r="A226" s="28" t="s">
        <v>146</v>
      </c>
      <c r="B226" s="28" t="s">
        <v>357</v>
      </c>
      <c r="C226" s="29">
        <v>4</v>
      </c>
      <c r="D226" s="28" t="s">
        <v>365</v>
      </c>
      <c r="E226" s="29">
        <v>1600</v>
      </c>
      <c r="F226" s="30"/>
      <c r="G226" s="30"/>
      <c r="H226" s="30" t="s">
        <v>10</v>
      </c>
      <c r="I226" s="43"/>
      <c r="J226" s="26">
        <f t="shared" si="9"/>
        <v>0</v>
      </c>
      <c r="K226" s="27">
        <f t="shared" si="10"/>
        <v>0.9</v>
      </c>
      <c r="L226" s="27">
        <v>1.8</v>
      </c>
      <c r="M226" s="27">
        <f t="shared" si="11"/>
        <v>2.7</v>
      </c>
    </row>
    <row r="227" spans="1:16" ht="75.599999999999994" customHeight="1" x14ac:dyDescent="0.2">
      <c r="A227" s="28" t="s">
        <v>146</v>
      </c>
      <c r="B227" s="28" t="s">
        <v>358</v>
      </c>
      <c r="C227" s="29">
        <v>1</v>
      </c>
      <c r="D227" s="28" t="s">
        <v>365</v>
      </c>
      <c r="E227" s="29">
        <v>2000</v>
      </c>
      <c r="F227" s="30"/>
      <c r="G227" s="30"/>
      <c r="H227" s="30" t="s">
        <v>10</v>
      </c>
      <c r="I227" s="43"/>
      <c r="J227" s="26">
        <f t="shared" si="9"/>
        <v>0</v>
      </c>
      <c r="K227" s="27">
        <f t="shared" si="10"/>
        <v>0.25</v>
      </c>
      <c r="L227" s="27">
        <v>0.5</v>
      </c>
      <c r="M227" s="27">
        <f t="shared" si="11"/>
        <v>0.75</v>
      </c>
    </row>
    <row r="228" spans="1:16" ht="75.599999999999994" customHeight="1" x14ac:dyDescent="0.2">
      <c r="A228" s="28" t="s">
        <v>146</v>
      </c>
      <c r="B228" s="28" t="s">
        <v>359</v>
      </c>
      <c r="C228" s="29">
        <v>4</v>
      </c>
      <c r="D228" s="28" t="s">
        <v>365</v>
      </c>
      <c r="E228" s="29">
        <v>2000</v>
      </c>
      <c r="F228" s="30"/>
      <c r="G228" s="30"/>
      <c r="H228" s="30" t="s">
        <v>10</v>
      </c>
      <c r="I228" s="43"/>
      <c r="J228" s="26">
        <f>E228*I228</f>
        <v>0</v>
      </c>
      <c r="K228" s="27">
        <f t="shared" si="10"/>
        <v>0.9</v>
      </c>
      <c r="L228" s="27">
        <v>1.8</v>
      </c>
      <c r="M228" s="27">
        <f t="shared" si="11"/>
        <v>2.7</v>
      </c>
    </row>
    <row r="229" spans="1:16" ht="63" customHeight="1" x14ac:dyDescent="0.2">
      <c r="A229" s="28" t="s">
        <v>146</v>
      </c>
      <c r="B229" s="28" t="s">
        <v>360</v>
      </c>
      <c r="C229" s="29">
        <v>1</v>
      </c>
      <c r="D229" s="28" t="s">
        <v>365</v>
      </c>
      <c r="E229" s="29">
        <v>2000</v>
      </c>
      <c r="F229" s="30"/>
      <c r="G229" s="30"/>
      <c r="H229" s="30" t="s">
        <v>10</v>
      </c>
      <c r="I229" s="43"/>
      <c r="J229" s="26">
        <f t="shared" si="9"/>
        <v>0</v>
      </c>
      <c r="K229" s="27">
        <f t="shared" si="10"/>
        <v>0.25</v>
      </c>
      <c r="L229" s="27">
        <v>0.5</v>
      </c>
      <c r="M229" s="27">
        <f t="shared" si="11"/>
        <v>0.75</v>
      </c>
    </row>
    <row r="230" spans="1:16" ht="88.2" x14ac:dyDescent="0.2">
      <c r="A230" s="28" t="s">
        <v>146</v>
      </c>
      <c r="B230" s="28" t="s">
        <v>361</v>
      </c>
      <c r="C230" s="29">
        <v>4</v>
      </c>
      <c r="D230" s="28" t="s">
        <v>365</v>
      </c>
      <c r="E230" s="29">
        <v>4200</v>
      </c>
      <c r="F230" s="30"/>
      <c r="G230" s="30"/>
      <c r="H230" s="30" t="s">
        <v>10</v>
      </c>
      <c r="I230" s="43"/>
      <c r="J230" s="26">
        <f t="shared" si="9"/>
        <v>0</v>
      </c>
      <c r="K230" s="27">
        <f t="shared" si="10"/>
        <v>0.9</v>
      </c>
      <c r="L230" s="27">
        <v>1.8</v>
      </c>
      <c r="M230" s="27">
        <f t="shared" si="11"/>
        <v>2.7</v>
      </c>
    </row>
    <row r="231" spans="1:16" ht="75.599999999999994" customHeight="1" x14ac:dyDescent="0.2">
      <c r="A231" s="28" t="s">
        <v>146</v>
      </c>
      <c r="B231" s="28" t="s">
        <v>362</v>
      </c>
      <c r="C231" s="29">
        <v>1</v>
      </c>
      <c r="D231" s="28" t="s">
        <v>365</v>
      </c>
      <c r="E231" s="29">
        <v>2000</v>
      </c>
      <c r="F231" s="30"/>
      <c r="G231" s="30"/>
      <c r="H231" s="30" t="s">
        <v>10</v>
      </c>
      <c r="I231" s="43"/>
      <c r="J231" s="26">
        <f t="shared" si="9"/>
        <v>0</v>
      </c>
      <c r="K231" s="27">
        <f t="shared" si="10"/>
        <v>0.25</v>
      </c>
      <c r="L231" s="27">
        <v>0.5</v>
      </c>
      <c r="M231" s="27">
        <f t="shared" si="11"/>
        <v>0.75</v>
      </c>
    </row>
    <row r="232" spans="1:16" ht="25.2" customHeight="1" x14ac:dyDescent="0.2">
      <c r="A232" s="28" t="s">
        <v>147</v>
      </c>
      <c r="B232" s="28" t="s">
        <v>363</v>
      </c>
      <c r="C232" s="29">
        <v>1</v>
      </c>
      <c r="D232" s="28" t="s">
        <v>365</v>
      </c>
      <c r="E232" s="29">
        <v>2500</v>
      </c>
      <c r="F232" s="30"/>
      <c r="G232" s="30"/>
      <c r="H232" s="30" t="s">
        <v>10</v>
      </c>
      <c r="I232" s="43"/>
      <c r="J232" s="26">
        <f t="shared" si="9"/>
        <v>0</v>
      </c>
      <c r="K232" s="27">
        <f t="shared" si="10"/>
        <v>3.0649999999999999</v>
      </c>
      <c r="L232" s="27">
        <v>6.13</v>
      </c>
      <c r="M232" s="27">
        <f t="shared" si="11"/>
        <v>9.1950000000000003</v>
      </c>
    </row>
    <row r="234" spans="1:16" s="12" customFormat="1" ht="21" customHeight="1" x14ac:dyDescent="0.2">
      <c r="A234" s="52" t="s">
        <v>387</v>
      </c>
      <c r="B234" s="52"/>
      <c r="C234" s="52"/>
      <c r="D234" s="52"/>
      <c r="E234" s="52"/>
      <c r="F234" s="52"/>
      <c r="G234" s="52"/>
      <c r="H234" s="52"/>
      <c r="I234" s="53"/>
      <c r="J234" s="17">
        <f>SUM(J5:J232)</f>
        <v>0</v>
      </c>
    </row>
    <row r="235" spans="1:16" ht="21" customHeight="1" x14ac:dyDescent="0.2">
      <c r="K235" s="15"/>
    </row>
    <row r="236" spans="1:16" ht="21" customHeight="1" x14ac:dyDescent="0.2">
      <c r="A236" s="52" t="s">
        <v>388</v>
      </c>
      <c r="B236" s="52"/>
      <c r="C236" s="52"/>
      <c r="D236" s="52"/>
      <c r="E236" s="52"/>
      <c r="F236" s="52"/>
      <c r="G236" s="52"/>
      <c r="H236" s="52"/>
      <c r="I236" s="53"/>
      <c r="J236" s="16" t="str">
        <f>IFERROR(((SUMIF(H4:H233,"Ja",J4:J233)))/(SUM(J4:J233)),"")</f>
        <v/>
      </c>
      <c r="K236" s="54"/>
      <c r="L236" s="55"/>
      <c r="M236" s="55"/>
      <c r="O236" s="15"/>
      <c r="P236" s="15"/>
    </row>
    <row r="237" spans="1:16" x14ac:dyDescent="0.2">
      <c r="O237" s="15"/>
      <c r="P237" s="15"/>
    </row>
    <row r="238" spans="1:16" x14ac:dyDescent="0.2">
      <c r="O238" s="15"/>
      <c r="P238" s="15"/>
    </row>
  </sheetData>
  <sheetProtection algorithmName="SHA-512" hashValue="Sh/PtbIjiG+DBo1KFd3IBnDGulHG2HlGB0rEb1IbepQBz5O/25kWlGhg/06uWlP85n3arXrqyRS+mJVoPsbBJw==" saltValue="G3FDtURDz4mKqfmlgmf8DQ==" spinCount="100000" sheet="1" formatColumns="0" formatRows="0"/>
  <dataConsolidate/>
  <mergeCells count="18">
    <mergeCell ref="A1:M1"/>
    <mergeCell ref="F2:I2"/>
    <mergeCell ref="K2:M2"/>
    <mergeCell ref="A2:E2"/>
    <mergeCell ref="A65:M65"/>
    <mergeCell ref="A53:M53"/>
    <mergeCell ref="A6:M6"/>
    <mergeCell ref="A4:M4"/>
    <mergeCell ref="J2:J3"/>
    <mergeCell ref="A236:I236"/>
    <mergeCell ref="A234:I234"/>
    <mergeCell ref="K236:M236"/>
    <mergeCell ref="A198:M198"/>
    <mergeCell ref="A78:M78"/>
    <mergeCell ref="A122:M122"/>
    <mergeCell ref="A134:M134"/>
    <mergeCell ref="A151:M151"/>
    <mergeCell ref="A179:M179"/>
  </mergeCells>
  <conditionalFormatting sqref="B160">
    <cfRule type="expression" dxfId="10" priority="36">
      <formula>#REF!="N.v.t."</formula>
    </cfRule>
  </conditionalFormatting>
  <conditionalFormatting sqref="H5 H7:H52 H54:H64 H66:H77 H79:H121 H123:H133 H135:H150 H152:H178 H180:H197 H199:H232">
    <cfRule type="cellIs" dxfId="9" priority="34" operator="equal">
      <formula>"Nee"</formula>
    </cfRule>
    <cfRule type="cellIs" dxfId="8" priority="35" operator="equal">
      <formula>"Ja"</formula>
    </cfRule>
  </conditionalFormatting>
  <conditionalFormatting sqref="J5 J199:J227 J229:J232">
    <cfRule type="cellIs" dxfId="7" priority="7" operator="greaterThan">
      <formula>M5*E5</formula>
    </cfRule>
    <cfRule type="cellIs" dxfId="6" priority="8" operator="lessThan">
      <formula>K5*E5</formula>
    </cfRule>
  </conditionalFormatting>
  <conditionalFormatting sqref="J7:J52 J54:J64 J66:J77 J79:J121 J123:J133 J135:J150 J152:J178 J180:J197">
    <cfRule type="cellIs" dxfId="5" priority="5" operator="greaterThan">
      <formula>M7*E7</formula>
    </cfRule>
    <cfRule type="cellIs" dxfId="4" priority="6" operator="lessThan">
      <formula>K7*E7</formula>
    </cfRule>
  </conditionalFormatting>
  <conditionalFormatting sqref="J228">
    <cfRule type="cellIs" dxfId="3" priority="40" operator="greaterThan">
      <formula>M227*E227</formula>
    </cfRule>
    <cfRule type="cellIs" dxfId="2" priority="41" operator="lessThan">
      <formula>K227*E227</formula>
    </cfRule>
  </conditionalFormatting>
  <conditionalFormatting sqref="J236">
    <cfRule type="cellIs" dxfId="1" priority="1" operator="lessThan">
      <formula>0.6</formula>
    </cfRule>
    <cfRule type="cellIs" dxfId="0" priority="2" operator="greaterThanOrEqual">
      <formula>0.6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Blad1!$A$1:$C$1</xm:f>
          </x14:formula1>
          <xm:sqref>H199:H232 H180:H197 H7:H52 H54:H64 H66:H77 H79:H121 H123:H133 H135:H150 H152:H178 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C1"/>
  <sheetViews>
    <sheetView workbookViewId="0">
      <selection activeCell="C2" sqref="C2"/>
    </sheetView>
  </sheetViews>
  <sheetFormatPr defaultRowHeight="11.4" x14ac:dyDescent="0.2"/>
  <sheetData>
    <row r="1" spans="1:3" x14ac:dyDescent="0.2">
      <c r="A1" t="s">
        <v>8</v>
      </c>
      <c r="B1" t="s">
        <v>9</v>
      </c>
      <c r="C1" t="s">
        <v>10</v>
      </c>
    </row>
  </sheetData>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Basisassortiment</vt:lpstr>
      <vt:lpstr>Blad1</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Borst, Anne (CD)</dc:creator>
  <cp:lastModifiedBy>Borst, Anne (RWS CD)</cp:lastModifiedBy>
  <dcterms:created xsi:type="dcterms:W3CDTF">2024-01-19T10:12:34Z</dcterms:created>
  <dcterms:modified xsi:type="dcterms:W3CDTF">2026-05-27T12:17:57Z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Prijsinvulformulier v.5.xlsx</vt:lpwstr>
  </property>
</Properties>
</file>