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OG/Inhuur Onderwijspersoneel 2026/4. Leidraad/"/>
    </mc:Choice>
  </mc:AlternateContent>
  <xr:revisionPtr revIDLastSave="3" documentId="8_{65FF78BD-AD00-46A3-8EF7-187E6DFAB59D}" xr6:coauthVersionLast="47" xr6:coauthVersionMax="47" xr10:uidLastSave="{90CC0B9D-E9F8-4DAD-B489-1D47F44F2BEF}"/>
  <bookViews>
    <workbookView xWindow="-120" yWindow="-120" windowWidth="29040" windowHeight="15720" xr2:uid="{64669403-B46F-44E6-8E5C-BF071E560D57}"/>
  </bookViews>
  <sheets>
    <sheet name="Prijzenblad - Perceel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D12" i="1"/>
  <c r="D13" i="1"/>
  <c r="D14" i="1"/>
  <c r="D15" i="1"/>
  <c r="D16" i="1"/>
  <c r="D11" i="1"/>
  <c r="G17" i="1" l="1"/>
  <c r="G20" i="1" l="1"/>
  <c r="G21" i="1"/>
  <c r="D17" i="1"/>
  <c r="D21" i="1" l="1"/>
  <c r="D20" i="1"/>
  <c r="G22" i="1"/>
  <c r="G32" i="1" l="1"/>
  <c r="G33" i="1"/>
  <c r="G31" i="1"/>
  <c r="G26" i="1"/>
  <c r="G27" i="1"/>
  <c r="G28" i="1"/>
  <c r="G29" i="1"/>
  <c r="G34" i="1"/>
  <c r="G35" i="1"/>
  <c r="G36" i="1"/>
  <c r="G25" i="1"/>
  <c r="G30" i="1"/>
  <c r="D22" i="1"/>
  <c r="D31" i="1" l="1"/>
  <c r="D33" i="1"/>
  <c r="D32" i="1"/>
  <c r="G37" i="1"/>
  <c r="G39" i="1" s="1"/>
  <c r="G41" i="1" s="1"/>
  <c r="D26" i="1"/>
  <c r="D27" i="1"/>
  <c r="D25" i="1"/>
  <c r="D29" i="1"/>
  <c r="D28" i="1"/>
  <c r="D35" i="1"/>
  <c r="D30" i="1"/>
  <c r="D34" i="1"/>
  <c r="D36" i="1"/>
  <c r="D37" i="1" l="1"/>
  <c r="D39" i="1" s="1"/>
  <c r="D41" i="1" s="1"/>
  <c r="D44" i="1" s="1"/>
</calcChain>
</file>

<file path=xl/sharedStrings.xml><?xml version="1.0" encoding="utf-8"?>
<sst xmlns="http://schemas.openxmlformats.org/spreadsheetml/2006/main" count="61" uniqueCount="42">
  <si>
    <t>Percentage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</si>
  <si>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</si>
  <si>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</si>
  <si>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</si>
  <si>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</si>
  <si>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</si>
  <si>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</si>
  <si>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</si>
  <si>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</si>
  <si>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</si>
  <si>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ZVW</t>
  </si>
  <si>
    <t>Pensioen</t>
  </si>
  <si>
    <t>Subtotaal</t>
  </si>
  <si>
    <t>Ondertekening:</t>
  </si>
  <si>
    <t>Naam Inschrijver:</t>
  </si>
  <si>
    <t>Naam ondertekenaar:</t>
  </si>
  <si>
    <t>Datum:</t>
  </si>
  <si>
    <t>Handtekening:</t>
  </si>
  <si>
    <t>Leegloopdagen</t>
  </si>
  <si>
    <t>ABU FASE A  / NBBU FASE 1-2</t>
  </si>
  <si>
    <t>ABU FASE B of C / NBBU FASE 3-4</t>
  </si>
  <si>
    <t xml:space="preserve">Weging:   </t>
  </si>
  <si>
    <t>PAWW</t>
  </si>
  <si>
    <t xml:space="preserve">Marge:   </t>
  </si>
  <si>
    <t>Wettelijke/cao inhoudingen</t>
  </si>
  <si>
    <t xml:space="preserve">Kostprijsfactor: </t>
  </si>
  <si>
    <t xml:space="preserve">Omrekenfactor:  </t>
  </si>
  <si>
    <t>Oktobertoelage</t>
  </si>
  <si>
    <t>Prijzenblad Inhuur Personeel</t>
  </si>
  <si>
    <t>WW/AWF</t>
  </si>
  <si>
    <t>AOF (incl. Kinderopvang)</t>
  </si>
  <si>
    <t>ZW aanvullend</t>
  </si>
  <si>
    <t>Transitievergoeding</t>
  </si>
  <si>
    <t>WGA</t>
  </si>
  <si>
    <t>Vakantiegeld &amp; Eindejaarsuitkering</t>
  </si>
  <si>
    <t xml:space="preserve">Gemiddelde ORF (inschrijfprijs):   </t>
  </si>
  <si>
    <t xml:space="preserve">Basisloon </t>
  </si>
  <si>
    <t>Scholing</t>
  </si>
  <si>
    <t>Sociaal fonds</t>
  </si>
  <si>
    <t>IKB-budget</t>
  </si>
  <si>
    <t xml:space="preserve">30 Vakantiedagen </t>
  </si>
  <si>
    <t>Onderwijs Ondersteunend Personeel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</si>
</sst>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41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2" fontId="0" fillId="0" borderId="1" xfId="1" applyNumberFormat="1" applyFont="1" applyBorder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10" fontId="2" fillId="4" borderId="0" xfId="0" applyNumberFormat="1" applyFont="1" applyFill="1" applyAlignment="1" applyProtection="1">
      <alignment horizontal="center" wrapText="1"/>
    </xf>
    <xf numFmtId="0" fontId="9" fillId="0" borderId="0" xfId="0" applyFont="1" applyProtection="1"/>
    <xf numFmtId="0" fontId="6" fillId="0" borderId="0" xfId="0" applyFont="1" applyProtection="1"/>
    <xf numFmtId="10" fontId="2" fillId="4" borderId="0" xfId="0" applyNumberFormat="1" applyFont="1" applyFill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12" fillId="7" borderId="1" xfId="0" applyFont="1" applyFill="1" applyBorder="1" applyProtection="1"/>
    <xf numFmtId="0" fontId="12" fillId="7" borderId="1" xfId="0" applyFont="1" applyFill="1" applyBorder="1" applyAlignment="1" applyProtection="1">
      <alignment horizontal="center"/>
    </xf>
    <xf numFmtId="0" fontId="0" fillId="0" borderId="1" xfId="0" applyBorder="1" applyProtection="1"/>
    <xf numFmtId="10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10" fontId="3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10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4" fillId="0" borderId="0" xfId="0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164" fontId="5" fillId="3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2" fontId="10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9" fontId="8" fillId="6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right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11" fillId="7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11" fillId="7" borderId="1" xfId="0" applyFont="1" applyFill="1" applyBorder="1" applyAlignment="1" applyProtection="1">
      <alignment horizontal="left" vertical="center"/>
    </xf>
    <xf numFmtId="10" fontId="0" fillId="2" borderId="1" xfId="0" applyNumberFormat="1" applyFill="1" applyBorder="1" applyAlignment="1" applyProtection="1">
      <alignment horizontal="center"/>
      <protection locked="0" hidden="1"/>
    </xf>
    <xf numFmtId="9" fontId="10" fillId="2" borderId="3" xfId="2" applyFont="1" applyFill="1" applyBorder="1" applyAlignment="1" applyProtection="1">
      <alignment horizontal="center" vertical="center"/>
      <protection locked="0" hidden="1"/>
    </xf>
    <xf numFmtId="9" fontId="10" fillId="2" borderId="5" xfId="2" applyFont="1" applyFill="1" applyBorder="1" applyAlignment="1" applyProtection="1">
      <alignment horizontal="center" vertical="center"/>
      <protection locked="0"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652192</xdr:colOff>
      <xdr:row>0</xdr:row>
      <xdr:rowOff>171451</xdr:rowOff>
    </xdr:from>
    <xdr:to>
      <xdr:col>7</xdr:col>
      <xdr:colOff>0</xdr:colOff>
      <xdr:row>3</xdr:row>
      <xdr:rowOff>153717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F9E020-CF78-FF3E-F250-8ADB3EEC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342" y="171451"/>
          <a:ext cx="2052908" cy="76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2"/>
  <sheetViews>
    <sheetView showGridLines="0" tabSelected="1" zoomScaleNormal="100" zoomScaleSheetLayoutView="130" workbookViewId="0">
      <selection activeCell="M26" sqref="M26"/>
    </sheetView>
  </sheetViews>
  <sheetFormatPr defaultRowHeight="15" x14ac:dyDescent="0.25"/>
  <cols>
    <col min="1" max="1" width="3.28515625" style="3" customWidth="1"/>
    <col min="2" max="2" width="42.7109375" style="3" bestFit="1" customWidth="1"/>
    <col min="3" max="3" width="17.42578125" style="3" customWidth="1"/>
    <col min="4" max="4" width="26.28515625" style="21" customWidth="1"/>
    <col min="5" max="5" width="2.5703125" style="3" customWidth="1"/>
    <col min="6" max="6" width="17.42578125" style="3" customWidth="1"/>
    <col min="7" max="7" width="23.140625" style="21" customWidth="1"/>
    <col min="8" max="8" width="2.5703125" style="3" customWidth="1"/>
    <col min="9" max="9" width="20" style="3" customWidth="1"/>
    <col min="10" max="10" width="13" style="3" customWidth="1"/>
    <col min="11" max="12" width="3.5703125" style="3" customWidth="1"/>
    <col min="13" max="13" width="9.85546875" style="3" customWidth="1"/>
    <col min="14" max="16384" width="9.140625" style="3"/>
  </cols>
  <sheetData>
    <row r="2" spans="2:7" ht="23.25" customHeight="1" x14ac:dyDescent="0.35">
      <c r="B2" s="2" t="s">
        <v>28</v>
      </c>
      <c r="D2" s="4"/>
      <c r="G2" s="3"/>
    </row>
    <row r="3" spans="2:7" ht="23.25" customHeight="1" x14ac:dyDescent="0.3">
      <c r="B3" s="5" t="s">
        <v>41</v>
      </c>
      <c r="D3" s="4"/>
      <c r="G3" s="3"/>
    </row>
    <row r="4" spans="2:7" x14ac:dyDescent="0.25">
      <c r="B4" s="6"/>
      <c r="D4" s="4"/>
      <c r="G4" s="3"/>
    </row>
    <row r="5" spans="2:7" ht="9" customHeight="1" x14ac:dyDescent="0.25">
      <c r="B5" s="6"/>
      <c r="D5" s="7"/>
      <c r="G5" s="3"/>
    </row>
    <row r="6" spans="2:7" x14ac:dyDescent="0.25">
      <c r="C6" s="8" t="s">
        <v>19</v>
      </c>
      <c r="D6" s="8"/>
      <c r="F6" s="8" t="s">
        <v>20</v>
      </c>
      <c r="G6" s="8"/>
    </row>
    <row r="7" spans="2:7" ht="15.75" x14ac:dyDescent="0.25">
      <c r="B7" s="9" t="s">
        <v>1</v>
      </c>
      <c r="C7" s="10" t="s">
        <v>0</v>
      </c>
      <c r="D7" s="10" t="s">
        <v>3</v>
      </c>
      <c r="F7" s="10" t="s">
        <v>0</v>
      </c>
      <c r="G7" s="10" t="s">
        <v>3</v>
      </c>
    </row>
    <row r="8" spans="2:7" x14ac:dyDescent="0.25">
      <c r="B8" s="11" t="s">
        <v>36</v>
      </c>
      <c r="C8" s="12">
        <v>1</v>
      </c>
      <c r="D8" s="1">
        <v>100</v>
      </c>
      <c r="F8" s="12">
        <v>1</v>
      </c>
      <c r="G8" s="1">
        <v>100</v>
      </c>
    </row>
    <row r="9" spans="2:7" x14ac:dyDescent="0.25">
      <c r="B9" s="13"/>
      <c r="C9" s="14"/>
      <c r="D9" s="15"/>
      <c r="F9" s="14"/>
      <c r="G9" s="15"/>
    </row>
    <row r="10" spans="2:7" ht="15.75" x14ac:dyDescent="0.25">
      <c r="B10" s="9" t="s">
        <v>2</v>
      </c>
      <c r="C10" s="10" t="s">
        <v>0</v>
      </c>
      <c r="D10" s="10" t="s">
        <v>3</v>
      </c>
      <c r="F10" s="10" t="s">
        <v>0</v>
      </c>
      <c r="G10" s="10" t="s">
        <v>3</v>
      </c>
    </row>
    <row r="11" spans="2:7" x14ac:dyDescent="0.25">
      <c r="B11" s="11" t="s">
        <v>40</v>
      </c>
      <c r="C11" s="38">
        <v>0</v>
      </c>
      <c r="D11" s="16">
        <f>C11*$D$8</f>
        <v>0</v>
      </c>
      <c r="F11" s="38">
        <v>0</v>
      </c>
      <c r="G11" s="16">
        <f>F11*$G$8</f>
        <v>0</v>
      </c>
    </row>
    <row r="12" spans="2:7" x14ac:dyDescent="0.25">
      <c r="B12" s="11" t="s">
        <v>4</v>
      </c>
      <c r="C12" s="38">
        <v>0</v>
      </c>
      <c r="D12" s="16">
        <f t="shared" ref="D12:D16" si="0">C12*$D$8</f>
        <v>0</v>
      </c>
      <c r="F12" s="38">
        <v>0</v>
      </c>
      <c r="G12" s="16">
        <f t="shared" ref="G12:G16" si="1">F12*$G$8</f>
        <v>0</v>
      </c>
    </row>
    <row r="13" spans="2:7" x14ac:dyDescent="0.25">
      <c r="B13" s="11" t="s">
        <v>8</v>
      </c>
      <c r="C13" s="38">
        <v>0</v>
      </c>
      <c r="D13" s="16">
        <f t="shared" si="0"/>
        <v>0</v>
      </c>
      <c r="F13" s="38">
        <v>0</v>
      </c>
      <c r="G13" s="16">
        <f t="shared" si="1"/>
        <v>0</v>
      </c>
    </row>
    <row r="14" spans="2:7" x14ac:dyDescent="0.25">
      <c r="B14" s="11" t="s">
        <v>5</v>
      </c>
      <c r="C14" s="38">
        <v>0</v>
      </c>
      <c r="D14" s="16">
        <f t="shared" si="0"/>
        <v>0</v>
      </c>
      <c r="F14" s="38">
        <v>0</v>
      </c>
      <c r="G14" s="16">
        <f t="shared" si="1"/>
        <v>0</v>
      </c>
    </row>
    <row r="15" spans="2:7" x14ac:dyDescent="0.25">
      <c r="B15" s="11" t="s">
        <v>7</v>
      </c>
      <c r="C15" s="38">
        <v>0</v>
      </c>
      <c r="D15" s="16">
        <f t="shared" si="0"/>
        <v>0</v>
      </c>
      <c r="F15" s="38">
        <v>0</v>
      </c>
      <c r="G15" s="16">
        <f t="shared" si="1"/>
        <v>0</v>
      </c>
    </row>
    <row r="16" spans="2:7" x14ac:dyDescent="0.25">
      <c r="B16" s="11" t="s">
        <v>18</v>
      </c>
      <c r="C16" s="38">
        <v>0</v>
      </c>
      <c r="D16" s="16">
        <f t="shared" si="0"/>
        <v>0</v>
      </c>
      <c r="F16" s="38">
        <v>0</v>
      </c>
      <c r="G16" s="16">
        <f t="shared" si="1"/>
        <v>0</v>
      </c>
    </row>
    <row r="17" spans="2:7" x14ac:dyDescent="0.25">
      <c r="B17" s="13"/>
      <c r="C17" s="17" t="s">
        <v>12</v>
      </c>
      <c r="D17" s="18">
        <f>SUM(D8,D11:D16)</f>
        <v>100</v>
      </c>
      <c r="F17" s="17" t="s">
        <v>12</v>
      </c>
      <c r="G17" s="18">
        <f>SUM(G8,G11:G16)</f>
        <v>100</v>
      </c>
    </row>
    <row r="18" spans="2:7" x14ac:dyDescent="0.25">
      <c r="B18" s="13"/>
      <c r="C18" s="14"/>
      <c r="D18" s="15"/>
      <c r="F18" s="14"/>
      <c r="G18" s="15"/>
    </row>
    <row r="19" spans="2:7" ht="15.75" x14ac:dyDescent="0.25">
      <c r="B19" s="9" t="s">
        <v>34</v>
      </c>
      <c r="C19" s="10" t="s">
        <v>0</v>
      </c>
      <c r="D19" s="10" t="s">
        <v>3</v>
      </c>
      <c r="F19" s="10" t="s">
        <v>0</v>
      </c>
      <c r="G19" s="10" t="s">
        <v>3</v>
      </c>
    </row>
    <row r="20" spans="2:7" x14ac:dyDescent="0.25">
      <c r="B20" s="11" t="s">
        <v>6</v>
      </c>
      <c r="C20" s="12">
        <v>0.08</v>
      </c>
      <c r="D20" s="16">
        <f>C20*$D$17</f>
        <v>8</v>
      </c>
      <c r="F20" s="12">
        <v>0.08</v>
      </c>
      <c r="G20" s="16">
        <f>F20*$G$17</f>
        <v>8</v>
      </c>
    </row>
    <row r="21" spans="2:7" x14ac:dyDescent="0.25">
      <c r="B21" s="11" t="s">
        <v>9</v>
      </c>
      <c r="C21" s="12">
        <v>8.3299999999999999E-2</v>
      </c>
      <c r="D21" s="16">
        <f>C21*$D$17</f>
        <v>8.33</v>
      </c>
      <c r="F21" s="12">
        <v>8.3299999999999999E-2</v>
      </c>
      <c r="G21" s="16">
        <f>F21*$G$17</f>
        <v>8.33</v>
      </c>
    </row>
    <row r="22" spans="2:7" x14ac:dyDescent="0.25">
      <c r="B22" s="19"/>
      <c r="C22" s="17" t="s">
        <v>12</v>
      </c>
      <c r="D22" s="18">
        <f>SUM(D17,(D20+D21))</f>
        <v>116.33</v>
      </c>
      <c r="F22" s="17" t="s">
        <v>12</v>
      </c>
      <c r="G22" s="18">
        <f>SUM(G17,(G20+G21))</f>
        <v>116.33</v>
      </c>
    </row>
    <row r="23" spans="2:7" x14ac:dyDescent="0.25">
      <c r="B23" s="19"/>
      <c r="C23" s="14"/>
      <c r="D23" s="15"/>
      <c r="F23" s="14"/>
      <c r="G23" s="15"/>
    </row>
    <row r="24" spans="2:7" ht="15.75" x14ac:dyDescent="0.25">
      <c r="B24" s="9" t="s">
        <v>24</v>
      </c>
      <c r="C24" s="10" t="s">
        <v>0</v>
      </c>
      <c r="D24" s="10" t="s">
        <v>3</v>
      </c>
      <c r="F24" s="10" t="s">
        <v>0</v>
      </c>
      <c r="G24" s="10" t="s">
        <v>3</v>
      </c>
    </row>
    <row r="25" spans="2:7" x14ac:dyDescent="0.25">
      <c r="B25" s="11" t="s">
        <v>10</v>
      </c>
      <c r="C25" s="12">
        <v>6.0999999999999999E-2</v>
      </c>
      <c r="D25" s="16">
        <f>C25*$D$22</f>
        <v>7.0961299999999996</v>
      </c>
      <c r="F25" s="12">
        <v>6.0999999999999999E-2</v>
      </c>
      <c r="G25" s="16">
        <f>F25*$G$22</f>
        <v>7.0961299999999996</v>
      </c>
    </row>
    <row r="26" spans="2:7" x14ac:dyDescent="0.25">
      <c r="B26" s="11" t="s">
        <v>29</v>
      </c>
      <c r="C26" s="12">
        <v>7.7399999999999997E-2</v>
      </c>
      <c r="D26" s="16">
        <f t="shared" ref="D26:D36" si="2">C26*$D$22</f>
        <v>9.0039420000000003</v>
      </c>
      <c r="F26" s="12">
        <v>7.7399999999999997E-2</v>
      </c>
      <c r="G26" s="16">
        <f t="shared" ref="G26:G36" si="3">F26*$G$22</f>
        <v>9.0039420000000003</v>
      </c>
    </row>
    <row r="27" spans="2:7" x14ac:dyDescent="0.25">
      <c r="B27" s="11" t="s">
        <v>30</v>
      </c>
      <c r="C27" s="12">
        <v>8.1299999999999997E-2</v>
      </c>
      <c r="D27" s="16">
        <f t="shared" si="2"/>
        <v>9.457628999999999</v>
      </c>
      <c r="F27" s="12">
        <v>8.1299999999999997E-2</v>
      </c>
      <c r="G27" s="16">
        <f t="shared" si="3"/>
        <v>9.457628999999999</v>
      </c>
    </row>
    <row r="28" spans="2:7" x14ac:dyDescent="0.25">
      <c r="B28" s="11" t="s">
        <v>11</v>
      </c>
      <c r="C28" s="38">
        <v>0</v>
      </c>
      <c r="D28" s="16">
        <f t="shared" si="2"/>
        <v>0</v>
      </c>
      <c r="F28" s="38">
        <v>0</v>
      </c>
      <c r="G28" s="16">
        <f t="shared" si="3"/>
        <v>0</v>
      </c>
    </row>
    <row r="29" spans="2:7" x14ac:dyDescent="0.25">
      <c r="B29" s="11" t="s">
        <v>27</v>
      </c>
      <c r="C29" s="38">
        <v>0</v>
      </c>
      <c r="D29" s="16">
        <f t="shared" si="2"/>
        <v>0</v>
      </c>
      <c r="F29" s="38">
        <v>0</v>
      </c>
      <c r="G29" s="16">
        <f t="shared" si="3"/>
        <v>0</v>
      </c>
    </row>
    <row r="30" spans="2:7" x14ac:dyDescent="0.25">
      <c r="B30" s="11" t="s">
        <v>39</v>
      </c>
      <c r="C30" s="38">
        <v>0</v>
      </c>
      <c r="D30" s="16">
        <f t="shared" si="2"/>
        <v>0</v>
      </c>
      <c r="F30" s="38">
        <v>0</v>
      </c>
      <c r="G30" s="16">
        <f t="shared" si="3"/>
        <v>0</v>
      </c>
    </row>
    <row r="31" spans="2:7" x14ac:dyDescent="0.25">
      <c r="B31" s="11" t="s">
        <v>37</v>
      </c>
      <c r="C31" s="38">
        <v>0</v>
      </c>
      <c r="D31" s="16">
        <f t="shared" si="2"/>
        <v>0</v>
      </c>
      <c r="F31" s="38">
        <v>0</v>
      </c>
      <c r="G31" s="16">
        <f t="shared" si="3"/>
        <v>0</v>
      </c>
    </row>
    <row r="32" spans="2:7" x14ac:dyDescent="0.25">
      <c r="B32" s="11" t="s">
        <v>38</v>
      </c>
      <c r="C32" s="38">
        <v>0</v>
      </c>
      <c r="D32" s="16">
        <f t="shared" si="2"/>
        <v>0</v>
      </c>
      <c r="F32" s="38">
        <v>0</v>
      </c>
      <c r="G32" s="16">
        <f t="shared" si="3"/>
        <v>0</v>
      </c>
    </row>
    <row r="33" spans="2:13" x14ac:dyDescent="0.25">
      <c r="B33" s="11" t="s">
        <v>33</v>
      </c>
      <c r="C33" s="38">
        <v>0</v>
      </c>
      <c r="D33" s="16">
        <f t="shared" si="2"/>
        <v>0</v>
      </c>
      <c r="F33" s="38">
        <v>0</v>
      </c>
      <c r="G33" s="16">
        <f t="shared" si="3"/>
        <v>0</v>
      </c>
    </row>
    <row r="34" spans="2:13" x14ac:dyDescent="0.25">
      <c r="B34" s="11" t="s">
        <v>31</v>
      </c>
      <c r="C34" s="38">
        <v>0</v>
      </c>
      <c r="D34" s="16">
        <f t="shared" si="2"/>
        <v>0</v>
      </c>
      <c r="F34" s="38">
        <v>0</v>
      </c>
      <c r="G34" s="16">
        <f t="shared" si="3"/>
        <v>0</v>
      </c>
    </row>
    <row r="35" spans="2:13" x14ac:dyDescent="0.25">
      <c r="B35" s="11" t="s">
        <v>22</v>
      </c>
      <c r="C35" s="38">
        <v>0</v>
      </c>
      <c r="D35" s="16">
        <f t="shared" si="2"/>
        <v>0</v>
      </c>
      <c r="F35" s="38">
        <v>0</v>
      </c>
      <c r="G35" s="16">
        <f t="shared" si="3"/>
        <v>0</v>
      </c>
    </row>
    <row r="36" spans="2:13" x14ac:dyDescent="0.25">
      <c r="B36" s="11" t="s">
        <v>32</v>
      </c>
      <c r="C36" s="38">
        <v>0</v>
      </c>
      <c r="D36" s="16">
        <f t="shared" si="2"/>
        <v>0</v>
      </c>
      <c r="F36" s="38">
        <v>0</v>
      </c>
      <c r="G36" s="16">
        <f t="shared" si="3"/>
        <v>0</v>
      </c>
    </row>
    <row r="37" spans="2:13" x14ac:dyDescent="0.25">
      <c r="C37" s="17" t="s">
        <v>12</v>
      </c>
      <c r="D37" s="18">
        <f>SUM(D22,D25:D36)</f>
        <v>141.88770099999999</v>
      </c>
      <c r="F37" s="17" t="s">
        <v>12</v>
      </c>
      <c r="G37" s="18">
        <f>SUM(G22,G25:G36)</f>
        <v>141.88770099999999</v>
      </c>
      <c r="M37" s="20"/>
    </row>
    <row r="38" spans="2:13" ht="15.75" thickBot="1" x14ac:dyDescent="0.3"/>
    <row r="39" spans="2:13" ht="28.9" customHeight="1" thickBot="1" x14ac:dyDescent="0.4">
      <c r="B39" s="22" t="s">
        <v>25</v>
      </c>
      <c r="C39" s="22"/>
      <c r="D39" s="23">
        <f>D37/100</f>
        <v>1.4188770099999999</v>
      </c>
      <c r="G39" s="23">
        <f>G37/100</f>
        <v>1.4188770099999999</v>
      </c>
    </row>
    <row r="40" spans="2:13" ht="28.9" customHeight="1" thickBot="1" x14ac:dyDescent="0.35">
      <c r="B40" s="24" t="s">
        <v>23</v>
      </c>
      <c r="C40" s="24"/>
      <c r="D40" s="25"/>
      <c r="E40" s="39"/>
      <c r="F40" s="40"/>
      <c r="G40" s="25"/>
    </row>
    <row r="41" spans="2:13" ht="28.9" customHeight="1" thickBot="1" x14ac:dyDescent="0.4">
      <c r="B41" s="22" t="s">
        <v>26</v>
      </c>
      <c r="C41" s="22"/>
      <c r="D41" s="23">
        <f>D39*(1+$E$40)</f>
        <v>1.4188770099999999</v>
      </c>
      <c r="G41" s="23">
        <f>G39*(1+$E$40)</f>
        <v>1.4188770099999999</v>
      </c>
    </row>
    <row r="42" spans="2:13" ht="18.75" customHeight="1" thickBot="1" x14ac:dyDescent="0.3">
      <c r="B42" s="26" t="s">
        <v>21</v>
      </c>
      <c r="C42" s="26"/>
      <c r="D42" s="27">
        <v>0.6</v>
      </c>
      <c r="E42" s="28"/>
      <c r="F42" s="28"/>
      <c r="G42" s="27">
        <v>0.4</v>
      </c>
    </row>
    <row r="43" spans="2:13" ht="12" customHeight="1" thickBot="1" x14ac:dyDescent="0.4">
      <c r="B43" s="29"/>
      <c r="C43" s="29"/>
      <c r="D43" s="3"/>
      <c r="G43" s="3"/>
    </row>
    <row r="44" spans="2:13" ht="28.9" customHeight="1" thickBot="1" x14ac:dyDescent="0.4">
      <c r="B44" s="22" t="s">
        <v>35</v>
      </c>
      <c r="C44" s="22"/>
      <c r="D44" s="30">
        <f>(D41*D42)+(G41*G42)</f>
        <v>1.4188770099999999</v>
      </c>
      <c r="E44" s="31"/>
      <c r="F44" s="31"/>
      <c r="G44" s="32"/>
      <c r="H44" s="33"/>
    </row>
    <row r="45" spans="2:13" ht="20.85" customHeight="1" x14ac:dyDescent="0.35">
      <c r="B45" s="29"/>
      <c r="C45" s="29"/>
      <c r="D45" s="3"/>
      <c r="G45" s="3"/>
    </row>
    <row r="46" spans="2:13" ht="20.85" customHeight="1" x14ac:dyDescent="0.35">
      <c r="B46" s="29"/>
      <c r="C46" s="29"/>
      <c r="D46" s="3"/>
      <c r="G46" s="3"/>
    </row>
    <row r="47" spans="2:13" ht="20.25" customHeight="1" x14ac:dyDescent="0.3">
      <c r="B47" s="34" t="s">
        <v>13</v>
      </c>
    </row>
    <row r="48" spans="2:13" x14ac:dyDescent="0.25">
      <c r="B48" s="35" t="s">
        <v>14</v>
      </c>
      <c r="C48" s="36"/>
      <c r="D48" s="36"/>
      <c r="G48" s="3"/>
    </row>
    <row r="49" spans="2:7" x14ac:dyDescent="0.25">
      <c r="B49" s="35" t="s">
        <v>15</v>
      </c>
      <c r="C49" s="36"/>
      <c r="D49" s="36"/>
      <c r="G49" s="3"/>
    </row>
    <row r="50" spans="2:7" x14ac:dyDescent="0.25">
      <c r="B50" s="35" t="s">
        <v>16</v>
      </c>
      <c r="C50" s="36"/>
      <c r="D50" s="36"/>
      <c r="G50" s="3"/>
    </row>
    <row r="51" spans="2:7" x14ac:dyDescent="0.25">
      <c r="B51" s="37" t="s">
        <v>17</v>
      </c>
      <c r="C51" s="36"/>
      <c r="D51" s="36"/>
      <c r="G51" s="3"/>
    </row>
    <row r="52" spans="2:7" ht="37.5" customHeight="1" x14ac:dyDescent="0.25">
      <c r="B52" s="37"/>
      <c r="C52" s="36"/>
      <c r="D52" s="36"/>
      <c r="G52" s="3"/>
    </row>
  </sheetData>
  <sheetProtection algorithmName="SHA-512" hashValue="qUbr3sqLN2he1kIDQhuigZTymAJlGu2a+SKrwgJlQzJ8toxPnFa6Z+uALsXcK+wDKr0DD5GYBWIPFbDI/J+uUQ==" saltValue="LwEcJnBcdOYOpaXhbAqYFg==" spinCount="100000" sheet="1" objects="1" scenarios="1"/>
  <mergeCells count="15">
    <mergeCell ref="B51:B52"/>
    <mergeCell ref="C48:D48"/>
    <mergeCell ref="C49:D49"/>
    <mergeCell ref="C50:D50"/>
    <mergeCell ref="C51:D52"/>
    <mergeCell ref="F6:G6"/>
    <mergeCell ref="B39:C39"/>
    <mergeCell ref="D2:D4"/>
    <mergeCell ref="C6:D6"/>
    <mergeCell ref="B44:C44"/>
    <mergeCell ref="B41:C41"/>
    <mergeCell ref="B42:C42"/>
    <mergeCell ref="E40:F40"/>
    <mergeCell ref="D44:G44"/>
    <mergeCell ref="B40:C40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purl.org/dc/terms/"/>
    <ds:schemaRef ds:uri="http://www.w3.org/XML/1998/namespace"/>
    <ds:schemaRef ds:uri="e7fee12f-7364-4350-a58e-b9a3dabb10bc"/>
    <ds:schemaRef ds:uri="http://purl.org/dc/dcmitype/"/>
    <ds:schemaRef ds:uri="http://schemas.microsoft.com/office/2006/documentManagement/types"/>
    <ds:schemaRef ds:uri="http://schemas.microsoft.com/office/infopath/2007/PartnerControls"/>
    <ds:schemaRef ds:uri="4f7a1ba3-2415-40f8-897f-cbc9e891831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21DB8-A9F6-495B-AC44-8DD071B4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Joy Wijnberg | Inkada Inkoop &amp; Advies</cp:lastModifiedBy>
  <dcterms:created xsi:type="dcterms:W3CDTF">2020-03-18T12:14:38Z</dcterms:created>
  <dcterms:modified xsi:type="dcterms:W3CDTF">2026-05-27T10:09:04Z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