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ajjmc\Desktop\Te publiceren aanbestedingsstukken\"/>
    </mc:Choice>
  </mc:AlternateContent>
  <xr:revisionPtr revIDLastSave="0" documentId="13_ncr:1_{FA4E1D23-90D9-493B-A606-B8CAF4B1331A}" xr6:coauthVersionLast="47" xr6:coauthVersionMax="47" xr10:uidLastSave="{00000000-0000-0000-0000-000000000000}"/>
  <bookViews>
    <workbookView xWindow="-108" yWindow="-108" windowWidth="23256" windowHeight="13896" tabRatio="689"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G9" i="6"/>
  <c r="H9" i="6"/>
  <c r="I9" i="6"/>
  <c r="J9" i="6"/>
  <c r="F10" i="6"/>
  <c r="G10" i="6"/>
  <c r="H10" i="6"/>
  <c r="I10" i="6"/>
  <c r="J10" i="6"/>
  <c r="F13" i="6"/>
  <c r="G13" i="6"/>
  <c r="H13" i="6"/>
  <c r="I13" i="6"/>
  <c r="J13" i="6"/>
  <c r="J7" i="6"/>
  <c r="J8" i="6"/>
  <c r="J11" i="6"/>
  <c r="J12" i="6"/>
  <c r="J14" i="6"/>
  <c r="J15" i="6"/>
  <c r="J16" i="6"/>
  <c r="F8" i="6"/>
  <c r="G8" i="6"/>
  <c r="H8" i="6"/>
  <c r="I8" i="6"/>
  <c r="J17" i="6" l="1"/>
  <c r="L44" i="6"/>
  <c r="F7" i="6"/>
  <c r="F16" i="6"/>
  <c r="G16" i="6"/>
  <c r="H16" i="6"/>
  <c r="I16" i="6"/>
  <c r="F15" i="6"/>
  <c r="G15" i="6"/>
  <c r="H15" i="6"/>
  <c r="I15" i="6"/>
  <c r="I14" i="6" l="1"/>
  <c r="H14" i="6"/>
  <c r="G14" i="6"/>
  <c r="F14" i="6"/>
  <c r="C7" i="5" l="1"/>
  <c r="I12" i="6" l="1"/>
  <c r="H12" i="6"/>
  <c r="G12" i="6"/>
  <c r="F12" i="6"/>
  <c r="I11" i="6"/>
  <c r="H11" i="6"/>
  <c r="G11" i="6"/>
  <c r="F11" i="6"/>
  <c r="G7" i="6"/>
  <c r="H7" i="6"/>
  <c r="I7" i="6"/>
  <c r="J44" i="6"/>
  <c r="J45" i="6" s="1"/>
  <c r="G17" i="6" l="1"/>
  <c r="I17" i="6"/>
  <c r="H17" i="6"/>
  <c r="F17" i="6"/>
  <c r="F9" i="4"/>
  <c r="F7" i="4" l="1"/>
  <c r="G7" i="4"/>
  <c r="G44" i="6" l="1"/>
  <c r="M44" i="6"/>
  <c r="L45" i="6"/>
  <c r="E30" i="6"/>
  <c r="F30" i="6" s="1"/>
  <c r="E31" i="6"/>
  <c r="K44" i="6"/>
  <c r="K45" i="6" s="1"/>
  <c r="I44" i="6"/>
  <c r="I45" i="6" s="1"/>
  <c r="H44" i="6"/>
  <c r="H45" i="6" s="1"/>
  <c r="M45" i="6" l="1"/>
  <c r="N44" i="6"/>
  <c r="N45" i="6" s="1"/>
  <c r="I9" i="4" s="1"/>
  <c r="G45" i="6"/>
  <c r="F31" i="6"/>
  <c r="G31" i="6" s="1"/>
  <c r="I31" i="6" s="1"/>
  <c r="J31" i="6" s="1"/>
  <c r="E32" i="6"/>
  <c r="C8" i="4" s="1"/>
  <c r="G30" i="6"/>
  <c r="I30" i="6" s="1"/>
  <c r="H30" i="6"/>
  <c r="E9" i="4"/>
  <c r="D7" i="4"/>
  <c r="C7" i="4"/>
  <c r="E7" i="4"/>
  <c r="G9" i="4"/>
  <c r="D9" i="4"/>
  <c r="C9" i="4"/>
  <c r="H9" i="4"/>
  <c r="J30" i="6" l="1"/>
  <c r="K30" i="6" s="1"/>
  <c r="J9" i="4"/>
  <c r="J7" i="4"/>
  <c r="F32" i="6"/>
  <c r="D8" i="4" s="1"/>
  <c r="D10" i="4" s="1"/>
  <c r="H31" i="6"/>
  <c r="H32" i="6" s="1"/>
  <c r="G32" i="6"/>
  <c r="E8" i="4" s="1"/>
  <c r="E10" i="4" s="1"/>
  <c r="I32" i="6"/>
  <c r="G8" i="4" s="1"/>
  <c r="J32" i="6" l="1"/>
  <c r="K31" i="6"/>
  <c r="K32" i="6" s="1"/>
  <c r="I8" i="4" s="1"/>
  <c r="I10" i="4" s="1"/>
  <c r="F8" i="4"/>
  <c r="F10" i="4" s="1"/>
  <c r="G10" i="4" l="1"/>
  <c r="H8" i="4"/>
  <c r="H10" i="4" s="1"/>
  <c r="C6" i="4"/>
  <c r="J6" i="4" s="1"/>
  <c r="J8" i="4" l="1"/>
  <c r="C10" i="4"/>
  <c r="J10"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<sst xmlns="http://schemas.openxmlformats.org/spreadsheetml/2006/main" count="200" uniqueCount="134">
  <si>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</si>
  <si>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</si>
  <si>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</si>
  <si>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</si>
  <si>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</si>
  <si>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</si>
  <si>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</si>
  <si>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</si>
  <si>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</si>
  <si>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</si>
  <si>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</si>
  <si>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</si>
  <si>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</si>
  <si>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</si>
  <si>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</si>
  <si>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</si>
  <si>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</si>
  <si>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</si>
  <si>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</si>
  <si>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</si>
  <si>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</si>
  <si>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</si>
  <si>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</si>
  <si>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</si>
  <si>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</si>
  <si>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</si>
  <si>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</si>
  <si>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</si>
  <si>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</si>
  <si>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</si>
  <si>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</si>
  <si>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</si>
  <si>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</si>
  <si>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</si>
  <si>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</si>
  <si>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</si>
  <si>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</si>
  <si>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</si>
  <si>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</si>
  <si>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</si>
  <si>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</si>
  <si>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</si>
  <si>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</si>
  <si>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Jaar 6</t>
  </si>
  <si>
    <t>Jaar 7</t>
  </si>
  <si>
    <t>Jaar 8</t>
  </si>
  <si>
    <t>Totaal TKI</t>
  </si>
  <si>
    <t>Tabel 1: Eenmalige implementatiekosten</t>
  </si>
  <si>
    <t>Tabel 2: Huur Apparatuur</t>
  </si>
  <si>
    <t>Tabel 3: Verbruik Afdrukken</t>
  </si>
  <si>
    <t>Tabel 4: Software</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</si>
  <si>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</si>
  <si>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</si>
  <si>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</si>
  <si>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</si>
  <si>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</si>
  <si>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</si>
  <si>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</si>
  <si>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</si>
  <si>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</si>
  <si>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</si>
  <si>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</si>
  <si>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</si>
  <si>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</si>
  <si>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 De opgegeven eenmalige implementatiekosten mogen niet meer dan 5% van TKI bedragen.</t>
  </si>
  <si>
    <t>Kosten Exploitatie</t>
  </si>
  <si>
    <t>Huurprijs per jaar</t>
  </si>
  <si>
    <t>Initiële Looptijd</t>
  </si>
  <si>
    <t xml:space="preserve">Type </t>
  </si>
  <si>
    <t>Model conform eisen PVE</t>
  </si>
  <si>
    <t>Aantal
(Indicatief)</t>
  </si>
  <si>
    <t>Huurprijs per Apparaat</t>
  </si>
  <si>
    <t>Type 1</t>
  </si>
  <si>
    <t>optioneel</t>
  </si>
  <si>
    <t>Type 2</t>
  </si>
  <si>
    <t>Type 3</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</si>
  <si>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</si>
  <si>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</si>
  <si>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</si>
  <si>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</si>
  <si>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</si>
  <si>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</si>
  <si>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</si>
  <si>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</si>
  <si>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</si>
  <si>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</si>
  <si>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</si>
  <si>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</si>
  <si>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</si>
  <si>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</si>
  <si>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</si>
  <si>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Beheersoftware</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</si>
  <si>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</si>
  <si>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</si>
  <si>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</si>
  <si>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</si>
  <si>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</si>
  <si>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</si>
  <si>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</si>
  <si>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</si>
  <si>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</si>
  <si>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</si>
  <si>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</si>
  <si>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</si>
  <si>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</si>
  <si>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Tabel 6: Leverings- en verhuiskosten</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</si>
  <si>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</si>
  <si>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</si>
  <si>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</si>
  <si>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</si>
  <si>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</si>
  <si>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</si>
  <si>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Leveringen en verhuizingen vinden alleen plaats na goedkeuring door Opdrachtgever.</t>
  </si>
  <si>
    <t>Tabel 7: Verbruiksartikelen</t>
  </si>
  <si>
    <t>Soort</t>
  </si>
  <si>
    <t>Capaciteit cartridge</t>
  </si>
  <si>
    <t>Nietjes Type 1</t>
  </si>
  <si>
    <t>Nietjes Type 2</t>
  </si>
  <si>
    <t>Nietjes Type 3</t>
  </si>
  <si>
    <t>- Het ingegeven tarief is vast gedurende de looptijd van de Raamovereenkomst.</t>
  </si>
  <si>
    <t>- Levering van Verbruiksartikelen vindt plaats op basis van bestelling door Opdrachtgever.</t>
  </si>
  <si>
    <t>Maandelijkse kosten 
jaar 1 t/m 6</t>
  </si>
  <si>
    <t>Maandelijkse kosten 
jaar  7 &amp; 8</t>
  </si>
  <si>
    <t>Type 4</t>
  </si>
  <si>
    <t>Nietjes Type 4</t>
  </si>
  <si>
    <t xml:space="preserve">Totale Kosten Inschrijver (TKI). De TKI berekening is van toepassing op de gehele looptijd van de initiële Raamovereenkomst (5 jaar) en de eventuele verlenging. </t>
  </si>
  <si>
    <t>EA Multifunctionals
Stichting de Passie</t>
  </si>
  <si>
    <t>Externe finisher</t>
  </si>
  <si>
    <t>LCT</t>
  </si>
  <si>
    <t>- In de bovenstaande tabel vult Inschrijver de kosten en de capaciteit van de gevraagde verbruiksartikelen in.</t>
  </si>
  <si>
    <t>Type 1 - 20 ppm</t>
  </si>
  <si>
    <t>Type 2 - 30 ppm</t>
  </si>
  <si>
    <t>Type 3 - 40 ppm</t>
  </si>
  <si>
    <t>Type 4 - 70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</si>
</sst>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theme="9" tint="0.59996337778862885"/>
        <bgColor indexed="64"/>
      </patternFill>
    </fill>
  </fills>
  <borders count="9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top style="thin">
        <color indexed="64"/>
      </top>
      <bottom style="medium">
        <color indexed="64"/>
      </bottom>
      <diagonal/>
    </border>
    <border>
      <left/>
      <right/>
      <top/>
      <bottom style="medium">
        <color rgb="FF000000"/>
      </bottom>
      <diagonal/>
    </border>
    <border>
      <left/>
      <right/>
      <top style="medium">
        <color indexed="64"/>
      </top>
      <bottom style="thin">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style="medium">
        <color rgb="FF000000"/>
      </right>
      <top style="medium">
        <color indexed="64"/>
      </top>
      <bottom style="medium">
        <color rgb="FF00000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cellStyleXfs>
  <cellXfs count="215">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4" fontId="3" fillId="0" borderId="9" xfId="2" applyNumberFormat="1" applyFont="1" applyBorder="1" applyAlignment="1">
      <alignment horizontal="center" vertical="center"/>
    </xf>
    <xf numFmtId="164" fontId="3" fillId="6" borderId="5" xfId="2" applyNumberFormat="1" applyFont="1" applyFill="1" applyBorder="1" applyAlignment="1">
      <alignment horizontal="center" vertical="center"/>
    </xf>
    <xf numFmtId="164" fontId="3" fillId="6" borderId="10" xfId="2" applyNumberFormat="1" applyFont="1" applyFill="1" applyBorder="1" applyAlignment="1">
      <alignment horizontal="center" vertical="center"/>
    </xf>
    <xf numFmtId="164" fontId="4" fillId="3" borderId="35" xfId="2" applyNumberFormat="1" applyFont="1" applyFill="1" applyBorder="1" applyAlignment="1">
      <alignment horizontal="center" vertical="center"/>
    </xf>
    <xf numFmtId="164" fontId="3" fillId="0" borderId="5" xfId="2" applyNumberFormat="1" applyFont="1" applyBorder="1" applyAlignment="1">
      <alignment horizontal="center" vertical="center"/>
    </xf>
    <xf numFmtId="164" fontId="3" fillId="0" borderId="10" xfId="2" applyNumberFormat="1" applyFont="1" applyBorder="1" applyAlignment="1">
      <alignment horizontal="center" vertical="center"/>
    </xf>
    <xf numFmtId="0" fontId="3" fillId="3" borderId="30" xfId="0" applyFont="1" applyFill="1" applyBorder="1" applyAlignment="1">
      <alignment vertical="center"/>
    </xf>
    <xf numFmtId="164" fontId="4" fillId="3" borderId="11" xfId="2" applyNumberFormat="1" applyFont="1" applyFill="1" applyBorder="1" applyAlignment="1">
      <alignment horizontal="center" vertical="center"/>
    </xf>
    <xf numFmtId="164" fontId="4" fillId="3" borderId="12" xfId="2" applyNumberFormat="1" applyFont="1" applyFill="1" applyBorder="1" applyAlignment="1">
      <alignment horizontal="center" vertical="center"/>
    </xf>
    <xf numFmtId="164" fontId="4" fillId="3" borderId="13" xfId="2" applyNumberFormat="1" applyFont="1" applyFill="1" applyBorder="1" applyAlignment="1">
      <alignment horizontal="center" vertical="center"/>
    </xf>
    <xf numFmtId="164"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5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49" xfId="0" applyFont="1" applyBorder="1" applyAlignment="1">
      <alignment vertical="center"/>
    </xf>
    <xf numFmtId="44" fontId="3" fillId="7" borderId="1" xfId="2" applyFont="1" applyFill="1" applyBorder="1" applyAlignment="1" applyProtection="1">
      <alignment vertical="center"/>
      <protection locked="0"/>
    </xf>
    <xf numFmtId="10" fontId="3" fillId="9" borderId="51" xfId="0" applyNumberFormat="1" applyFont="1" applyFill="1" applyBorder="1" applyAlignment="1">
      <alignment horizontal="center" vertical="center"/>
    </xf>
    <xf numFmtId="4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52" xfId="0" applyFont="1" applyFill="1" applyBorder="1" applyAlignment="1">
      <alignment horizontal="center" vertical="center"/>
    </xf>
    <xf numFmtId="44" fontId="3" fillId="7" borderId="8" xfId="2" applyFont="1" applyFill="1" applyBorder="1" applyAlignment="1" applyProtection="1">
      <alignment horizontal="center" vertical="center"/>
      <protection locked="0"/>
    </xf>
    <xf numFmtId="44" fontId="3" fillId="3" borderId="7" xfId="0" applyNumberFormat="1" applyFont="1" applyFill="1" applyBorder="1" applyAlignment="1">
      <alignment horizontal="center" vertical="center"/>
    </xf>
    <xf numFmtId="44" fontId="3" fillId="3" borderId="42" xfId="0" applyNumberFormat="1" applyFont="1" applyFill="1" applyBorder="1" applyAlignment="1">
      <alignment horizontal="center" vertical="center"/>
    </xf>
    <xf numFmtId="44" fontId="3" fillId="6" borderId="8" xfId="0" applyNumberFormat="1" applyFont="1" applyFill="1" applyBorder="1" applyAlignment="1">
      <alignment horizontal="center" vertical="center"/>
    </xf>
    <xf numFmtId="44" fontId="3" fillId="7" borderId="10" xfId="2" applyFont="1" applyFill="1" applyBorder="1" applyAlignment="1" applyProtection="1">
      <alignment horizontal="center" vertical="center"/>
      <protection locked="0"/>
    </xf>
    <xf numFmtId="44" fontId="3" fillId="3" borderId="47"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44" fontId="3" fillId="3" borderId="43" xfId="0" applyNumberFormat="1" applyFont="1" applyFill="1" applyBorder="1" applyAlignment="1">
      <alignment horizontal="center" vertical="center"/>
    </xf>
    <xf numFmtId="44" fontId="3" fillId="6" borderId="10" xfId="0" applyNumberFormat="1" applyFont="1" applyFill="1" applyBorder="1" applyAlignment="1">
      <alignment horizontal="center" vertical="center"/>
    </xf>
    <xf numFmtId="44" fontId="3" fillId="7" borderId="13" xfId="2" applyFont="1" applyFill="1" applyBorder="1" applyAlignment="1" applyProtection="1">
      <alignment horizontal="center" vertical="center"/>
      <protection locked="0"/>
    </xf>
    <xf numFmtId="44" fontId="3" fillId="0" borderId="0" xfId="2" applyFont="1" applyFill="1" applyBorder="1" applyAlignment="1">
      <alignment horizontal="right" vertical="center"/>
    </xf>
    <xf numFmtId="44" fontId="3" fillId="3" borderId="17" xfId="0" applyNumberFormat="1" applyFont="1" applyFill="1" applyBorder="1" applyAlignment="1">
      <alignment horizontal="center" vertical="center"/>
    </xf>
    <xf numFmtId="44" fontId="3" fillId="3" borderId="18" xfId="0" applyNumberFormat="1" applyFont="1" applyFill="1" applyBorder="1" applyAlignment="1">
      <alignment horizontal="center" vertical="center"/>
    </xf>
    <xf numFmtId="44" fontId="3" fillId="3" borderId="60" xfId="0" applyNumberFormat="1" applyFont="1" applyFill="1" applyBorder="1" applyAlignment="1">
      <alignment horizontal="center" vertical="center"/>
    </xf>
    <xf numFmtId="44" fontId="3" fillId="6" borderId="19" xfId="0" applyNumberFormat="1" applyFont="1" applyFill="1" applyBorder="1" applyAlignment="1">
      <alignment horizontal="center" vertical="center"/>
    </xf>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42" xfId="0" applyFont="1" applyFill="1" applyBorder="1" applyAlignment="1">
      <alignment horizontal="center" vertical="center" wrapText="1"/>
    </xf>
    <xf numFmtId="166" fontId="3" fillId="7" borderId="43" xfId="2" applyNumberFormat="1" applyFont="1" applyFill="1" applyBorder="1" applyAlignment="1" applyProtection="1">
      <alignment horizontal="center" vertical="center"/>
      <protection locked="0"/>
    </xf>
    <xf numFmtId="44" fontId="3" fillId="3" borderId="9" xfId="0" applyNumberFormat="1" applyFont="1" applyFill="1" applyBorder="1" applyAlignment="1">
      <alignment horizontal="center" vertical="center"/>
    </xf>
    <xf numFmtId="166" fontId="3" fillId="7" borderId="45" xfId="2" applyNumberFormat="1" applyFont="1" applyFill="1" applyBorder="1" applyAlignment="1" applyProtection="1">
      <alignment horizontal="center" vertical="center"/>
      <protection locked="0"/>
    </xf>
    <xf numFmtId="44" fontId="3" fillId="3" borderId="41"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60" xfId="0" applyFont="1" applyFill="1" applyBorder="1" applyAlignment="1">
      <alignment horizontal="center" vertical="center" wrapText="1"/>
    </xf>
    <xf numFmtId="44" fontId="3" fillId="7" borderId="12" xfId="2" applyFont="1" applyFill="1" applyBorder="1" applyAlignment="1" applyProtection="1">
      <alignment horizontal="center" vertical="center"/>
      <protection locked="0"/>
    </xf>
    <xf numFmtId="44" fontId="3" fillId="7" borderId="45" xfId="2" applyFont="1" applyFill="1" applyBorder="1" applyAlignment="1" applyProtection="1">
      <alignment horizontal="center" vertical="center"/>
      <protection locked="0"/>
    </xf>
    <xf numFmtId="44" fontId="3" fillId="3" borderId="11" xfId="0" applyNumberFormat="1" applyFont="1" applyFill="1" applyBorder="1" applyAlignment="1">
      <alignment horizontal="center" vertical="center"/>
    </xf>
    <xf numFmtId="44" fontId="3" fillId="3" borderId="12" xfId="0" applyNumberFormat="1" applyFont="1" applyFill="1" applyBorder="1" applyAlignment="1">
      <alignment horizontal="center" vertical="center"/>
    </xf>
    <xf numFmtId="44" fontId="3" fillId="3" borderId="45" xfId="0" applyNumberFormat="1" applyFont="1" applyFill="1" applyBorder="1" applyAlignment="1">
      <alignment horizontal="center" vertical="center"/>
    </xf>
    <xf numFmtId="44" fontId="3" fillId="3" borderId="13" xfId="2" applyFont="1" applyFill="1" applyBorder="1" applyAlignment="1">
      <alignment horizontal="center" vertical="center"/>
    </xf>
    <xf numFmtId="44" fontId="3" fillId="3" borderId="37" xfId="0" applyNumberFormat="1" applyFont="1" applyFill="1" applyBorder="1" applyAlignment="1">
      <alignment horizontal="center" vertical="center"/>
    </xf>
    <xf numFmtId="44" fontId="3" fillId="3" borderId="38" xfId="0" applyNumberFormat="1" applyFont="1" applyFill="1" applyBorder="1" applyAlignment="1">
      <alignment horizontal="center" vertical="center"/>
    </xf>
    <xf numFmtId="44" fontId="3" fillId="3" borderId="46" xfId="0" applyNumberFormat="1" applyFont="1" applyFill="1" applyBorder="1" applyAlignment="1">
      <alignment horizontal="center" vertical="center"/>
    </xf>
    <xf numFmtId="44" fontId="3" fillId="3" borderId="53" xfId="0" applyNumberFormat="1" applyFont="1" applyFill="1" applyBorder="1" applyAlignment="1">
      <alignment horizontal="center" vertical="center"/>
    </xf>
    <xf numFmtId="44" fontId="3" fillId="3" borderId="44" xfId="0" applyNumberFormat="1" applyFont="1" applyFill="1" applyBorder="1" applyAlignment="1">
      <alignment horizontal="center" vertical="center"/>
    </xf>
    <xf numFmtId="0" fontId="3" fillId="0" borderId="9" xfId="0" applyFont="1" applyBorder="1" applyAlignment="1">
      <alignment horizontal="left" vertical="center"/>
    </xf>
    <xf numFmtId="44" fontId="3" fillId="0" borderId="10" xfId="2" applyFont="1" applyBorder="1" applyAlignment="1">
      <alignment horizontal="center" vertical="center"/>
    </xf>
    <xf numFmtId="0" fontId="3" fillId="0" borderId="11" xfId="0" applyFont="1" applyBorder="1" applyAlignment="1">
      <alignment horizontal="left" vertical="center"/>
    </xf>
    <xf numFmtId="44" fontId="3" fillId="0" borderId="13" xfId="2" applyFont="1" applyBorder="1" applyAlignment="1">
      <alignment horizontal="center" vertical="center"/>
    </xf>
    <xf numFmtId="44" fontId="3" fillId="0" borderId="0" xfId="2" applyFont="1"/>
    <xf numFmtId="49" fontId="7" fillId="8" borderId="59"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49" fontId="7" fillId="8" borderId="40" xfId="0" applyNumberFormat="1" applyFont="1" applyFill="1" applyBorder="1" applyAlignment="1">
      <alignment vertical="center"/>
    </xf>
    <xf numFmtId="0" fontId="7"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6" fillId="4" borderId="33" xfId="0" applyFont="1" applyFill="1" applyBorder="1" applyAlignment="1">
      <alignment horizontal="center" vertical="center"/>
    </xf>
    <xf numFmtId="165" fontId="3" fillId="7" borderId="13" xfId="1"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lignment horizontal="center" vertical="center"/>
    </xf>
    <xf numFmtId="165" fontId="3" fillId="0" borderId="5" xfId="1" applyNumberFormat="1" applyFont="1" applyFill="1" applyBorder="1" applyAlignment="1" applyProtection="1">
      <alignment vertical="center"/>
    </xf>
    <xf numFmtId="165" fontId="3" fillId="0" borderId="12" xfId="1" applyNumberFormat="1" applyFont="1" applyFill="1" applyBorder="1" applyAlignment="1" applyProtection="1">
      <alignment vertical="center"/>
    </xf>
    <xf numFmtId="0" fontId="3" fillId="0" borderId="12" xfId="0" applyFont="1" applyBorder="1" applyAlignment="1">
      <alignment horizontal="center" vertical="center"/>
    </xf>
    <xf numFmtId="0" fontId="3" fillId="8" borderId="62" xfId="0" applyFont="1" applyFill="1" applyBorder="1"/>
    <xf numFmtId="0" fontId="6" fillId="4" borderId="50" xfId="0" applyFont="1" applyFill="1" applyBorder="1" applyAlignment="1">
      <alignment horizontal="center" vertical="center"/>
    </xf>
    <xf numFmtId="0" fontId="6" fillId="4" borderId="1" xfId="0" applyFont="1" applyFill="1" applyBorder="1" applyAlignment="1">
      <alignment horizontal="center" vertical="center"/>
    </xf>
    <xf numFmtId="44" fontId="3" fillId="7" borderId="5" xfId="2" applyFont="1" applyFill="1" applyBorder="1" applyAlignment="1" applyProtection="1">
      <alignment horizontal="center" vertical="center"/>
      <protection locked="0"/>
    </xf>
    <xf numFmtId="165" fontId="3" fillId="7" borderId="10" xfId="1" applyNumberFormat="1" applyFont="1" applyFill="1" applyBorder="1" applyAlignment="1" applyProtection="1">
      <alignment horizontal="center" vertical="center"/>
      <protection locked="0"/>
    </xf>
    <xf numFmtId="44" fontId="3" fillId="0" borderId="5" xfId="2" applyFont="1" applyBorder="1" applyAlignment="1">
      <alignment horizontal="center" vertical="center"/>
    </xf>
    <xf numFmtId="44" fontId="3" fillId="0" borderId="9" xfId="2" applyFont="1" applyBorder="1" applyAlignment="1">
      <alignment horizontal="center" vertical="center"/>
    </xf>
    <xf numFmtId="44" fontId="3" fillId="0" borderId="11" xfId="2" applyFont="1" applyBorder="1" applyAlignment="1">
      <alignment horizontal="center" vertical="center"/>
    </xf>
    <xf numFmtId="44" fontId="3" fillId="0" borderId="12" xfId="2" applyFont="1" applyBorder="1" applyAlignment="1">
      <alignment horizontal="center" vertical="center"/>
    </xf>
    <xf numFmtId="0" fontId="6" fillId="0" borderId="0" xfId="0" applyFont="1" applyAlignment="1">
      <alignment horizontal="center" vertical="center"/>
    </xf>
    <xf numFmtId="0" fontId="6" fillId="4" borderId="66" xfId="0" applyFont="1" applyFill="1" applyBorder="1" applyAlignment="1">
      <alignment horizontal="center"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5" fillId="0" borderId="0" xfId="0" applyFont="1" applyAlignment="1">
      <alignment horizontal="center"/>
    </xf>
    <xf numFmtId="0" fontId="9" fillId="4" borderId="70" xfId="0" applyFont="1" applyFill="1" applyBorder="1" applyAlignment="1">
      <alignment horizontal="center" vertical="center"/>
    </xf>
    <xf numFmtId="44" fontId="3" fillId="3" borderId="71" xfId="2" applyFont="1" applyFill="1" applyBorder="1" applyAlignment="1">
      <alignment horizontal="center" vertical="center"/>
    </xf>
    <xf numFmtId="44" fontId="3" fillId="3" borderId="72" xfId="2" applyFont="1" applyFill="1" applyBorder="1" applyAlignment="1">
      <alignment horizontal="center" vertical="center"/>
    </xf>
    <xf numFmtId="0" fontId="9" fillId="4" borderId="46" xfId="0" applyFont="1" applyFill="1" applyBorder="1" applyAlignment="1">
      <alignment horizontal="center" vertical="center"/>
    </xf>
    <xf numFmtId="0" fontId="9" fillId="4" borderId="53" xfId="0" applyFont="1" applyFill="1" applyBorder="1" applyAlignment="1">
      <alignment horizontal="center" vertical="center"/>
    </xf>
    <xf numFmtId="0" fontId="3" fillId="0" borderId="76" xfId="0" applyFont="1" applyBorder="1" applyAlignment="1">
      <alignment horizontal="center" vertical="center"/>
    </xf>
    <xf numFmtId="44" fontId="3" fillId="7" borderId="77" xfId="2" applyFont="1" applyFill="1" applyBorder="1" applyAlignment="1" applyProtection="1">
      <alignment horizontal="center" vertical="center"/>
      <protection locked="0"/>
    </xf>
    <xf numFmtId="44" fontId="3" fillId="6" borderId="77" xfId="0" applyNumberFormat="1" applyFont="1" applyFill="1" applyBorder="1" applyAlignment="1">
      <alignment horizontal="center" vertical="center"/>
    </xf>
    <xf numFmtId="0" fontId="3" fillId="0" borderId="75" xfId="0" applyFont="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44" fontId="3" fillId="6" borderId="28" xfId="0" applyNumberFormat="1" applyFont="1" applyFill="1" applyBorder="1" applyAlignment="1">
      <alignment horizontal="center" vertical="center"/>
    </xf>
    <xf numFmtId="44" fontId="3" fillId="6" borderId="29" xfId="0" applyNumberFormat="1" applyFont="1" applyFill="1" applyBorder="1" applyAlignment="1">
      <alignment horizontal="center" vertical="center"/>
    </xf>
    <xf numFmtId="44" fontId="3" fillId="6" borderId="1" xfId="0" applyNumberFormat="1" applyFont="1" applyFill="1" applyBorder="1" applyAlignment="1">
      <alignment horizontal="center" vertical="center"/>
    </xf>
    <xf numFmtId="0" fontId="9" fillId="4" borderId="25" xfId="0" applyFont="1" applyFill="1" applyBorder="1" applyAlignment="1">
      <alignment horizontal="center" vertical="center"/>
    </xf>
    <xf numFmtId="44" fontId="3" fillId="3" borderId="80" xfId="0" applyNumberFormat="1"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69" xfId="0" applyFont="1" applyFill="1" applyBorder="1" applyAlignment="1">
      <alignment horizontal="center" vertical="center"/>
    </xf>
    <xf numFmtId="44" fontId="3" fillId="3" borderId="82" xfId="2" applyFont="1" applyFill="1" applyBorder="1" applyAlignment="1">
      <alignment horizontal="center" vertical="center"/>
    </xf>
    <xf numFmtId="0" fontId="9" fillId="4" borderId="79" xfId="0" applyFont="1" applyFill="1" applyBorder="1" applyAlignment="1">
      <alignment horizontal="center" vertical="center"/>
    </xf>
    <xf numFmtId="44" fontId="3" fillId="3" borderId="83" xfId="0" applyNumberFormat="1" applyFont="1" applyFill="1" applyBorder="1" applyAlignment="1">
      <alignment horizontal="center" vertical="center"/>
    </xf>
    <xf numFmtId="0" fontId="6" fillId="4" borderId="84" xfId="0" applyFont="1" applyFill="1" applyBorder="1" applyAlignment="1">
      <alignment horizontal="center" vertical="center"/>
    </xf>
    <xf numFmtId="164" fontId="3" fillId="6" borderId="78" xfId="2" applyNumberFormat="1" applyFont="1" applyFill="1" applyBorder="1" applyAlignment="1">
      <alignment horizontal="center" vertical="center"/>
    </xf>
    <xf numFmtId="164" fontId="3" fillId="0" borderId="43" xfId="2" applyNumberFormat="1" applyFont="1" applyBorder="1" applyAlignment="1">
      <alignment horizontal="center" vertical="center"/>
    </xf>
    <xf numFmtId="164" fontId="4" fillId="3" borderId="82" xfId="2" applyNumberFormat="1" applyFont="1" applyFill="1" applyBorder="1" applyAlignment="1">
      <alignment horizontal="center" vertical="center"/>
    </xf>
    <xf numFmtId="0" fontId="9" fillId="4" borderId="17" xfId="0" applyFont="1" applyFill="1" applyBorder="1" applyAlignment="1">
      <alignment horizontal="center" vertical="center"/>
    </xf>
    <xf numFmtId="44" fontId="3" fillId="3" borderId="27" xfId="0" applyNumberFormat="1" applyFont="1" applyFill="1" applyBorder="1" applyAlignment="1">
      <alignment horizontal="center" vertical="center"/>
    </xf>
    <xf numFmtId="164" fontId="3" fillId="6" borderId="67" xfId="2" applyNumberFormat="1" applyFont="1" applyFill="1" applyBorder="1" applyAlignment="1">
      <alignment horizontal="center" vertical="center"/>
    </xf>
    <xf numFmtId="164" fontId="3" fillId="0" borderId="67" xfId="2" applyNumberFormat="1" applyFont="1" applyBorder="1" applyAlignment="1">
      <alignment horizontal="center" vertical="center"/>
    </xf>
    <xf numFmtId="164" fontId="4" fillId="3" borderId="68" xfId="2" applyNumberFormat="1" applyFont="1" applyFill="1" applyBorder="1" applyAlignment="1">
      <alignment horizontal="center" vertical="center"/>
    </xf>
    <xf numFmtId="0" fontId="9" fillId="4" borderId="87" xfId="0" applyFont="1" applyFill="1" applyBorder="1" applyAlignment="1">
      <alignment horizontal="center" vertical="center"/>
    </xf>
    <xf numFmtId="44" fontId="3" fillId="3" borderId="88" xfId="2" applyFont="1" applyFill="1" applyBorder="1" applyAlignment="1">
      <alignment horizontal="center" vertical="center"/>
    </xf>
    <xf numFmtId="44" fontId="3" fillId="3" borderId="89" xfId="0" applyNumberFormat="1" applyFont="1" applyFill="1" applyBorder="1" applyAlignment="1">
      <alignment horizontal="center" vertical="center"/>
    </xf>
    <xf numFmtId="0" fontId="2" fillId="0" borderId="0" xfId="0" applyFont="1" applyAlignment="1">
      <alignment horizontal="center" vertical="center" wrapText="1"/>
    </xf>
    <xf numFmtId="0" fontId="4" fillId="10" borderId="5" xfId="0" applyFont="1" applyFill="1" applyBorder="1" applyAlignment="1" applyProtection="1">
      <alignment horizontal="center" vertical="center"/>
      <protection locked="0"/>
    </xf>
    <xf numFmtId="0" fontId="4" fillId="10" borderId="32" xfId="0" applyFont="1" applyFill="1" applyBorder="1" applyAlignment="1" applyProtection="1">
      <alignment horizontal="center" vertical="center"/>
      <protection locked="0"/>
    </xf>
    <xf numFmtId="0" fontId="4" fillId="0" borderId="50" xfId="0" applyFont="1" applyBorder="1" applyAlignment="1">
      <alignment horizontal="center" vertical="center"/>
    </xf>
    <xf numFmtId="0" fontId="4" fillId="0" borderId="57" xfId="0" applyFont="1" applyBorder="1" applyAlignment="1">
      <alignment horizontal="center" vertical="center"/>
    </xf>
    <xf numFmtId="0" fontId="0" fillId="0" borderId="58" xfId="0" applyBorder="1" applyAlignment="1">
      <alignment horizontal="center"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3" fillId="0" borderId="85" xfId="0" applyFont="1" applyBorder="1" applyAlignment="1">
      <alignment horizontal="center"/>
    </xf>
    <xf numFmtId="0" fontId="0" fillId="0" borderId="81" xfId="0" applyBorder="1"/>
    <xf numFmtId="0" fontId="0" fillId="0" borderId="86" xfId="0" applyBorder="1"/>
    <xf numFmtId="0" fontId="3" fillId="0" borderId="54" xfId="0" applyFont="1"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3" fillId="0" borderId="73" xfId="0" applyFont="1" applyBorder="1" applyAlignment="1">
      <alignment horizontal="center"/>
    </xf>
    <xf numFmtId="0" fontId="0" fillId="0" borderId="74" xfId="0" applyBorder="1" applyAlignment="1">
      <alignment horizontal="center"/>
    </xf>
    <xf numFmtId="0" fontId="0" fillId="0" borderId="73" xfId="0" applyBorder="1" applyAlignment="1">
      <alignment horizontal="center"/>
    </xf>
    <xf numFmtId="0" fontId="0" fillId="0" borderId="51" xfId="0" applyBorder="1" applyAlignment="1">
      <alignment horizontal="center"/>
    </xf>
    <xf numFmtId="0" fontId="0" fillId="0" borderId="81" xfId="0" applyBorder="1" applyAlignment="1">
      <alignment horizontal="center"/>
    </xf>
    <xf numFmtId="0" fontId="0" fillId="0" borderId="86" xfId="0" applyBorder="1" applyAlignment="1">
      <alignment horizontal="center"/>
    </xf>
    <xf numFmtId="0" fontId="3" fillId="0" borderId="64" xfId="0" applyFont="1" applyBorder="1" applyAlignment="1">
      <alignment horizontal="center"/>
    </xf>
    <xf numFmtId="0" fontId="3" fillId="0" borderId="65" xfId="0" applyFont="1" applyBorder="1" applyAlignment="1">
      <alignment horizontal="center"/>
    </xf>
    <xf numFmtId="0" fontId="0" fillId="0" borderId="63" xfId="0" applyBorder="1"/>
    <xf numFmtId="0" fontId="3" fillId="0" borderId="74" xfId="0" applyFont="1" applyBorder="1" applyAlignment="1">
      <alignment horizontal="center"/>
    </xf>
    <xf numFmtId="0" fontId="0" fillId="0" borderId="51" xfId="0" applyBorder="1"/>
    <xf numFmtId="0" fontId="6" fillId="4" borderId="50" xfId="0" applyFont="1" applyFill="1" applyBorder="1" applyAlignment="1">
      <alignment horizontal="center" vertical="center"/>
    </xf>
    <xf numFmtId="0" fontId="6" fillId="4" borderId="61" xfId="0" applyFont="1" applyFill="1" applyBorder="1" applyAlignment="1">
      <alignment horizontal="center" vertical="center"/>
    </xf>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xf numFmtId="0" fontId="6" fillId="4" borderId="64"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3" xfId="0" applyFont="1" applyFill="1" applyBorder="1" applyAlignment="1">
      <alignment horizontal="center" vertical="center"/>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sheetPr codeName="Blad1"/>
  <dimension ref="B1:B28"/>
  <sheetViews>
    <sheetView showGridLines="0" tabSelected="1" zoomScale="85" zoomScaleNormal="85" workbookViewId="0"/>
  </sheetViews>
  <sheetFormatPr defaultColWidth="8.6640625" defaultRowHeight="18" x14ac:dyDescent="0.5"/>
  <cols>
    <col min="1" max="1" width="19.33203125" style="1" customWidth="1"/>
    <col min="2" max="2" width="59.77734375" style="1" customWidth="1"/>
    <col min="3" max="3" width="19.33203125" style="1" customWidth="1"/>
    <col min="4" max="16384" width="8.6640625" style="1"/>
  </cols>
  <sheetData>
    <row r="1" spans="2:2" ht="15" customHeight="1" x14ac:dyDescent="0.5"/>
    <row r="2" spans="2:2" ht="115.05" customHeight="1" x14ac:dyDescent="0.5">
      <c r="B2" s="182" t="s">
        <v>126</v>
      </c>
    </row>
    <row r="3" spans="2:2" ht="20.25" customHeight="1" x14ac:dyDescent="0.5">
      <c r="B3" s="2"/>
    </row>
    <row r="4" spans="2:2" ht="20.25" customHeight="1" x14ac:dyDescent="0.5">
      <c r="B4" s="147"/>
    </row>
    <row r="5" spans="2:2" ht="20.25" customHeight="1" x14ac:dyDescent="0.5">
      <c r="B5" s="2"/>
    </row>
    <row r="6" spans="2:2" ht="20.25" customHeight="1" thickBot="1" x14ac:dyDescent="0.55000000000000004">
      <c r="B6" s="2" t="s">
        <v>0</v>
      </c>
    </row>
    <row r="7" spans="2:2" ht="20.25" customHeight="1" thickBot="1" x14ac:dyDescent="0.55000000000000004">
      <c r="B7" s="3"/>
    </row>
    <row r="8" spans="2:2" ht="20.25" customHeight="1" x14ac:dyDescent="0.5">
      <c r="B8" s="2"/>
    </row>
    <row r="9" spans="2:2" ht="20.25" customHeight="1" thickBot="1" x14ac:dyDescent="0.55000000000000004">
      <c r="B9" s="2" t="s">
        <v>1</v>
      </c>
    </row>
    <row r="10" spans="2:2" ht="20.25" customHeight="1" thickBot="1" x14ac:dyDescent="0.55000000000000004">
      <c r="B10" s="3"/>
    </row>
    <row r="11" spans="2:2" ht="20.25" customHeight="1" x14ac:dyDescent="0.5">
      <c r="B11" s="2"/>
    </row>
    <row r="12" spans="2:2" ht="20.25" customHeight="1" thickBot="1" x14ac:dyDescent="0.55000000000000004">
      <c r="B12" s="2" t="s">
        <v>2</v>
      </c>
    </row>
    <row r="13" spans="2:2" ht="20.25" customHeight="1" thickBot="1" x14ac:dyDescent="0.55000000000000004">
      <c r="B13" s="3"/>
    </row>
    <row r="14" spans="2:2" ht="20.25" customHeight="1" x14ac:dyDescent="0.5">
      <c r="B14" s="2"/>
    </row>
    <row r="15" spans="2:2" ht="20.25" customHeight="1" thickBot="1" x14ac:dyDescent="0.55000000000000004">
      <c r="B15" s="2" t="s">
        <v>3</v>
      </c>
    </row>
    <row r="16" spans="2:2" ht="20.25" customHeight="1" thickBot="1" x14ac:dyDescent="0.55000000000000004">
      <c r="B16" s="3"/>
    </row>
    <row r="17" spans="2:2" ht="20.25" customHeight="1" x14ac:dyDescent="0.5">
      <c r="B17" s="2"/>
    </row>
    <row r="18" spans="2:2" ht="20.25" customHeight="1" thickBot="1" x14ac:dyDescent="0.55000000000000004">
      <c r="B18" s="2" t="s">
        <v>4</v>
      </c>
    </row>
    <row r="19" spans="2:2" ht="20.25" customHeight="1" thickBot="1" x14ac:dyDescent="0.55000000000000004">
      <c r="B19" s="3"/>
    </row>
    <row r="20" spans="2:2" ht="20.25" customHeight="1" x14ac:dyDescent="0.5">
      <c r="B20" s="2"/>
    </row>
    <row r="21" spans="2:2" ht="20.25" customHeight="1" thickBot="1" x14ac:dyDescent="0.55000000000000004">
      <c r="B21" s="2" t="s">
        <v>5</v>
      </c>
    </row>
    <row r="22" spans="2:2" x14ac:dyDescent="0.5">
      <c r="B22" s="4"/>
    </row>
    <row r="23" spans="2:2" x14ac:dyDescent="0.5">
      <c r="B23" s="5"/>
    </row>
    <row r="24" spans="2:2" x14ac:dyDescent="0.5">
      <c r="B24" s="5"/>
    </row>
    <row r="25" spans="2:2" x14ac:dyDescent="0.5">
      <c r="B25" s="5"/>
    </row>
    <row r="26" spans="2:2" x14ac:dyDescent="0.5">
      <c r="B26" s="5"/>
    </row>
    <row r="27" spans="2:2" x14ac:dyDescent="0.5">
      <c r="B27" s="5"/>
    </row>
    <row r="28" spans="2:2" ht="18.600000000000001" thickBot="1" x14ac:dyDescent="0.55000000000000004">
      <c r="B28" s="6"/>
    </row>
  </sheetData>
  <sheetProtection algorithmName="SHA-512" hashValue="SGmu1mSrWk+nh59o602IVpqGhnrOHr9Ox0svr6Ra1llkJ/+xeke2+n4E2Ls8YSY2IxdZyNyH6+gejiluna3i2A==" saltValue="eA0kljWZOdbye1M+MRWDCQ=="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sheetPr codeName="Blad2"/>
  <dimension ref="B2:D15"/>
  <sheetViews>
    <sheetView showGridLines="0" zoomScale="85" zoomScaleNormal="85" workbookViewId="0"/>
  </sheetViews>
  <sheetFormatPr defaultColWidth="8.6640625" defaultRowHeight="18" x14ac:dyDescent="0.5"/>
  <cols>
    <col min="1" max="1" width="4.109375" style="1" customWidth="1"/>
    <col min="2" max="2" width="13.33203125" style="1" customWidth="1"/>
    <col min="3" max="3" width="4.109375" style="1" customWidth="1"/>
    <col min="4" max="4" width="96.109375" style="1" customWidth="1"/>
    <col min="5" max="16384" width="8.6640625" style="1"/>
  </cols>
  <sheetData>
    <row r="2" spans="2:4" ht="27.6" x14ac:dyDescent="0.75">
      <c r="B2" s="7" t="s">
        <v>6</v>
      </c>
    </row>
    <row r="3" spans="2:4" ht="18.600000000000001" thickBot="1" x14ac:dyDescent="0.55000000000000004"/>
    <row r="4" spans="2:4" ht="18.600000000000001" thickBot="1" x14ac:dyDescent="0.55000000000000004">
      <c r="B4" s="8" t="s">
        <v>7</v>
      </c>
      <c r="D4" s="1" t="s">
        <v>8</v>
      </c>
    </row>
    <row r="6" spans="2:4" ht="18.600000000000001" thickBot="1" x14ac:dyDescent="0.55000000000000004"/>
    <row r="7" spans="2:4" ht="36" x14ac:dyDescent="0.5">
      <c r="B7" s="9" t="s">
        <v>9</v>
      </c>
      <c r="D7" s="10" t="s">
        <v>10</v>
      </c>
    </row>
    <row r="8" spans="2:4" x14ac:dyDescent="0.5">
      <c r="B8" s="11"/>
      <c r="D8" s="10"/>
    </row>
    <row r="9" spans="2:4" ht="18.600000000000001" thickBot="1" x14ac:dyDescent="0.55000000000000004"/>
    <row r="10" spans="2:4" ht="54" x14ac:dyDescent="0.5">
      <c r="B10" s="12" t="s">
        <v>11</v>
      </c>
      <c r="D10" s="10" t="s">
        <v>12</v>
      </c>
    </row>
    <row r="11" spans="2:4" x14ac:dyDescent="0.5">
      <c r="D11" s="10"/>
    </row>
    <row r="12" spans="2:4" ht="18.600000000000001" thickBot="1" x14ac:dyDescent="0.55000000000000004"/>
    <row r="13" spans="2:4" ht="18.600000000000001" thickBot="1" x14ac:dyDescent="0.55000000000000004">
      <c r="B13" s="13" t="s">
        <v>13</v>
      </c>
      <c r="D13" s="1" t="s">
        <v>14</v>
      </c>
    </row>
    <row r="14" spans="2:4" ht="18.600000000000001" thickBot="1" x14ac:dyDescent="0.55000000000000004"/>
    <row r="15" spans="2:4" ht="18.600000000000001" thickBot="1" x14ac:dyDescent="0.55000000000000004">
      <c r="B15" s="14" t="s">
        <v>15</v>
      </c>
      <c r="D15" s="1" t="s">
        <v>16</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codeName="Blad3">
    <pageSetUpPr fitToPage="1"/>
  </sheetPr>
  <dimension ref="B2:D13"/>
  <sheetViews>
    <sheetView showGridLines="0" zoomScale="85" zoomScaleNormal="85" workbookViewId="0"/>
  </sheetViews>
  <sheetFormatPr defaultColWidth="8.6640625" defaultRowHeight="18" x14ac:dyDescent="0.5"/>
  <cols>
    <col min="1" max="2" width="8.6640625" style="1"/>
    <col min="3" max="3" width="87.6640625" style="10" customWidth="1"/>
    <col min="4" max="4" width="30.33203125" style="15" customWidth="1"/>
    <col min="5" max="16384" width="8.6640625" style="1"/>
  </cols>
  <sheetData>
    <row r="2" spans="2:4" ht="27.6" x14ac:dyDescent="0.75">
      <c r="B2" s="7" t="s">
        <v>17</v>
      </c>
    </row>
    <row r="3" spans="2:4" ht="18.600000000000001" thickBot="1" x14ac:dyDescent="0.55000000000000004"/>
    <row r="4" spans="2:4" s="16" customFormat="1" ht="18.600000000000001" thickBot="1" x14ac:dyDescent="0.55000000000000004">
      <c r="B4" s="135" t="s">
        <v>18</v>
      </c>
      <c r="C4" s="135" t="s">
        <v>19</v>
      </c>
      <c r="D4" s="136" t="s">
        <v>20</v>
      </c>
    </row>
    <row r="5" spans="2:4" ht="54.75" customHeight="1" x14ac:dyDescent="0.5">
      <c r="B5" s="17">
        <v>1</v>
      </c>
      <c r="C5" s="18" t="s">
        <v>21</v>
      </c>
      <c r="D5" s="19" t="s">
        <v>22</v>
      </c>
    </row>
    <row r="6" spans="2:4" ht="54.75" customHeight="1" x14ac:dyDescent="0.5">
      <c r="B6" s="20">
        <v>2</v>
      </c>
      <c r="C6" s="21" t="s">
        <v>23</v>
      </c>
      <c r="D6" s="22" t="s">
        <v>24</v>
      </c>
    </row>
    <row r="7" spans="2:4" ht="54.75" customHeight="1" x14ac:dyDescent="0.5">
      <c r="B7" s="20">
        <v>3</v>
      </c>
      <c r="C7" s="21" t="s">
        <v>125</v>
      </c>
      <c r="D7" s="19" t="s">
        <v>22</v>
      </c>
    </row>
    <row r="8" spans="2:4" ht="54.75" customHeight="1" x14ac:dyDescent="0.5">
      <c r="B8" s="20">
        <v>4</v>
      </c>
      <c r="C8" s="21" t="s">
        <v>25</v>
      </c>
      <c r="D8" s="22" t="s">
        <v>26</v>
      </c>
    </row>
    <row r="9" spans="2:4" ht="54.75" customHeight="1" x14ac:dyDescent="0.5">
      <c r="B9" s="20">
        <v>5</v>
      </c>
      <c r="C9" s="21" t="s">
        <v>27</v>
      </c>
      <c r="D9" s="22" t="s">
        <v>24</v>
      </c>
    </row>
    <row r="10" spans="2:4" ht="54.75" customHeight="1" x14ac:dyDescent="0.5">
      <c r="B10" s="20">
        <v>6</v>
      </c>
      <c r="C10" s="21" t="s">
        <v>28</v>
      </c>
      <c r="D10" s="22" t="s">
        <v>24</v>
      </c>
    </row>
    <row r="11" spans="2:4" ht="54.75" customHeight="1" x14ac:dyDescent="0.5">
      <c r="B11" s="20">
        <v>7</v>
      </c>
      <c r="C11" s="21" t="s">
        <v>29</v>
      </c>
      <c r="D11" s="22" t="s">
        <v>24</v>
      </c>
    </row>
    <row r="12" spans="2:4" ht="72" customHeight="1" x14ac:dyDescent="0.5">
      <c r="B12" s="20">
        <v>8</v>
      </c>
      <c r="C12" s="21" t="s">
        <v>30</v>
      </c>
      <c r="D12" s="22" t="s">
        <v>24</v>
      </c>
    </row>
    <row r="13" spans="2:4" ht="54.75" customHeight="1" thickBot="1" x14ac:dyDescent="0.55000000000000004">
      <c r="B13" s="23">
        <v>9</v>
      </c>
      <c r="C13" s="24" t="s">
        <v>31</v>
      </c>
      <c r="D13" s="25" t="s">
        <v>22</v>
      </c>
    </row>
  </sheetData>
  <sheetProtection algorithmName="SHA-512" hashValue="0wDpr52Sj9q7k2t0YdXIoWIk9t8QBYt22ZBo986tmqtTOWG/LKuzd48Ov1eBir/UltkAjgyzj8CNooELNPLzRQ==" saltValue="+1MRBiQwL18zlRn5gDECeA=="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codeName="Blad4">
    <pageSetUpPr fitToPage="1"/>
  </sheetPr>
  <dimension ref="B1:K19"/>
  <sheetViews>
    <sheetView showGridLines="0" zoomScale="85" zoomScaleNormal="85" workbookViewId="0"/>
  </sheetViews>
  <sheetFormatPr defaultColWidth="8.6640625" defaultRowHeight="18" x14ac:dyDescent="0.5"/>
  <cols>
    <col min="1" max="1" width="8.6640625" style="1"/>
    <col min="2" max="2" width="61.33203125" style="1" customWidth="1"/>
    <col min="3" max="7" width="15.44140625" style="26" customWidth="1"/>
    <col min="8" max="11" width="15.109375" style="26" customWidth="1"/>
    <col min="12" max="16384" width="8.6640625" style="1"/>
  </cols>
  <sheetData>
    <row r="1" spans="2:11" x14ac:dyDescent="0.5">
      <c r="H1" s="26" t="s">
        <v>32</v>
      </c>
      <c r="I1" s="26" t="s">
        <v>32</v>
      </c>
    </row>
    <row r="2" spans="2:11" ht="27.6" x14ac:dyDescent="0.75">
      <c r="B2" s="7" t="s">
        <v>33</v>
      </c>
    </row>
    <row r="3" spans="2:11" ht="18.600000000000001" thickBot="1" x14ac:dyDescent="0.55000000000000004"/>
    <row r="4" spans="2:11" ht="18.600000000000001" thickBot="1" x14ac:dyDescent="0.55000000000000004">
      <c r="B4" s="27" t="s">
        <v>34</v>
      </c>
      <c r="C4" s="185" t="s">
        <v>35</v>
      </c>
      <c r="D4" s="186"/>
      <c r="E4" s="186"/>
      <c r="F4" s="186"/>
      <c r="G4" s="186"/>
      <c r="H4" s="185" t="s">
        <v>36</v>
      </c>
      <c r="I4" s="187"/>
      <c r="K4" s="1"/>
    </row>
    <row r="5" spans="2:11" ht="21.75" customHeight="1" x14ac:dyDescent="0.5">
      <c r="B5" s="28" t="s">
        <v>37</v>
      </c>
      <c r="C5" s="29" t="s">
        <v>38</v>
      </c>
      <c r="D5" s="30" t="s">
        <v>39</v>
      </c>
      <c r="E5" s="30" t="s">
        <v>40</v>
      </c>
      <c r="F5" s="30" t="s">
        <v>41</v>
      </c>
      <c r="G5" s="170" t="s">
        <v>42</v>
      </c>
      <c r="H5" s="144" t="s">
        <v>43</v>
      </c>
      <c r="I5" s="31" t="s">
        <v>44</v>
      </c>
      <c r="J5" s="32" t="s">
        <v>46</v>
      </c>
      <c r="K5" s="1"/>
    </row>
    <row r="6" spans="2:11" ht="21.75" customHeight="1" x14ac:dyDescent="0.5">
      <c r="B6" s="33" t="s">
        <v>47</v>
      </c>
      <c r="C6" s="34">
        <f>Implementatie!C7</f>
        <v>0</v>
      </c>
      <c r="D6" s="35"/>
      <c r="E6" s="35"/>
      <c r="F6" s="35"/>
      <c r="G6" s="171"/>
      <c r="H6" s="176"/>
      <c r="I6" s="36"/>
      <c r="J6" s="37">
        <f>SUM(C6:I6)</f>
        <v>0</v>
      </c>
      <c r="K6" s="1"/>
    </row>
    <row r="7" spans="2:11" ht="21.75" customHeight="1" x14ac:dyDescent="0.5">
      <c r="B7" s="33" t="s">
        <v>48</v>
      </c>
      <c r="C7" s="34">
        <f>Exploitatie!F17</f>
        <v>0</v>
      </c>
      <c r="D7" s="38">
        <f>Exploitatie!G17</f>
        <v>0</v>
      </c>
      <c r="E7" s="38">
        <f>Exploitatie!H17</f>
        <v>0</v>
      </c>
      <c r="F7" s="38">
        <f>Exploitatie!I17</f>
        <v>0</v>
      </c>
      <c r="G7" s="172">
        <f>Exploitatie!J17</f>
        <v>0</v>
      </c>
      <c r="H7" s="176"/>
      <c r="I7" s="36"/>
      <c r="J7" s="37">
        <f>SUM(C7:I7)</f>
        <v>0</v>
      </c>
      <c r="K7" s="1"/>
    </row>
    <row r="8" spans="2:11" ht="21.75" customHeight="1" x14ac:dyDescent="0.5">
      <c r="B8" s="33" t="s">
        <v>49</v>
      </c>
      <c r="C8" s="34">
        <f>Exploitatie!E32</f>
        <v>0</v>
      </c>
      <c r="D8" s="38">
        <f>Exploitatie!F32</f>
        <v>0</v>
      </c>
      <c r="E8" s="38">
        <f>Exploitatie!G32</f>
        <v>0</v>
      </c>
      <c r="F8" s="38">
        <f>Exploitatie!I32</f>
        <v>0</v>
      </c>
      <c r="G8" s="34">
        <f>Exploitatie!I32</f>
        <v>0</v>
      </c>
      <c r="H8" s="177">
        <f>Exploitatie!J32</f>
        <v>0</v>
      </c>
      <c r="I8" s="39">
        <f>Exploitatie!K32</f>
        <v>0</v>
      </c>
      <c r="J8" s="37">
        <f>SUM(C8:I8)</f>
        <v>0</v>
      </c>
      <c r="K8" s="1"/>
    </row>
    <row r="9" spans="2:11" ht="21.75" customHeight="1" x14ac:dyDescent="0.5">
      <c r="B9" s="33" t="s">
        <v>50</v>
      </c>
      <c r="C9" s="34">
        <f>Exploitatie!G45</f>
        <v>0</v>
      </c>
      <c r="D9" s="38">
        <f>Exploitatie!H45</f>
        <v>0</v>
      </c>
      <c r="E9" s="38">
        <f>Exploitatie!I45</f>
        <v>0</v>
      </c>
      <c r="F9" s="38">
        <f>Exploitatie!J45</f>
        <v>0</v>
      </c>
      <c r="G9" s="172">
        <f>Exploitatie!K45</f>
        <v>0</v>
      </c>
      <c r="H9" s="177">
        <f>Exploitatie!M45</f>
        <v>0</v>
      </c>
      <c r="I9" s="39">
        <f>Exploitatie!N45</f>
        <v>0</v>
      </c>
      <c r="J9" s="37">
        <f>SUM(C9:I9)</f>
        <v>0</v>
      </c>
      <c r="K9" s="1"/>
    </row>
    <row r="10" spans="2:11" ht="21.75" customHeight="1" thickBot="1" x14ac:dyDescent="0.55000000000000004">
      <c r="B10" s="40" t="s">
        <v>51</v>
      </c>
      <c r="C10" s="41">
        <f t="shared" ref="C10:J10" si="0">SUM(C6:C9)</f>
        <v>0</v>
      </c>
      <c r="D10" s="42">
        <f t="shared" si="0"/>
        <v>0</v>
      </c>
      <c r="E10" s="42">
        <f t="shared" si="0"/>
        <v>0</v>
      </c>
      <c r="F10" s="42">
        <f t="shared" si="0"/>
        <v>0</v>
      </c>
      <c r="G10" s="173">
        <f>SUM(G6:G9)</f>
        <v>0</v>
      </c>
      <c r="H10" s="178">
        <f t="shared" si="0"/>
        <v>0</v>
      </c>
      <c r="I10" s="43">
        <f t="shared" ref="I10" si="1">SUM(I6:I9)</f>
        <v>0</v>
      </c>
      <c r="J10" s="44">
        <f t="shared" si="0"/>
        <v>0</v>
      </c>
      <c r="K10" s="1"/>
    </row>
    <row r="12" spans="2:11" x14ac:dyDescent="0.5">
      <c r="B12" s="45" t="s">
        <v>11</v>
      </c>
      <c r="C12" s="46"/>
      <c r="D12" s="47"/>
      <c r="E12" s="48"/>
      <c r="F12" s="1"/>
      <c r="G12" s="1"/>
      <c r="H12" s="1"/>
      <c r="I12" s="1"/>
      <c r="J12" s="1"/>
      <c r="K12" s="1"/>
    </row>
    <row r="13" spans="2:11" x14ac:dyDescent="0.5">
      <c r="B13" s="49" t="s">
        <v>52</v>
      </c>
      <c r="C13" s="50"/>
      <c r="D13" s="51"/>
      <c r="E13" s="52"/>
      <c r="F13" s="1"/>
      <c r="G13" s="1"/>
      <c r="H13" s="1"/>
      <c r="I13" s="1"/>
      <c r="J13" s="1"/>
      <c r="K13" s="1"/>
    </row>
    <row r="14" spans="2:11" x14ac:dyDescent="0.5">
      <c r="B14" s="49" t="s">
        <v>53</v>
      </c>
      <c r="C14" s="50"/>
      <c r="D14" s="51"/>
      <c r="E14" s="52"/>
      <c r="F14" s="1"/>
      <c r="G14" s="1"/>
      <c r="H14" s="1"/>
      <c r="I14" s="1"/>
      <c r="J14" s="1"/>
      <c r="K14" s="1"/>
    </row>
    <row r="15" spans="2:11" x14ac:dyDescent="0.5">
      <c r="B15" s="49" t="s">
        <v>54</v>
      </c>
      <c r="C15" s="50"/>
      <c r="D15" s="51"/>
      <c r="E15" s="52"/>
      <c r="F15" s="1"/>
      <c r="G15" s="1"/>
      <c r="H15" s="1"/>
      <c r="I15" s="1"/>
      <c r="J15" s="1"/>
      <c r="K15" s="1"/>
    </row>
    <row r="16" spans="2:11" x14ac:dyDescent="0.5">
      <c r="B16" s="53" t="s">
        <v>55</v>
      </c>
      <c r="C16" s="54"/>
      <c r="D16" s="55"/>
      <c r="E16" s="56"/>
      <c r="F16" s="1"/>
      <c r="G16" s="1"/>
      <c r="H16" s="1"/>
      <c r="I16" s="1"/>
      <c r="J16" s="1"/>
      <c r="K16" s="1"/>
    </row>
    <row r="19" spans="2:2" x14ac:dyDescent="0.5">
      <c r="B19" s="57"/>
    </row>
  </sheetData>
  <sheetProtection algorithmName="SHA-512" hashValue="5sHuLjnq+ZDjARw4ePoWrKPKiFOhAwo/uhLjhdgG9R2KVa1E5HIf/n640SabSNP33o63qOy1CKd0WuTtv1MZoQ==" saltValue="WtqEoztknaNHV2TpofGQ1g==" spinCount="100000" sheet="1" objects="1" scenarios="1"/>
  <mergeCells count="2">
    <mergeCell ref="C4:G4"/>
    <mergeCell ref="H4:I4"/>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codeName="Blad5">
    <pageSetUpPr fitToPage="1"/>
  </sheetPr>
  <dimension ref="B2:F12"/>
  <sheetViews>
    <sheetView showGridLines="0" workbookViewId="0"/>
  </sheetViews>
  <sheetFormatPr defaultColWidth="8.6640625" defaultRowHeight="18" x14ac:dyDescent="0.5"/>
  <cols>
    <col min="1" max="1" width="8.6640625" style="1"/>
    <col min="2" max="2" width="39.44140625" style="1" customWidth="1"/>
    <col min="3" max="3" width="18.44140625" style="1" customWidth="1"/>
    <col min="4" max="4" width="17.44140625" style="1" customWidth="1"/>
    <col min="5" max="5" width="53.44140625" style="1" customWidth="1"/>
    <col min="6" max="6" width="17.44140625" style="1" customWidth="1"/>
    <col min="7" max="16384" width="8.6640625" style="1"/>
  </cols>
  <sheetData>
    <row r="2" spans="2:6" ht="27.6" x14ac:dyDescent="0.75">
      <c r="B2" s="7" t="s">
        <v>56</v>
      </c>
    </row>
    <row r="3" spans="2:6" x14ac:dyDescent="0.5">
      <c r="B3" s="57"/>
    </row>
    <row r="4" spans="2:6" x14ac:dyDescent="0.5">
      <c r="B4" s="27" t="s">
        <v>57</v>
      </c>
    </row>
    <row r="5" spans="2:6" ht="20.55" customHeight="1" thickBot="1" x14ac:dyDescent="0.55000000000000004">
      <c r="B5" s="58" t="s">
        <v>37</v>
      </c>
      <c r="C5" s="59" t="s">
        <v>58</v>
      </c>
      <c r="D5" s="60" t="s">
        <v>59</v>
      </c>
    </row>
    <row r="6" spans="2:6" ht="20.55" customHeight="1" thickBot="1" x14ac:dyDescent="0.55000000000000004">
      <c r="B6" s="61" t="s">
        <v>60</v>
      </c>
      <c r="C6" s="62">
        <v>0</v>
      </c>
      <c r="D6" s="63">
        <f>IF(('Totale Kosten Inschrijver'!J10&gt;0),(C6/'Totale Kosten Inschrijver'!J10),0)</f>
        <v>0</v>
      </c>
    </row>
    <row r="7" spans="2:6" ht="20.55" customHeight="1" thickBot="1" x14ac:dyDescent="0.55000000000000004">
      <c r="B7" s="11" t="s">
        <v>61</v>
      </c>
      <c r="C7" s="64">
        <f>C6</f>
        <v>0</v>
      </c>
    </row>
    <row r="8" spans="2:6" x14ac:dyDescent="0.5">
      <c r="B8" s="11"/>
      <c r="C8" s="11"/>
      <c r="D8" s="11"/>
    </row>
    <row r="9" spans="2:6" x14ac:dyDescent="0.5">
      <c r="B9" s="45" t="s">
        <v>11</v>
      </c>
      <c r="C9" s="46"/>
      <c r="D9" s="47"/>
      <c r="E9" s="65"/>
      <c r="F9" s="66"/>
    </row>
    <row r="10" spans="2:6" x14ac:dyDescent="0.5">
      <c r="B10" s="49" t="s">
        <v>62</v>
      </c>
      <c r="C10" s="50"/>
      <c r="D10" s="51"/>
      <c r="E10" s="67"/>
      <c r="F10" s="66"/>
    </row>
    <row r="11" spans="2:6" x14ac:dyDescent="0.5">
      <c r="B11" s="49" t="s">
        <v>63</v>
      </c>
      <c r="C11" s="50"/>
      <c r="D11" s="51"/>
      <c r="E11" s="67"/>
      <c r="F11" s="66"/>
    </row>
    <row r="12" spans="2:6" x14ac:dyDescent="0.5">
      <c r="B12" s="53" t="s">
        <v>64</v>
      </c>
      <c r="C12" s="54"/>
      <c r="D12" s="55"/>
      <c r="E12" s="68"/>
      <c r="F12" s="66"/>
    </row>
  </sheetData>
  <sheetProtection algorithmName="SHA-512" hashValue="u6xkeWgcMOfW0pGz2yojIK3uyrkllrLkUakaZmIzIzeK9iumSTCemf3YwbeUcFGxsuTxddS0bEFkwzOAcTDBiw==" saltValue="XDUsj2yh5hqGsIn2gM1ITw==" spinCount="100000" sheet="1" objects="1" scenarios="1"/>
  <conditionalFormatting sqref="D6">
    <cfRule type="cellIs" dxfId="0" priority="1" operator="greaterThan">
      <formula>0.05</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codeName="Blad6">
    <pageSetUpPr fitToPage="1"/>
  </sheetPr>
  <dimension ref="B2:N50"/>
  <sheetViews>
    <sheetView showGridLines="0" zoomScale="85" zoomScaleNormal="85" workbookViewId="0"/>
  </sheetViews>
  <sheetFormatPr defaultColWidth="8.6640625" defaultRowHeight="18" x14ac:dyDescent="0.5"/>
  <cols>
    <col min="1" max="1" width="8.6640625" style="1"/>
    <col min="2" max="2" width="13.44140625" style="1" customWidth="1"/>
    <col min="3" max="3" width="40" style="1" customWidth="1"/>
    <col min="4" max="6" width="12.77734375" style="1" customWidth="1"/>
    <col min="7" max="9" width="13" style="1" bestFit="1" customWidth="1"/>
    <col min="10" max="10" width="12.77734375" style="1" customWidth="1"/>
    <col min="11" max="11" width="13" style="1" bestFit="1" customWidth="1"/>
    <col min="12" max="12" width="12.77734375" style="1" customWidth="1"/>
    <col min="13" max="13" width="15.44140625" style="1" customWidth="1"/>
    <col min="14" max="14" width="15.109375" style="1" customWidth="1"/>
    <col min="15" max="16384" width="8.6640625" style="1"/>
  </cols>
  <sheetData>
    <row r="2" spans="2:12" ht="27.6" x14ac:dyDescent="0.75">
      <c r="B2" s="7" t="s">
        <v>65</v>
      </c>
    </row>
    <row r="3" spans="2:12" ht="28.2" thickBot="1" x14ac:dyDescent="0.8">
      <c r="B3" s="7"/>
    </row>
    <row r="4" spans="2:12" ht="18.600000000000001" thickBot="1" x14ac:dyDescent="0.55000000000000004">
      <c r="F4" s="190" t="s">
        <v>66</v>
      </c>
      <c r="G4" s="191"/>
      <c r="H4" s="191"/>
      <c r="I4" s="191"/>
      <c r="J4" s="191"/>
      <c r="K4" s="191"/>
      <c r="L4" s="192"/>
    </row>
    <row r="5" spans="2:12" ht="18.600000000000001" thickBot="1" x14ac:dyDescent="0.55000000000000004">
      <c r="B5" s="27" t="s">
        <v>48</v>
      </c>
      <c r="F5" s="193" t="s">
        <v>67</v>
      </c>
      <c r="G5" s="194"/>
      <c r="H5" s="194"/>
      <c r="I5" s="194"/>
      <c r="J5" s="195"/>
      <c r="K5" s="193" t="s">
        <v>36</v>
      </c>
      <c r="L5" s="195"/>
    </row>
    <row r="6" spans="2:12" ht="47.25" customHeight="1" thickBot="1" x14ac:dyDescent="0.55000000000000004">
      <c r="B6" s="69" t="s">
        <v>68</v>
      </c>
      <c r="C6" s="70" t="s">
        <v>69</v>
      </c>
      <c r="D6" s="71" t="s">
        <v>70</v>
      </c>
      <c r="E6" s="72" t="s">
        <v>71</v>
      </c>
      <c r="F6" s="174" t="s">
        <v>38</v>
      </c>
      <c r="G6" s="73" t="s">
        <v>39</v>
      </c>
      <c r="H6" s="73" t="s">
        <v>40</v>
      </c>
      <c r="I6" s="73" t="s">
        <v>41</v>
      </c>
      <c r="J6" s="74" t="s">
        <v>42</v>
      </c>
      <c r="K6" s="174" t="s">
        <v>43</v>
      </c>
      <c r="L6" s="60" t="s">
        <v>44</v>
      </c>
    </row>
    <row r="7" spans="2:12" ht="20.25" customHeight="1" x14ac:dyDescent="0.5">
      <c r="B7" s="127" t="s">
        <v>72</v>
      </c>
      <c r="C7" s="184" t="s">
        <v>130</v>
      </c>
      <c r="D7" s="128">
        <v>1</v>
      </c>
      <c r="E7" s="75">
        <v>0</v>
      </c>
      <c r="F7" s="175">
        <f t="shared" ref="F7:J16" si="0">$D7*$E7*12</f>
        <v>0</v>
      </c>
      <c r="G7" s="76">
        <f t="shared" si="0"/>
        <v>0</v>
      </c>
      <c r="H7" s="76">
        <f t="shared" si="0"/>
        <v>0</v>
      </c>
      <c r="I7" s="76">
        <f t="shared" si="0"/>
        <v>0</v>
      </c>
      <c r="J7" s="77">
        <f t="shared" si="0"/>
        <v>0</v>
      </c>
      <c r="K7" s="159"/>
      <c r="L7" s="78"/>
    </row>
    <row r="8" spans="2:12" ht="20.25" customHeight="1" x14ac:dyDescent="0.5">
      <c r="B8" s="129" t="s">
        <v>74</v>
      </c>
      <c r="C8" s="183" t="s">
        <v>131</v>
      </c>
      <c r="D8" s="130">
        <v>16</v>
      </c>
      <c r="E8" s="79">
        <v>0</v>
      </c>
      <c r="F8" s="80">
        <f t="shared" si="0"/>
        <v>0</v>
      </c>
      <c r="G8" s="81">
        <f t="shared" si="0"/>
        <v>0</v>
      </c>
      <c r="H8" s="81">
        <f t="shared" si="0"/>
        <v>0</v>
      </c>
      <c r="I8" s="81">
        <f t="shared" si="0"/>
        <v>0</v>
      </c>
      <c r="J8" s="82">
        <f t="shared" si="0"/>
        <v>0</v>
      </c>
      <c r="K8" s="160"/>
      <c r="L8" s="83"/>
    </row>
    <row r="9" spans="2:12" ht="20.25" customHeight="1" x14ac:dyDescent="0.5">
      <c r="B9" s="20" t="s">
        <v>73</v>
      </c>
      <c r="C9" s="130" t="s">
        <v>127</v>
      </c>
      <c r="D9" s="130">
        <v>1</v>
      </c>
      <c r="E9" s="79">
        <v>0</v>
      </c>
      <c r="F9" s="80">
        <f t="shared" si="0"/>
        <v>0</v>
      </c>
      <c r="G9" s="81">
        <f t="shared" si="0"/>
        <v>0</v>
      </c>
      <c r="H9" s="81">
        <f t="shared" si="0"/>
        <v>0</v>
      </c>
      <c r="I9" s="81">
        <f t="shared" si="0"/>
        <v>0</v>
      </c>
      <c r="J9" s="82">
        <f t="shared" si="0"/>
        <v>0</v>
      </c>
      <c r="K9" s="160"/>
      <c r="L9" s="83"/>
    </row>
    <row r="10" spans="2:12" ht="20.25" customHeight="1" x14ac:dyDescent="0.5">
      <c r="B10" s="20" t="s">
        <v>73</v>
      </c>
      <c r="C10" s="130" t="s">
        <v>128</v>
      </c>
      <c r="D10" s="130">
        <v>1</v>
      </c>
      <c r="E10" s="79">
        <v>0</v>
      </c>
      <c r="F10" s="80">
        <f t="shared" si="0"/>
        <v>0</v>
      </c>
      <c r="G10" s="81">
        <f t="shared" si="0"/>
        <v>0</v>
      </c>
      <c r="H10" s="81">
        <f t="shared" si="0"/>
        <v>0</v>
      </c>
      <c r="I10" s="81">
        <f t="shared" si="0"/>
        <v>0</v>
      </c>
      <c r="J10" s="82">
        <f t="shared" si="0"/>
        <v>0</v>
      </c>
      <c r="K10" s="160"/>
      <c r="L10" s="83"/>
    </row>
    <row r="11" spans="2:12" ht="20.25" customHeight="1" x14ac:dyDescent="0.5">
      <c r="B11" s="129" t="s">
        <v>75</v>
      </c>
      <c r="C11" s="183" t="s">
        <v>132</v>
      </c>
      <c r="D11" s="130">
        <v>5</v>
      </c>
      <c r="E11" s="79">
        <v>0</v>
      </c>
      <c r="F11" s="80">
        <f t="shared" si="0"/>
        <v>0</v>
      </c>
      <c r="G11" s="81">
        <f t="shared" si="0"/>
        <v>0</v>
      </c>
      <c r="H11" s="81">
        <f t="shared" si="0"/>
        <v>0</v>
      </c>
      <c r="I11" s="81">
        <f t="shared" si="0"/>
        <v>0</v>
      </c>
      <c r="J11" s="82">
        <f t="shared" si="0"/>
        <v>0</v>
      </c>
      <c r="K11" s="160"/>
      <c r="L11" s="83"/>
    </row>
    <row r="12" spans="2:12" ht="20.25" customHeight="1" x14ac:dyDescent="0.5">
      <c r="B12" s="20" t="s">
        <v>73</v>
      </c>
      <c r="C12" s="130" t="s">
        <v>127</v>
      </c>
      <c r="D12" s="130">
        <v>1</v>
      </c>
      <c r="E12" s="79">
        <v>0</v>
      </c>
      <c r="F12" s="80">
        <f t="shared" si="0"/>
        <v>0</v>
      </c>
      <c r="G12" s="81">
        <f t="shared" si="0"/>
        <v>0</v>
      </c>
      <c r="H12" s="81">
        <f t="shared" si="0"/>
        <v>0</v>
      </c>
      <c r="I12" s="81">
        <f t="shared" si="0"/>
        <v>0</v>
      </c>
      <c r="J12" s="82">
        <f t="shared" si="0"/>
        <v>0</v>
      </c>
      <c r="K12" s="160"/>
      <c r="L12" s="83"/>
    </row>
    <row r="13" spans="2:12" ht="20.25" customHeight="1" x14ac:dyDescent="0.5">
      <c r="B13" s="20" t="s">
        <v>73</v>
      </c>
      <c r="C13" s="153" t="s">
        <v>128</v>
      </c>
      <c r="D13" s="130">
        <v>1</v>
      </c>
      <c r="E13" s="79">
        <v>0</v>
      </c>
      <c r="F13" s="80">
        <f t="shared" si="0"/>
        <v>0</v>
      </c>
      <c r="G13" s="81">
        <f t="shared" si="0"/>
        <v>0</v>
      </c>
      <c r="H13" s="81">
        <f t="shared" si="0"/>
        <v>0</v>
      </c>
      <c r="I13" s="81">
        <f t="shared" si="0"/>
        <v>0</v>
      </c>
      <c r="J13" s="82">
        <f t="shared" si="0"/>
        <v>0</v>
      </c>
      <c r="K13" s="160"/>
      <c r="L13" s="83"/>
    </row>
    <row r="14" spans="2:12" ht="20.25" customHeight="1" x14ac:dyDescent="0.5">
      <c r="B14" s="129" t="s">
        <v>123</v>
      </c>
      <c r="C14" s="183" t="s">
        <v>133</v>
      </c>
      <c r="D14" s="130">
        <v>4</v>
      </c>
      <c r="E14" s="79">
        <v>0</v>
      </c>
      <c r="F14" s="80">
        <f t="shared" si="0"/>
        <v>0</v>
      </c>
      <c r="G14" s="81">
        <f t="shared" si="0"/>
        <v>0</v>
      </c>
      <c r="H14" s="81">
        <f t="shared" si="0"/>
        <v>0</v>
      </c>
      <c r="I14" s="81">
        <f t="shared" si="0"/>
        <v>0</v>
      </c>
      <c r="J14" s="82">
        <f t="shared" si="0"/>
        <v>0</v>
      </c>
      <c r="K14" s="160"/>
      <c r="L14" s="83"/>
    </row>
    <row r="15" spans="2:12" ht="20.25" customHeight="1" x14ac:dyDescent="0.5">
      <c r="B15" s="156" t="s">
        <v>73</v>
      </c>
      <c r="C15" s="130" t="s">
        <v>127</v>
      </c>
      <c r="D15" s="153">
        <v>3</v>
      </c>
      <c r="E15" s="154">
        <v>0</v>
      </c>
      <c r="F15" s="80">
        <f t="shared" si="0"/>
        <v>0</v>
      </c>
      <c r="G15" s="81">
        <f t="shared" si="0"/>
        <v>0</v>
      </c>
      <c r="H15" s="81">
        <f t="shared" si="0"/>
        <v>0</v>
      </c>
      <c r="I15" s="81">
        <f t="shared" si="0"/>
        <v>0</v>
      </c>
      <c r="J15" s="82">
        <f t="shared" si="0"/>
        <v>0</v>
      </c>
      <c r="K15" s="160"/>
      <c r="L15" s="155"/>
    </row>
    <row r="16" spans="2:12" ht="20.25" customHeight="1" thickBot="1" x14ac:dyDescent="0.55000000000000004">
      <c r="B16" s="23" t="s">
        <v>73</v>
      </c>
      <c r="C16" s="133" t="s">
        <v>128</v>
      </c>
      <c r="D16" s="133">
        <v>1</v>
      </c>
      <c r="E16" s="84">
        <v>0</v>
      </c>
      <c r="F16" s="80">
        <f t="shared" si="0"/>
        <v>0</v>
      </c>
      <c r="G16" s="81">
        <f t="shared" si="0"/>
        <v>0</v>
      </c>
      <c r="H16" s="81">
        <f t="shared" si="0"/>
        <v>0</v>
      </c>
      <c r="I16" s="81">
        <f t="shared" si="0"/>
        <v>0</v>
      </c>
      <c r="J16" s="82">
        <f t="shared" si="0"/>
        <v>0</v>
      </c>
      <c r="K16" s="160"/>
      <c r="L16" s="155"/>
    </row>
    <row r="17" spans="2:12" ht="20.25" customHeight="1" thickBot="1" x14ac:dyDescent="0.55000000000000004">
      <c r="E17" s="85" t="s">
        <v>61</v>
      </c>
      <c r="F17" s="86">
        <f>SUM(F7:F16)</f>
        <v>0</v>
      </c>
      <c r="G17" s="87">
        <f>SUM(G7:G16)</f>
        <v>0</v>
      </c>
      <c r="H17" s="87">
        <f>SUM(H7:H16)</f>
        <v>0</v>
      </c>
      <c r="I17" s="87">
        <f>SUM(I7:I16)</f>
        <v>0</v>
      </c>
      <c r="J17" s="88">
        <f>SUM(J7:J16)</f>
        <v>0</v>
      </c>
      <c r="K17" s="161"/>
      <c r="L17" s="89"/>
    </row>
    <row r="19" spans="2:12" x14ac:dyDescent="0.5">
      <c r="B19" s="45" t="s">
        <v>11</v>
      </c>
      <c r="C19" s="46"/>
      <c r="D19" s="47"/>
      <c r="E19" s="65"/>
      <c r="F19" s="65"/>
      <c r="G19" s="65"/>
      <c r="H19" s="65"/>
      <c r="I19" s="65"/>
      <c r="J19" s="65"/>
      <c r="K19" s="90"/>
    </row>
    <row r="20" spans="2:12" x14ac:dyDescent="0.5">
      <c r="B20" s="49" t="s">
        <v>76</v>
      </c>
      <c r="C20" s="50"/>
      <c r="D20" s="51"/>
      <c r="E20" s="67"/>
      <c r="F20" s="67"/>
      <c r="G20" s="67"/>
      <c r="H20" s="67"/>
      <c r="I20" s="67"/>
      <c r="J20" s="67"/>
      <c r="K20" s="91"/>
    </row>
    <row r="21" spans="2:12" x14ac:dyDescent="0.5">
      <c r="B21" s="49" t="s">
        <v>77</v>
      </c>
      <c r="C21" s="50"/>
      <c r="D21" s="50"/>
      <c r="E21" s="50"/>
      <c r="F21" s="50"/>
      <c r="G21" s="50"/>
      <c r="H21" s="50"/>
      <c r="I21" s="50"/>
      <c r="J21" s="50"/>
      <c r="K21" s="92"/>
    </row>
    <row r="22" spans="2:12" x14ac:dyDescent="0.5">
      <c r="B22" s="49" t="s">
        <v>78</v>
      </c>
      <c r="C22" s="50"/>
      <c r="D22" s="51"/>
      <c r="E22" s="67"/>
      <c r="F22" s="67"/>
      <c r="G22" s="67"/>
      <c r="H22" s="67"/>
      <c r="I22" s="67"/>
      <c r="J22" s="50"/>
      <c r="K22" s="92"/>
    </row>
    <row r="23" spans="2:12" x14ac:dyDescent="0.5">
      <c r="B23" s="53" t="s">
        <v>79</v>
      </c>
      <c r="C23" s="54"/>
      <c r="D23" s="55"/>
      <c r="E23" s="68"/>
      <c r="F23" s="68"/>
      <c r="G23" s="68"/>
      <c r="H23" s="68"/>
      <c r="I23" s="68"/>
      <c r="J23" s="68"/>
      <c r="K23" s="93"/>
    </row>
    <row r="26" spans="2:12" ht="18.600000000000001" thickBot="1" x14ac:dyDescent="0.55000000000000004"/>
    <row r="27" spans="2:12" ht="18.600000000000001" thickBot="1" x14ac:dyDescent="0.55000000000000004">
      <c r="E27" s="190" t="s">
        <v>80</v>
      </c>
      <c r="F27" s="200"/>
      <c r="G27" s="200"/>
      <c r="H27" s="200"/>
      <c r="I27" s="200"/>
      <c r="J27" s="200"/>
      <c r="K27" s="201"/>
    </row>
    <row r="28" spans="2:12" ht="18.600000000000001" thickBot="1" x14ac:dyDescent="0.55000000000000004">
      <c r="B28" s="27" t="s">
        <v>49</v>
      </c>
      <c r="E28" s="196" t="s">
        <v>35</v>
      </c>
      <c r="F28" s="197"/>
      <c r="G28" s="197"/>
      <c r="H28" s="197"/>
      <c r="I28" s="197"/>
      <c r="J28" s="198" t="s">
        <v>36</v>
      </c>
      <c r="K28" s="199"/>
    </row>
    <row r="29" spans="2:12" ht="20.25" customHeight="1" x14ac:dyDescent="0.5">
      <c r="B29" s="29" t="s">
        <v>81</v>
      </c>
      <c r="C29" s="94" t="s">
        <v>82</v>
      </c>
      <c r="D29" s="95" t="s">
        <v>83</v>
      </c>
      <c r="E29" s="157" t="s">
        <v>38</v>
      </c>
      <c r="F29" s="158" t="s">
        <v>39</v>
      </c>
      <c r="G29" s="158" t="s">
        <v>40</v>
      </c>
      <c r="H29" s="158" t="s">
        <v>41</v>
      </c>
      <c r="I29" s="162" t="s">
        <v>42</v>
      </c>
      <c r="J29" s="179" t="s">
        <v>43</v>
      </c>
      <c r="K29" s="148" t="s">
        <v>44</v>
      </c>
    </row>
    <row r="30" spans="2:12" ht="20.25" customHeight="1" x14ac:dyDescent="0.5">
      <c r="B30" s="20" t="s">
        <v>84</v>
      </c>
      <c r="C30" s="131">
        <v>185000</v>
      </c>
      <c r="D30" s="96">
        <v>0</v>
      </c>
      <c r="E30" s="97">
        <f>C30*D30*12</f>
        <v>0</v>
      </c>
      <c r="F30" s="81">
        <f t="shared" ref="F30:K31" si="1">E30</f>
        <v>0</v>
      </c>
      <c r="G30" s="81">
        <f t="shared" si="1"/>
        <v>0</v>
      </c>
      <c r="H30" s="81">
        <f t="shared" ref="H30:I31" si="2">F30</f>
        <v>0</v>
      </c>
      <c r="I30" s="82">
        <f t="shared" si="2"/>
        <v>0</v>
      </c>
      <c r="J30" s="180">
        <f>I30</f>
        <v>0</v>
      </c>
      <c r="K30" s="149">
        <f t="shared" si="1"/>
        <v>0</v>
      </c>
    </row>
    <row r="31" spans="2:12" ht="20.25" customHeight="1" thickBot="1" x14ac:dyDescent="0.55000000000000004">
      <c r="B31" s="23" t="s">
        <v>85</v>
      </c>
      <c r="C31" s="132">
        <v>125000</v>
      </c>
      <c r="D31" s="98">
        <v>0</v>
      </c>
      <c r="E31" s="97">
        <f>C31*D31*12</f>
        <v>0</v>
      </c>
      <c r="F31" s="81">
        <f t="shared" si="1"/>
        <v>0</v>
      </c>
      <c r="G31" s="81">
        <f t="shared" si="1"/>
        <v>0</v>
      </c>
      <c r="H31" s="81">
        <f t="shared" si="2"/>
        <v>0</v>
      </c>
      <c r="I31" s="82">
        <f t="shared" si="2"/>
        <v>0</v>
      </c>
      <c r="J31" s="180">
        <f>I31</f>
        <v>0</v>
      </c>
      <c r="K31" s="150">
        <f t="shared" si="1"/>
        <v>0</v>
      </c>
    </row>
    <row r="32" spans="2:12" ht="20.25" customHeight="1" thickBot="1" x14ac:dyDescent="0.55000000000000004">
      <c r="D32" s="85" t="s">
        <v>61</v>
      </c>
      <c r="E32" s="86">
        <f>SUM(E30:E31)</f>
        <v>0</v>
      </c>
      <c r="F32" s="87">
        <f t="shared" ref="F32:J32" si="3">SUM(F30:F31)</f>
        <v>0</v>
      </c>
      <c r="G32" s="87">
        <f t="shared" si="3"/>
        <v>0</v>
      </c>
      <c r="H32" s="87">
        <f t="shared" si="3"/>
        <v>0</v>
      </c>
      <c r="I32" s="88">
        <f t="shared" si="3"/>
        <v>0</v>
      </c>
      <c r="J32" s="181">
        <f t="shared" si="3"/>
        <v>0</v>
      </c>
      <c r="K32" s="99">
        <f t="shared" ref="K32" si="4">SUM(K30:K31)</f>
        <v>0</v>
      </c>
    </row>
    <row r="34" spans="2:14" x14ac:dyDescent="0.5">
      <c r="B34" s="45" t="s">
        <v>11</v>
      </c>
      <c r="C34" s="46"/>
      <c r="D34" s="47"/>
      <c r="E34" s="65"/>
      <c r="F34" s="65"/>
      <c r="G34" s="65"/>
      <c r="H34" s="65"/>
      <c r="I34" s="90"/>
    </row>
    <row r="35" spans="2:14" x14ac:dyDescent="0.5">
      <c r="B35" s="49" t="s">
        <v>86</v>
      </c>
      <c r="C35" s="50"/>
      <c r="D35" s="51"/>
      <c r="E35" s="67"/>
      <c r="F35" s="67"/>
      <c r="G35" s="67"/>
      <c r="H35" s="67"/>
      <c r="I35" s="91"/>
    </row>
    <row r="36" spans="2:14" x14ac:dyDescent="0.5">
      <c r="B36" s="49" t="s">
        <v>87</v>
      </c>
      <c r="C36" s="50"/>
      <c r="D36" s="51"/>
      <c r="E36" s="67"/>
      <c r="F36" s="67"/>
      <c r="G36" s="67"/>
      <c r="H36" s="67"/>
      <c r="I36" s="91"/>
    </row>
    <row r="37" spans="2:14" x14ac:dyDescent="0.5">
      <c r="B37" s="53" t="s">
        <v>79</v>
      </c>
      <c r="C37" s="54"/>
      <c r="D37" s="55"/>
      <c r="E37" s="68"/>
      <c r="F37" s="68"/>
      <c r="G37" s="68"/>
      <c r="H37" s="68"/>
      <c r="I37" s="93"/>
    </row>
    <row r="40" spans="2:14" ht="18.600000000000001" thickBot="1" x14ac:dyDescent="0.55000000000000004"/>
    <row r="41" spans="2:14" ht="18.600000000000001" thickBot="1" x14ac:dyDescent="0.55000000000000004">
      <c r="G41" s="202" t="s">
        <v>88</v>
      </c>
      <c r="H41" s="203"/>
      <c r="I41" s="203"/>
      <c r="J41" s="203"/>
      <c r="K41" s="203"/>
      <c r="L41" s="203"/>
      <c r="M41" s="203"/>
      <c r="N41" s="204"/>
    </row>
    <row r="42" spans="2:14" ht="18.600000000000001" thickBot="1" x14ac:dyDescent="0.55000000000000004">
      <c r="B42" s="27" t="s">
        <v>50</v>
      </c>
      <c r="G42" s="196" t="s">
        <v>35</v>
      </c>
      <c r="H42" s="205"/>
      <c r="I42" s="205"/>
      <c r="J42" s="205"/>
      <c r="K42" s="205"/>
      <c r="L42" s="199"/>
      <c r="M42" s="196" t="s">
        <v>36</v>
      </c>
      <c r="N42" s="206"/>
    </row>
    <row r="43" spans="2:14" ht="54.6" thickBot="1" x14ac:dyDescent="0.55000000000000004">
      <c r="B43" s="207" t="s">
        <v>89</v>
      </c>
      <c r="C43" s="208"/>
      <c r="D43" s="100" t="s">
        <v>90</v>
      </c>
      <c r="E43" s="100" t="s">
        <v>121</v>
      </c>
      <c r="F43" s="101" t="s">
        <v>122</v>
      </c>
      <c r="G43" s="164" t="s">
        <v>38</v>
      </c>
      <c r="H43" s="165" t="s">
        <v>39</v>
      </c>
      <c r="I43" s="165" t="s">
        <v>40</v>
      </c>
      <c r="J43" s="165" t="s">
        <v>41</v>
      </c>
      <c r="K43" s="151" t="s">
        <v>42</v>
      </c>
      <c r="L43" s="168" t="s">
        <v>43</v>
      </c>
      <c r="M43" s="166" t="s">
        <v>44</v>
      </c>
      <c r="N43" s="152" t="s">
        <v>45</v>
      </c>
    </row>
    <row r="44" spans="2:14" ht="20.25" customHeight="1" thickBot="1" x14ac:dyDescent="0.55000000000000004">
      <c r="B44" s="188" t="s">
        <v>91</v>
      </c>
      <c r="C44" s="189"/>
      <c r="D44" s="133">
        <v>1</v>
      </c>
      <c r="E44" s="102">
        <v>0</v>
      </c>
      <c r="F44" s="103">
        <v>0</v>
      </c>
      <c r="G44" s="104">
        <f>D44*E44*12</f>
        <v>0</v>
      </c>
      <c r="H44" s="105">
        <f>E44*D44*12</f>
        <v>0</v>
      </c>
      <c r="I44" s="105">
        <f>E44*D44*12</f>
        <v>0</v>
      </c>
      <c r="J44" s="106">
        <f>E44*D44*12</f>
        <v>0</v>
      </c>
      <c r="K44" s="106">
        <f>E44*D44*12</f>
        <v>0</v>
      </c>
      <c r="L44" s="107">
        <f>E44*D44*12</f>
        <v>0</v>
      </c>
      <c r="M44" s="167">
        <f>F44*D44*12</f>
        <v>0</v>
      </c>
      <c r="N44" s="107">
        <f>M44</f>
        <v>0</v>
      </c>
    </row>
    <row r="45" spans="2:14" ht="20.25" customHeight="1" thickBot="1" x14ac:dyDescent="0.55000000000000004">
      <c r="F45" s="85"/>
      <c r="G45" s="108">
        <f t="shared" ref="G45:N45" si="5">SUM(G44:G44)</f>
        <v>0</v>
      </c>
      <c r="H45" s="109">
        <f t="shared" si="5"/>
        <v>0</v>
      </c>
      <c r="I45" s="109">
        <f t="shared" si="5"/>
        <v>0</v>
      </c>
      <c r="J45" s="110">
        <f t="shared" si="5"/>
        <v>0</v>
      </c>
      <c r="K45" s="111">
        <f t="shared" si="5"/>
        <v>0</v>
      </c>
      <c r="L45" s="169">
        <f t="shared" si="5"/>
        <v>0</v>
      </c>
      <c r="M45" s="163">
        <f t="shared" si="5"/>
        <v>0</v>
      </c>
      <c r="N45" s="112">
        <f t="shared" si="5"/>
        <v>0</v>
      </c>
    </row>
    <row r="47" spans="2:14" x14ac:dyDescent="0.5">
      <c r="B47" s="45" t="s">
        <v>11</v>
      </c>
      <c r="C47" s="46"/>
      <c r="D47" s="47"/>
      <c r="E47" s="65"/>
      <c r="F47" s="65"/>
      <c r="G47" s="65"/>
      <c r="H47" s="65"/>
      <c r="I47" s="90"/>
    </row>
    <row r="48" spans="2:14" x14ac:dyDescent="0.5">
      <c r="B48" s="49" t="s">
        <v>92</v>
      </c>
      <c r="C48" s="50"/>
      <c r="D48" s="51"/>
      <c r="E48" s="67"/>
      <c r="F48" s="67"/>
      <c r="G48" s="67"/>
      <c r="H48" s="67"/>
      <c r="I48" s="91"/>
    </row>
    <row r="49" spans="2:9" x14ac:dyDescent="0.5">
      <c r="B49" s="49" t="s">
        <v>93</v>
      </c>
      <c r="C49" s="50"/>
      <c r="D49" s="51"/>
      <c r="E49" s="67"/>
      <c r="F49" s="67"/>
      <c r="G49" s="67"/>
      <c r="H49" s="67"/>
      <c r="I49" s="91"/>
    </row>
    <row r="50" spans="2:9" x14ac:dyDescent="0.5">
      <c r="B50" s="53" t="s">
        <v>79</v>
      </c>
      <c r="C50" s="54"/>
      <c r="D50" s="55"/>
      <c r="E50" s="68"/>
      <c r="F50" s="68"/>
      <c r="G50" s="68"/>
      <c r="H50" s="68"/>
      <c r="I50" s="93"/>
    </row>
  </sheetData>
  <sheetProtection algorithmName="SHA-512" hashValue="rTcYgEZbXlbLO2v1eaOwgx/jxoXaPaeYMLFTY0iN3R27HkzxDbh2D3F5ACIEPYAmAzVldzOESwf7Rlvh/Bksgg==" saltValue="hqQYNdkYUdN9BokXXMEJuA==" spinCount="100000" sheet="1" objects="1" scenarios="1"/>
  <mergeCells count="11">
    <mergeCell ref="B44:C44"/>
    <mergeCell ref="F4:L4"/>
    <mergeCell ref="F5:J5"/>
    <mergeCell ref="E28:I28"/>
    <mergeCell ref="J28:K28"/>
    <mergeCell ref="E27:K27"/>
    <mergeCell ref="G41:N41"/>
    <mergeCell ref="K5:L5"/>
    <mergeCell ref="G42:L42"/>
    <mergeCell ref="M42:N42"/>
    <mergeCell ref="B43:C43"/>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codeName="Blad7">
    <pageSetUpPr fitToPage="1"/>
  </sheetPr>
  <dimension ref="B2:K45"/>
  <sheetViews>
    <sheetView showGridLines="0" zoomScaleNormal="100" workbookViewId="0"/>
  </sheetViews>
  <sheetFormatPr defaultColWidth="8.6640625" defaultRowHeight="18" x14ac:dyDescent="0.5"/>
  <cols>
    <col min="1" max="1" width="8.6640625" style="1"/>
    <col min="2" max="2" width="27.77734375" style="1" customWidth="1"/>
    <col min="3" max="5" width="18.6640625" style="1" customWidth="1"/>
    <col min="6" max="6" width="13" style="1" customWidth="1"/>
    <col min="7" max="7" width="14.6640625" style="1" customWidth="1"/>
    <col min="8" max="10" width="8.6640625" style="1"/>
    <col min="11" max="11" width="13.77734375" style="1" customWidth="1"/>
    <col min="12" max="16384" width="8.6640625" style="1"/>
  </cols>
  <sheetData>
    <row r="2" spans="2:11" ht="27.6" x14ac:dyDescent="0.75">
      <c r="B2" s="7" t="s">
        <v>94</v>
      </c>
    </row>
    <row r="3" spans="2:11" ht="21" customHeight="1" x14ac:dyDescent="0.75">
      <c r="B3" s="7"/>
    </row>
    <row r="4" spans="2:11" ht="18.600000000000001" thickBot="1" x14ac:dyDescent="0.55000000000000004">
      <c r="B4" s="27" t="s">
        <v>95</v>
      </c>
    </row>
    <row r="5" spans="2:11" ht="22.05" customHeight="1" x14ac:dyDescent="0.5">
      <c r="B5" s="29" t="s">
        <v>96</v>
      </c>
      <c r="C5" s="31" t="s">
        <v>58</v>
      </c>
    </row>
    <row r="6" spans="2:11" ht="22.05" customHeight="1" x14ac:dyDescent="0.5">
      <c r="B6" s="113" t="s">
        <v>97</v>
      </c>
      <c r="C6" s="114">
        <v>120</v>
      </c>
    </row>
    <row r="7" spans="2:11" ht="22.05" customHeight="1" x14ac:dyDescent="0.5">
      <c r="B7" s="113" t="s">
        <v>98</v>
      </c>
      <c r="C7" s="114">
        <v>120</v>
      </c>
    </row>
    <row r="8" spans="2:11" ht="22.05" customHeight="1" x14ac:dyDescent="0.5">
      <c r="B8" s="113" t="s">
        <v>99</v>
      </c>
      <c r="C8" s="114">
        <v>100</v>
      </c>
    </row>
    <row r="9" spans="2:11" ht="22.05" customHeight="1" thickBot="1" x14ac:dyDescent="0.55000000000000004">
      <c r="B9" s="115" t="s">
        <v>100</v>
      </c>
      <c r="C9" s="116">
        <v>80</v>
      </c>
    </row>
    <row r="10" spans="2:11" x14ac:dyDescent="0.5">
      <c r="C10" s="117"/>
    </row>
    <row r="11" spans="2:11" x14ac:dyDescent="0.5">
      <c r="B11" s="45" t="s">
        <v>11</v>
      </c>
      <c r="C11" s="46"/>
      <c r="D11" s="47"/>
      <c r="E11" s="65"/>
      <c r="F11" s="47"/>
      <c r="G11" s="47"/>
      <c r="H11" s="47"/>
      <c r="I11" s="47"/>
      <c r="J11" s="47"/>
      <c r="K11" s="90"/>
    </row>
    <row r="12" spans="2:11" x14ac:dyDescent="0.5">
      <c r="B12" s="49" t="s">
        <v>101</v>
      </c>
      <c r="C12" s="50"/>
      <c r="D12" s="51"/>
      <c r="E12" s="67"/>
      <c r="F12" s="51"/>
      <c r="G12" s="51"/>
      <c r="H12" s="51"/>
      <c r="I12" s="51"/>
      <c r="J12" s="51"/>
      <c r="K12" s="91"/>
    </row>
    <row r="13" spans="2:11" ht="31.5" customHeight="1" x14ac:dyDescent="0.5">
      <c r="B13" s="209" t="s">
        <v>102</v>
      </c>
      <c r="C13" s="210"/>
      <c r="D13" s="210"/>
      <c r="E13" s="210"/>
      <c r="F13" s="210"/>
      <c r="G13" s="210"/>
      <c r="H13" s="210"/>
      <c r="I13" s="210"/>
      <c r="J13" s="210"/>
      <c r="K13" s="211"/>
    </row>
    <row r="14" spans="2:11" x14ac:dyDescent="0.5">
      <c r="B14" s="49" t="s">
        <v>103</v>
      </c>
      <c r="C14" s="50"/>
      <c r="D14" s="51"/>
      <c r="E14" s="67"/>
      <c r="F14" s="51"/>
      <c r="G14" s="51"/>
      <c r="H14" s="51"/>
      <c r="I14" s="51"/>
      <c r="J14" s="51"/>
      <c r="K14" s="91"/>
    </row>
    <row r="15" spans="2:11" x14ac:dyDescent="0.5">
      <c r="B15" s="53" t="s">
        <v>104</v>
      </c>
      <c r="C15" s="118"/>
      <c r="D15" s="118"/>
      <c r="E15" s="118"/>
      <c r="F15" s="119"/>
      <c r="G15" s="119"/>
      <c r="H15" s="119"/>
      <c r="I15" s="119"/>
      <c r="J15" s="119"/>
      <c r="K15" s="120"/>
    </row>
    <row r="16" spans="2:11" x14ac:dyDescent="0.5">
      <c r="C16" s="117"/>
    </row>
    <row r="17" spans="2:7" x14ac:dyDescent="0.5">
      <c r="C17" s="117"/>
    </row>
    <row r="18" spans="2:7" x14ac:dyDescent="0.5">
      <c r="C18" s="117"/>
    </row>
    <row r="19" spans="2:7" ht="18.600000000000001" thickBot="1" x14ac:dyDescent="0.55000000000000004">
      <c r="B19" s="27" t="s">
        <v>105</v>
      </c>
      <c r="C19" s="117"/>
    </row>
    <row r="20" spans="2:7" ht="22.05" customHeight="1" thickBot="1" x14ac:dyDescent="0.55000000000000004">
      <c r="B20" s="143"/>
      <c r="C20" s="212" t="s">
        <v>58</v>
      </c>
      <c r="D20" s="213"/>
      <c r="E20" s="214"/>
    </row>
    <row r="21" spans="2:7" ht="22.05" customHeight="1" x14ac:dyDescent="0.5">
      <c r="B21" s="144" t="s">
        <v>106</v>
      </c>
      <c r="C21" s="29" t="s">
        <v>107</v>
      </c>
      <c r="D21" s="30" t="s">
        <v>108</v>
      </c>
      <c r="E21" s="31" t="s">
        <v>109</v>
      </c>
    </row>
    <row r="22" spans="2:7" ht="22.05" customHeight="1" x14ac:dyDescent="0.5">
      <c r="B22" s="145" t="s">
        <v>72</v>
      </c>
      <c r="C22" s="140">
        <v>100</v>
      </c>
      <c r="D22" s="139">
        <v>75</v>
      </c>
      <c r="E22" s="114">
        <v>100</v>
      </c>
    </row>
    <row r="23" spans="2:7" ht="22.05" customHeight="1" x14ac:dyDescent="0.5">
      <c r="B23" s="145" t="s">
        <v>74</v>
      </c>
      <c r="C23" s="140">
        <v>150</v>
      </c>
      <c r="D23" s="139">
        <v>100</v>
      </c>
      <c r="E23" s="114">
        <v>150</v>
      </c>
    </row>
    <row r="24" spans="2:7" ht="22.05" customHeight="1" x14ac:dyDescent="0.5">
      <c r="B24" s="145" t="s">
        <v>75</v>
      </c>
      <c r="C24" s="140">
        <v>150</v>
      </c>
      <c r="D24" s="139">
        <v>100</v>
      </c>
      <c r="E24" s="114">
        <v>150</v>
      </c>
    </row>
    <row r="25" spans="2:7" ht="22.05" customHeight="1" thickBot="1" x14ac:dyDescent="0.55000000000000004">
      <c r="B25" s="146" t="s">
        <v>123</v>
      </c>
      <c r="C25" s="141">
        <v>250</v>
      </c>
      <c r="D25" s="142">
        <v>150</v>
      </c>
      <c r="E25" s="116">
        <v>250</v>
      </c>
    </row>
    <row r="27" spans="2:7" x14ac:dyDescent="0.5">
      <c r="B27" s="45" t="s">
        <v>11</v>
      </c>
      <c r="C27" s="46"/>
      <c r="D27" s="47"/>
      <c r="E27" s="65"/>
      <c r="F27" s="47"/>
      <c r="G27" s="90"/>
    </row>
    <row r="28" spans="2:7" x14ac:dyDescent="0.5">
      <c r="B28" s="49" t="s">
        <v>110</v>
      </c>
      <c r="C28" s="50"/>
      <c r="D28" s="51"/>
      <c r="E28" s="67"/>
      <c r="F28" s="51"/>
      <c r="G28" s="91"/>
    </row>
    <row r="29" spans="2:7" x14ac:dyDescent="0.5">
      <c r="B29" s="49" t="s">
        <v>103</v>
      </c>
      <c r="C29" s="50"/>
      <c r="D29" s="51"/>
      <c r="E29" s="67"/>
      <c r="F29" s="51"/>
      <c r="G29" s="91"/>
    </row>
    <row r="30" spans="2:7" x14ac:dyDescent="0.5">
      <c r="B30" s="49" t="s">
        <v>111</v>
      </c>
      <c r="C30" s="50"/>
      <c r="D30" s="51"/>
      <c r="E30" s="67"/>
      <c r="F30" s="51"/>
      <c r="G30" s="91"/>
    </row>
    <row r="31" spans="2:7" x14ac:dyDescent="0.5">
      <c r="B31" s="121" t="s">
        <v>112</v>
      </c>
      <c r="C31" s="122"/>
      <c r="D31" s="123"/>
      <c r="E31" s="124"/>
      <c r="F31" s="123"/>
      <c r="G31" s="134"/>
    </row>
    <row r="35" spans="2:5" ht="18.600000000000001" thickBot="1" x14ac:dyDescent="0.55000000000000004">
      <c r="B35" s="27" t="s">
        <v>113</v>
      </c>
      <c r="C35" s="117"/>
    </row>
    <row r="36" spans="2:5" x14ac:dyDescent="0.5">
      <c r="B36" s="69" t="s">
        <v>114</v>
      </c>
      <c r="C36" s="70" t="s">
        <v>58</v>
      </c>
      <c r="D36" s="125" t="s">
        <v>115</v>
      </c>
    </row>
    <row r="37" spans="2:5" x14ac:dyDescent="0.5">
      <c r="B37" s="113" t="s">
        <v>116</v>
      </c>
      <c r="C37" s="137">
        <v>0</v>
      </c>
      <c r="D37" s="138">
        <v>0</v>
      </c>
    </row>
    <row r="38" spans="2:5" x14ac:dyDescent="0.5">
      <c r="B38" s="113" t="s">
        <v>117</v>
      </c>
      <c r="C38" s="137">
        <v>0</v>
      </c>
      <c r="D38" s="138">
        <v>0</v>
      </c>
    </row>
    <row r="39" spans="2:5" x14ac:dyDescent="0.5">
      <c r="B39" s="113" t="s">
        <v>118</v>
      </c>
      <c r="C39" s="137">
        <v>0</v>
      </c>
      <c r="D39" s="138">
        <v>0</v>
      </c>
    </row>
    <row r="40" spans="2:5" ht="18.600000000000001" thickBot="1" x14ac:dyDescent="0.55000000000000004">
      <c r="B40" s="115" t="s">
        <v>124</v>
      </c>
      <c r="C40" s="102">
        <v>0</v>
      </c>
      <c r="D40" s="126">
        <v>0</v>
      </c>
    </row>
    <row r="42" spans="2:5" x14ac:dyDescent="0.5">
      <c r="B42" s="45" t="s">
        <v>11</v>
      </c>
      <c r="C42" s="46"/>
      <c r="D42" s="46"/>
      <c r="E42" s="48"/>
    </row>
    <row r="43" spans="2:5" x14ac:dyDescent="0.5">
      <c r="B43" s="49" t="s">
        <v>129</v>
      </c>
      <c r="C43" s="50"/>
      <c r="D43" s="50"/>
      <c r="E43" s="52"/>
    </row>
    <row r="44" spans="2:5" x14ac:dyDescent="0.5">
      <c r="B44" s="49" t="s">
        <v>119</v>
      </c>
      <c r="C44" s="50"/>
      <c r="D44" s="50"/>
      <c r="E44" s="52"/>
    </row>
    <row r="45" spans="2:5" x14ac:dyDescent="0.5">
      <c r="B45" s="53" t="s">
        <v>120</v>
      </c>
      <c r="C45" s="54"/>
      <c r="D45" s="54"/>
      <c r="E45" s="56"/>
    </row>
  </sheetData>
  <sheetProtection algorithmName="SHA-512" hashValue="1Io0tUGGBZMhvVGQnFT2fukIL/4ZDpr6+M3hCy/irYkQ83IUNW1MTz5QlfvRNpC59sL5q9UxHIPZOx9Xi3P1lg==" saltValue="4KZB0klG/wZF3v5ZCj3sXw==" spinCount="100000" sheet="1" objects="1" scenarios="1"/>
  <mergeCells count="2">
    <mergeCell ref="B13:K13"/>
    <mergeCell ref="C20:E20"/>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A0CBFABB87984BBB120F4355A85A0C" ma:contentTypeVersion="3" ma:contentTypeDescription="Een nieuw document maken." ma:contentTypeScope="" ma:versionID="0b4111e962a3d2f6e6e22a985df6e914">
  <xsd:schema xmlns:xsd="http://www.w3.org/2001/XMLSchema" xmlns:xs="http://www.w3.org/2001/XMLSchema" xmlns:p="http://schemas.microsoft.com/office/2006/metadata/properties" xmlns:ns2="5d5b6a14-26a9-48d2-b6af-38609b046b30" targetNamespace="http://schemas.microsoft.com/office/2006/metadata/properties" ma:root="true" ma:fieldsID="46cd80d65e935791bb282e59ce2ff2da" ns2:_="">
    <xsd:import namespace="5d5b6a14-26a9-48d2-b6af-38609b046b3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b6a14-26a9-48d2-b6af-38609b046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E74AD-17E4-4FD8-9AD6-6DDE6DF7CD3F}">
  <ds:schemaRefs>
    <ds:schemaRef ds:uri="http://purl.org/dc/dcmitype/"/>
    <ds:schemaRef ds:uri="886b1cf5-de4d-45e2-ad01-cb2f5bdf2c2b"/>
    <ds:schemaRef ds:uri="http://purl.org/dc/elements/1.1/"/>
    <ds:schemaRef ds:uri="http://www.w3.org/XML/1998/namespace"/>
    <ds:schemaRef ds:uri="http://schemas.microsoft.com/office/2006/documentManagement/types"/>
    <ds:schemaRef ds:uri="441a1b3f-2798-4563-96a4-130c3b2d4ab3"/>
    <ds:schemaRef ds:uri="http://schemas.microsoft.com/office/infopath/2007/PartnerControls"/>
    <ds:schemaRef ds:uri="http://schemas.openxmlformats.org/package/2006/metadata/core-properties"/>
    <ds:schemaRef ds:uri="http://schemas.microsoft.com/office/2006/metadata/properties"/>
    <ds:schemaRef ds:uri="http://purl.org/dc/terms/"/>
    <ds:schemaRef ds:uri="c07f25f7-d638-4b5c-bd07-ded1171842e2"/>
    <ds:schemaRef ds:uri="3bb62dc7-90ea-47fe-8691-4a99829507d1"/>
  </ds:schemaRefs>
</ds:datastoreItem>
</file>

<file path=customXml/itemProps2.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3.xml><?xml version="1.0" encoding="utf-8"?>
<ds:datastoreItem xmlns:ds="http://schemas.openxmlformats.org/officeDocument/2006/customXml" ds:itemID="{AEF45416-724F-4287-895D-9EB344218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b6a14-26a9-48d2-b6af-38609b046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Anthony Coenen | DocuVision</cp:lastModifiedBy>
  <cp:revision/>
  <dcterms:created xsi:type="dcterms:W3CDTF">2021-03-16T07:22:36Z</dcterms:created>
  <dcterms:modified xsi:type="dcterms:W3CDTF">2026-05-27T08:52:49Z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0x01010037A0CBFABB87984BBB120F4355A85A0C</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y fmtid="{D5CDD505-2E9C-101B-9397-08002B2CF9AE}" pid="16" name="MediaServiceImageTags">
    <vt:lpwstr/>
  </property>
</Properties>
</file>