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onnect.sp02.rws.nl/sites/con0000094/mkt/00 Contractoverstijgend Ontwerp en Uitvoering/31210656 EU aanbesteding uitvoering 2026/03. Publicatie - uitvraag/"/>
    </mc:Choice>
  </mc:AlternateContent>
  <xr:revisionPtr revIDLastSave="0" documentId="13_ncr:20000001_{4599729D-469B-42DD-9ACA-C287C1A743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ijlage J" sheetId="2" r:id="rId1"/>
    <sheet name="Bijlage K" sheetId="1" r:id="rId2"/>
  </sheets>
  <definedNames>
    <definedName name="_Toc72338458" localSheetId="0">'Bijlage J'!$A$1</definedName>
    <definedName name="_Toc72338459" localSheetId="1">'Bijlage K'!$A$1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F22" i="1"/>
  <c r="F103" i="1"/>
  <c r="F119" i="1"/>
  <c r="F60" i="1"/>
  <c r="F8" i="1"/>
  <c r="D175" i="1"/>
  <c r="D173" i="1"/>
  <c r="D171" i="1"/>
  <c r="D169" i="1"/>
  <c r="F5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4" i="1"/>
  <c r="F167" i="1" l="1"/>
  <c r="E66" i="2" s="1"/>
  <c r="E68" i="2" s="1"/>
  <c r="E70" i="2" s="1"/>
  <c r="E72" i="2" s="1"/>
  <c r="F169" i="1" l="1"/>
  <c r="F171" i="1" l="1"/>
  <c r="E74" i="2" l="1"/>
  <c r="F175" i="1" s="1"/>
  <c r="F173" i="1"/>
  <c r="E77" i="2" l="1"/>
  <c r="F178" i="1" s="1"/>
</calcChain>
</file>

<file path=xl/sharedStrings.xml><?xml version="1.0" encoding="utf-8"?>
<sst xmlns="http://schemas.openxmlformats.org/spreadsheetml/2006/main" count="752" uniqueCount="397">
  <si>
    <t>code</t>
  </si>
  <si>
    <t>omschrijving code</t>
  </si>
  <si>
    <t>aantal</t>
  </si>
  <si>
    <t>prijs per eenheid</t>
  </si>
  <si>
    <t>totaal</t>
  </si>
  <si>
    <t>Ac02</t>
  </si>
  <si>
    <t>gat in muur achter ventilatierooster dichtmaken</t>
  </si>
  <si>
    <t>st</t>
  </si>
  <si>
    <t>Ba12</t>
  </si>
  <si>
    <t>kier tussen raam/deur en kozijn dichten met strip</t>
  </si>
  <si>
    <t>m1</t>
  </si>
  <si>
    <t>Ba14</t>
  </si>
  <si>
    <t>nieuw naar buiten draaiend raam</t>
  </si>
  <si>
    <t>Ba14d</t>
  </si>
  <si>
    <t>nieuw uitzetraam</t>
  </si>
  <si>
    <t>Ba14e</t>
  </si>
  <si>
    <t>nieuw dubbel draairaam</t>
  </si>
  <si>
    <t>stl</t>
  </si>
  <si>
    <t>Ba17</t>
  </si>
  <si>
    <t>Nieuw volledig houten (multiplex) klep / raam</t>
  </si>
  <si>
    <t>Ba55</t>
  </si>
  <si>
    <t>aluminium voorzetraam binnen voor bestaand raam</t>
  </si>
  <si>
    <t>Bb14</t>
  </si>
  <si>
    <t>nieuwe naar buiten draaiende deur</t>
  </si>
  <si>
    <t>Bb14b</t>
  </si>
  <si>
    <t>nieuwe naar buiten draaiende dubbele deur</t>
  </si>
  <si>
    <t>Be04</t>
  </si>
  <si>
    <t>vaste deel: dubbel glas in de dag van het kozijn</t>
  </si>
  <si>
    <t>m2</t>
  </si>
  <si>
    <t>Be05</t>
  </si>
  <si>
    <t>vaste deel: dubbel glas in de sponning van het kozijn</t>
  </si>
  <si>
    <t>Bg05a</t>
  </si>
  <si>
    <t>ventilatierooster op glas</t>
  </si>
  <si>
    <t>Bg06a</t>
  </si>
  <si>
    <t>ventilatierooster op tussendorpel</t>
  </si>
  <si>
    <t>Bg06b</t>
  </si>
  <si>
    <t>Bp02</t>
  </si>
  <si>
    <t>isolatie van een houten paneel /borstwering in een kozijn</t>
  </si>
  <si>
    <t>Bp04</t>
  </si>
  <si>
    <t>Bp05</t>
  </si>
  <si>
    <t>Bp06</t>
  </si>
  <si>
    <t>Bp10</t>
  </si>
  <si>
    <t>isolatiepakket in een gevel</t>
  </si>
  <si>
    <t>Bp11</t>
  </si>
  <si>
    <t>Bp12</t>
  </si>
  <si>
    <t>Br01</t>
  </si>
  <si>
    <t>houtrotreparatie kozijn dmv pasta</t>
  </si>
  <si>
    <t>Br02a</t>
  </si>
  <si>
    <t>vervangen onderdorpel met twee stijlstukken</t>
  </si>
  <si>
    <t>Br02b</t>
  </si>
  <si>
    <t>vervangen onderdorpel met drie stijlstukken</t>
  </si>
  <si>
    <t>Br02c</t>
  </si>
  <si>
    <t>vervangen onderdorpel met vier stijlstukken</t>
  </si>
  <si>
    <t>Br03</t>
  </si>
  <si>
    <t>verwijderen oude verflagen/ aanbrengen 1 grondlaag</t>
  </si>
  <si>
    <t>Bz05</t>
  </si>
  <si>
    <t>rolluik / zonwering de- en hermonteren</t>
  </si>
  <si>
    <t>Bz06</t>
  </si>
  <si>
    <t>zonwering, vitrage etc de- en hermonteren</t>
  </si>
  <si>
    <t>Bz11</t>
  </si>
  <si>
    <t>stijl of tussendorpel aanbrengen</t>
  </si>
  <si>
    <t>Bz12</t>
  </si>
  <si>
    <t>stijl of tussendorpel verwijderen</t>
  </si>
  <si>
    <t>Bz13</t>
  </si>
  <si>
    <t>ruimte gewichten van schuifraam opvullen met hout</t>
  </si>
  <si>
    <t>Bz14</t>
  </si>
  <si>
    <t>extra onderdorpel aanbrengen</t>
  </si>
  <si>
    <t>Bz14d</t>
  </si>
  <si>
    <t>stapeldorpel in kozijn vervangen</t>
  </si>
  <si>
    <t>Bz17</t>
  </si>
  <si>
    <t>kozijn schilderen</t>
  </si>
  <si>
    <t>Bz20</t>
  </si>
  <si>
    <t>kunststof glasroeden in spouw</t>
  </si>
  <si>
    <t>vak</t>
  </si>
  <si>
    <t>Bz21</t>
  </si>
  <si>
    <t>Wiener sprossen en houten plakroeden binnen en buiten</t>
  </si>
  <si>
    <t>Ca13</t>
  </si>
  <si>
    <t>plat dak van buitenaf isoleren</t>
  </si>
  <si>
    <t>Ca14</t>
  </si>
  <si>
    <t>Ca14extr</t>
  </si>
  <si>
    <t>Ca14extr2</t>
  </si>
  <si>
    <t>Ca15</t>
  </si>
  <si>
    <t>plat dak van binnenuit isoleren, afwerking nader te bepalen</t>
  </si>
  <si>
    <t>Ca17</t>
  </si>
  <si>
    <t>Ca17extr</t>
  </si>
  <si>
    <t>Ca17extr2</t>
  </si>
  <si>
    <t>Ca20</t>
  </si>
  <si>
    <t>plat dak dakkapel van binnenuit isoleren, afwerking nader te bepalen</t>
  </si>
  <si>
    <t>Ca21</t>
  </si>
  <si>
    <t>Cb04</t>
  </si>
  <si>
    <t>kieren van dakbeschot dichten met houten plaat</t>
  </si>
  <si>
    <t>Cb11</t>
  </si>
  <si>
    <t>schuine dak van binnenuit isoleren, afwerking nader te bepalen</t>
  </si>
  <si>
    <t>Cb12</t>
  </si>
  <si>
    <t>Cb14</t>
  </si>
  <si>
    <t>Cb15</t>
  </si>
  <si>
    <t>Cb16</t>
  </si>
  <si>
    <t>Cb17</t>
  </si>
  <si>
    <t>Cb18</t>
  </si>
  <si>
    <t>Da03</t>
  </si>
  <si>
    <t>nieuw dakraam</t>
  </si>
  <si>
    <t>Da04</t>
  </si>
  <si>
    <t>Da05</t>
  </si>
  <si>
    <t>Da06</t>
  </si>
  <si>
    <t>voorzetraam voor een lichtkoepel</t>
  </si>
  <si>
    <t>Db06</t>
  </si>
  <si>
    <t>zijkant dakkapel van binnenuit isoleren, afwerking nader te bepalen</t>
  </si>
  <si>
    <t>Db07</t>
  </si>
  <si>
    <t>Db08</t>
  </si>
  <si>
    <t>Db11</t>
  </si>
  <si>
    <t>zijkant dakkapel van buitenaf isoleren</t>
  </si>
  <si>
    <t>Db14</t>
  </si>
  <si>
    <t>zijkant dakkapel van buitenaf isoleren, afwerking nader te bepalen</t>
  </si>
  <si>
    <t>Db15</t>
  </si>
  <si>
    <t>E01</t>
  </si>
  <si>
    <t>Radiator de- en hermonteren</t>
  </si>
  <si>
    <t>Eb10(10)</t>
  </si>
  <si>
    <t>ventilatierooster door muur (type 10)</t>
  </si>
  <si>
    <t>Eb10(11)</t>
  </si>
  <si>
    <t>ventilatierooster door muur (type 11)</t>
  </si>
  <si>
    <t>Eb10(12)</t>
  </si>
  <si>
    <t>ventilatierooster door muur (type 12), monumentenrooster</t>
  </si>
  <si>
    <t>Eb12(5)</t>
  </si>
  <si>
    <t>ventilatierooster door schuine dak (type 5)</t>
  </si>
  <si>
    <t>Eb16</t>
  </si>
  <si>
    <t>ventilatierooster op dakraam</t>
  </si>
  <si>
    <t>Eb20</t>
  </si>
  <si>
    <t>mechanisch ventilatierooster door muur</t>
  </si>
  <si>
    <t>Eb20a</t>
  </si>
  <si>
    <t>mechanisch ventilatierooster op knieschot</t>
  </si>
  <si>
    <t>Eb20b</t>
  </si>
  <si>
    <t>mechanisch ventilatierooster op schuindak</t>
  </si>
  <si>
    <t>Ga04</t>
  </si>
  <si>
    <t>kierdichting op een vloer</t>
  </si>
  <si>
    <t>Gb05</t>
  </si>
  <si>
    <t>nieuw vliering/zolderluik</t>
  </si>
  <si>
    <t>Ha01</t>
  </si>
  <si>
    <t>nieuw gipsplafond, afwerking nader te bepalen</t>
  </si>
  <si>
    <t>Ha02</t>
  </si>
  <si>
    <t>Ha03</t>
  </si>
  <si>
    <t>La04</t>
  </si>
  <si>
    <t>binnenwand verwijderen</t>
  </si>
  <si>
    <t>La07</t>
  </si>
  <si>
    <t>nieuwe binnenwand, afwerking nader te bepalen</t>
  </si>
  <si>
    <t>La10</t>
  </si>
  <si>
    <t>gipsplaat tegen de wand, afwerking nader te bepalen</t>
  </si>
  <si>
    <t>La15b</t>
  </si>
  <si>
    <t>nieuwe binnendeur</t>
  </si>
  <si>
    <t>La17b</t>
  </si>
  <si>
    <t>nieuwe binnendeur inclusief kozijn</t>
  </si>
  <si>
    <t>Lb03</t>
  </si>
  <si>
    <t>nieuw knieschot incl deurtje, afwerking nader te bepalen</t>
  </si>
  <si>
    <t>Ma03</t>
  </si>
  <si>
    <t>Vloer/trap afdekken</t>
  </si>
  <si>
    <t>Na02</t>
  </si>
  <si>
    <t>Een nieuw houten kozijn</t>
  </si>
  <si>
    <t>Na14</t>
  </si>
  <si>
    <t>naar buiten draaiend raam in nieuwe kozijn</t>
  </si>
  <si>
    <t>Na14a</t>
  </si>
  <si>
    <t>naar binnen draaiend raam in nieuwe kozijn</t>
  </si>
  <si>
    <t>Na14b</t>
  </si>
  <si>
    <t>draai-kiepraam in nieuwe kozijn</t>
  </si>
  <si>
    <t>Na14d</t>
  </si>
  <si>
    <t>uitzetraam in nieuwe kozijn</t>
  </si>
  <si>
    <t>Na14e</t>
  </si>
  <si>
    <t>dubbel draairaam in nieuwe kozijn</t>
  </si>
  <si>
    <t>Nb14</t>
  </si>
  <si>
    <t>naar buiten draaiende deur in nieuwe kozijn</t>
  </si>
  <si>
    <t>Nb14b</t>
  </si>
  <si>
    <t>naar buiten draaiende dubbele deur in nieuwe kozijn</t>
  </si>
  <si>
    <t>Nb17</t>
  </si>
  <si>
    <t>nieuwe houten schuifkantelpui</t>
  </si>
  <si>
    <t>Nb18</t>
  </si>
  <si>
    <t>nieuwe aluminium schuifkantelpui</t>
  </si>
  <si>
    <t>Nb19</t>
  </si>
  <si>
    <t>nieuwe kunststof schuifkantelpui</t>
  </si>
  <si>
    <t>Ng05a</t>
  </si>
  <si>
    <t>Ng06a</t>
  </si>
  <si>
    <t>Ng06b</t>
  </si>
  <si>
    <t>ventilatierooster met houten paneel</t>
  </si>
  <si>
    <t>Np02</t>
  </si>
  <si>
    <t>een houten paneel /borstwering in nieuwe kozijn</t>
  </si>
  <si>
    <t>Np04</t>
  </si>
  <si>
    <t>Np05</t>
  </si>
  <si>
    <t>Np06</t>
  </si>
  <si>
    <t>Na03</t>
  </si>
  <si>
    <t>Een nieuw kunststof kozijn</t>
  </si>
  <si>
    <t>Na04</t>
  </si>
  <si>
    <t>Een nieuw aluminium kozijn</t>
  </si>
  <si>
    <t>Nz03</t>
  </si>
  <si>
    <t>betimmering kozijn vervangen</t>
  </si>
  <si>
    <t>Nz04</t>
  </si>
  <si>
    <t>Een nieuwe vensterbank</t>
  </si>
  <si>
    <t>Nz05</t>
  </si>
  <si>
    <t>raamdorpelstenen buiten vervangen</t>
  </si>
  <si>
    <t>Nz06</t>
  </si>
  <si>
    <t>nieuwe dragende balk boven kozijn</t>
  </si>
  <si>
    <t>Rs01</t>
  </si>
  <si>
    <t>Rolsteiger plaatsen</t>
  </si>
  <si>
    <t>pst</t>
  </si>
  <si>
    <t>X0</t>
  </si>
  <si>
    <t>Controlemeting</t>
  </si>
  <si>
    <t>glas1</t>
  </si>
  <si>
    <t>6-15A-4</t>
  </si>
  <si>
    <t>glas2</t>
  </si>
  <si>
    <t>8-15A-5</t>
  </si>
  <si>
    <t>glas3</t>
  </si>
  <si>
    <t>44.1Si-15A-33.1</t>
  </si>
  <si>
    <t>glas4</t>
  </si>
  <si>
    <t>8-15A-44.2Si</t>
  </si>
  <si>
    <t>glas5</t>
  </si>
  <si>
    <t>8-20A-44.2Si</t>
  </si>
  <si>
    <t>glas6</t>
  </si>
  <si>
    <t>55.2Si-24A-44.2Si</t>
  </si>
  <si>
    <t>glas7</t>
  </si>
  <si>
    <t>66.2Si-16A-44.2Si</t>
  </si>
  <si>
    <t>glas8</t>
  </si>
  <si>
    <t>66.2Si-16A-66.2Si</t>
  </si>
  <si>
    <t>glas9</t>
  </si>
  <si>
    <t>88.2Si-20A-66.2Si</t>
  </si>
  <si>
    <t>glas1a</t>
  </si>
  <si>
    <t>33.1-15A-33.1</t>
  </si>
  <si>
    <t>glas2a</t>
  </si>
  <si>
    <t>glas3a</t>
  </si>
  <si>
    <t>glas4a</t>
  </si>
  <si>
    <t>glas5a</t>
  </si>
  <si>
    <t>glas6a</t>
  </si>
  <si>
    <t>glas7a</t>
  </si>
  <si>
    <t>glas8a</t>
  </si>
  <si>
    <t>glas9a</t>
  </si>
  <si>
    <t>glas1b</t>
  </si>
  <si>
    <t>6-15A-66.2</t>
  </si>
  <si>
    <t>glas2b</t>
  </si>
  <si>
    <t>glas3b</t>
  </si>
  <si>
    <t>glas4b</t>
  </si>
  <si>
    <t>8-15A-66.2</t>
  </si>
  <si>
    <t>glas5b</t>
  </si>
  <si>
    <t>8-15A-66.2Si</t>
  </si>
  <si>
    <t>glas6b</t>
  </si>
  <si>
    <t>44.2Si-12A_66.2Si</t>
  </si>
  <si>
    <t>glas7b</t>
  </si>
  <si>
    <t>glas8b</t>
  </si>
  <si>
    <t>glas9b</t>
  </si>
  <si>
    <t>sus31</t>
  </si>
  <si>
    <t>BUVA  Acoustream 18/ Duco glasmax ZR 10</t>
  </si>
  <si>
    <t>sus32</t>
  </si>
  <si>
    <t>BUVA Acoustream 23 / Duco glasmax ZR 15</t>
  </si>
  <si>
    <t>sus33</t>
  </si>
  <si>
    <t>BUVA Luna 14 / Ducomax ZR Corto 10</t>
  </si>
  <si>
    <t>sus34</t>
  </si>
  <si>
    <t>BUVA Luna 24 / Ducomax ZR Corto 15</t>
  </si>
  <si>
    <t>sus35</t>
  </si>
  <si>
    <t>BUVA Luna 26 / Ducomax ZR Corto 20</t>
  </si>
  <si>
    <t>sus36</t>
  </si>
  <si>
    <t>BUVA Luna 27 / Ducomax ZR Corto 25</t>
  </si>
  <si>
    <t>sus37</t>
  </si>
  <si>
    <t>BUVA Marsa 14 / Ducomax ZR Medio 10</t>
  </si>
  <si>
    <t>sus38</t>
  </si>
  <si>
    <t>BUVA Marsa 22 / Ducomax ZR Medio 15</t>
  </si>
  <si>
    <t>sus39</t>
  </si>
  <si>
    <t>BUVA Marsa 27 / Ducomax ZR Medio 20</t>
  </si>
  <si>
    <t>sus40</t>
  </si>
  <si>
    <t>BUVA Marsa 28 / Ducomax ZR Medio 25</t>
  </si>
  <si>
    <t>sus41</t>
  </si>
  <si>
    <t>BUVA Terra 13 / Ducomax ZR Alto 10</t>
  </si>
  <si>
    <t>sus42</t>
  </si>
  <si>
    <t>BUVATerra 21 / Ducomax ZR Alto 15</t>
  </si>
  <si>
    <t>sus43</t>
  </si>
  <si>
    <t>BUVA Terra 26 / Ducomax ZR Alto 20</t>
  </si>
  <si>
    <t>sus44</t>
  </si>
  <si>
    <t>BUVA Terra 27 / Ducomax ZR Alto 25</t>
  </si>
  <si>
    <t>sus45</t>
  </si>
  <si>
    <t>BUVA Suna 12 / Ducomax ZR Largo 10</t>
  </si>
  <si>
    <t>sus46</t>
  </si>
  <si>
    <t>BUVA Suna 18 / Ducomax ZR Largo 15</t>
  </si>
  <si>
    <t>sus47</t>
  </si>
  <si>
    <t>BUVA Suna 25 / Ducomax ZR Largo 20</t>
  </si>
  <si>
    <t>sus48</t>
  </si>
  <si>
    <t>BUVA Suna 27 / Ducomax ZR Largo 25</t>
  </si>
  <si>
    <t>Subtotaal</t>
  </si>
  <si>
    <t>%</t>
  </si>
  <si>
    <t>AK</t>
  </si>
  <si>
    <t>Winst en Risico</t>
  </si>
  <si>
    <t>WR</t>
  </si>
  <si>
    <t>Projectkarakteristiek</t>
  </si>
  <si>
    <t>P</t>
  </si>
  <si>
    <t>Totaal inschrijvingssom, excl. BTW</t>
  </si>
  <si>
    <t>eenheid</t>
  </si>
  <si>
    <t>ABK</t>
  </si>
  <si>
    <t>Algemene bouwplaatskosten</t>
  </si>
  <si>
    <t>Algemene Kosten</t>
  </si>
  <si>
    <t>+</t>
  </si>
  <si>
    <r>
      <rPr>
        <sz val="7"/>
        <color rgb="FF000000"/>
        <rFont val="Times New Roman"/>
        <family val="1"/>
      </rPr>
      <t xml:space="preserve"> </t>
    </r>
    <r>
      <rPr>
        <sz val="9"/>
        <color rgb="FF000000"/>
        <rFont val="Verdana"/>
        <family val="2"/>
      </rPr>
      <t>De vermelde percentages ABK, AK en WR zijn gelijk aan de percentages zoals vermeld op bijlage I (Staat van ontleding van de inschrijvingssom).</t>
    </r>
  </si>
  <si>
    <t>Het percentage P voor projectkarakteristiek is voor dit fictieve bestek vastgesteld op 0%.</t>
  </si>
  <si>
    <t>1)</t>
  </si>
  <si>
    <t>2)</t>
  </si>
  <si>
    <t>3)</t>
  </si>
  <si>
    <t>De totale inschrijfsom exclusief BTW is gelijk aan de inschrijfsom exclusief BTW zoals vermeld op        bijlage I (Staat van ontleding van de inschrijvingssom).</t>
  </si>
  <si>
    <t>Ontleding van de inschrijvingssom als bedoeld in artikel 90.13.02 van Standaard Uitvoeringsbestek.</t>
  </si>
  <si>
    <t>Naam van ondergetekende</t>
  </si>
  <si>
    <t>:</t>
  </si>
  <si>
    <t>………………………………………………………………… 1)</t>
  </si>
  <si>
    <t>Gevestigd te</t>
  </si>
  <si>
    <t>………………………………………………………………… 2)</t>
  </si>
  <si>
    <t>Straat</t>
  </si>
  <si>
    <t>Huis nr</t>
  </si>
  <si>
    <t>Plaats</t>
  </si>
  <si>
    <t>Prijs</t>
  </si>
  <si>
    <t>Object adres 1</t>
  </si>
  <si>
    <t>X</t>
  </si>
  <si>
    <t>Object plaats</t>
  </si>
  <si>
    <t>Object adres 2</t>
  </si>
  <si>
    <t>Object adres 3</t>
  </si>
  <si>
    <t>Object adres 4</t>
  </si>
  <si>
    <t>Object adres 5</t>
  </si>
  <si>
    <t>Object adres 6</t>
  </si>
  <si>
    <t>Object adres 7</t>
  </si>
  <si>
    <t>Object adres 8</t>
  </si>
  <si>
    <t>Object adres 9</t>
  </si>
  <si>
    <t>Object adres 10</t>
  </si>
  <si>
    <t>Object adres 11</t>
  </si>
  <si>
    <t>Object adres 12</t>
  </si>
  <si>
    <t>Object adres 13</t>
  </si>
  <si>
    <t>Object adres 14</t>
  </si>
  <si>
    <t>De hierna te noemen inschrijver(s):</t>
  </si>
  <si>
    <t>A)…</t>
  </si>
  <si>
    <t>gevestigd te …</t>
  </si>
  <si>
    <t>Inschrijvingsnummer Kamer van Koophandel: …</t>
  </si>
  <si>
    <t>B)…</t>
  </si>
  <si>
    <t>C)…</t>
  </si>
  <si>
    <t>D)…</t>
  </si>
  <si>
    <t>verklaart (verklaren) zich door ondertekening dezes akkoord met het gebruik van het totaalbedrag van deze inschrijfstaat voor het bepalen van de positie als omschreven in artikel 7.4 Gunningsbeslissing.</t>
  </si>
  <si>
    <t>De inschrijvers wijzen als gemachtigde om hen voor alle zaken te vertegenwoordigen aan, de hierboven onder A) genoemde inschrijver.</t>
  </si>
  <si>
    <t>4)</t>
  </si>
  <si>
    <t>De inschrijvers verklaren dat onderstaande deelnemer(s) in het samenwerkingsverband (combinant(en)) voor minder dan 10% van het bedrag van de inschrijving deelneemt (deelnemen) in het uitvoeren van de opdracht. De inschrijvers vermelden daarbij tevens het deelnemingspercentage.</t>
  </si>
  <si>
    <t>5)</t>
  </si>
  <si>
    <t>De inschrijver(s) verklaart (verklaren) deze inschrijving te doen overeenkomstig de bepalingen van het Aanbestedingsreglement Werken 2012 en met inachtneming van de bepalingen en de gegevens zoals deze zijn omschreven in de aanbestedingsdocumenten.</t>
  </si>
  <si>
    <t>(plaats en datum)</t>
  </si>
  <si>
    <t>De inschrijver(s),</t>
  </si>
  <si>
    <t>(handtekening)</t>
  </si>
  <si>
    <t>…</t>
  </si>
  <si>
    <t>(naam en functie)</t>
  </si>
  <si>
    <t>Toelichting:</t>
  </si>
  <si>
    <r>
      <t>1)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Verdana"/>
        <family val="2"/>
      </rPr>
      <t xml:space="preserve">Bij een natuurlijke persoon naam en voornamen voluit, bij een rechtspersoon de statutaire naam. </t>
    </r>
  </si>
  <si>
    <r>
      <t>2)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Verdana"/>
        <family val="2"/>
      </rPr>
      <t xml:space="preserve">Bij een natuurlijke persoon de woonplaats, bij een rechtspersoon de vestigingsplaats, met volledig adres en zo nodig vermelding van de provincie en het land. </t>
    </r>
  </si>
  <si>
    <r>
      <t>3)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Verdana"/>
        <family val="2"/>
      </rPr>
      <t>Inschrijvingsnummer van het handelsregister of een overeenkomstig register van het land van vestiging van de onderneming.</t>
    </r>
  </si>
  <si>
    <r>
      <t>4)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Verdana"/>
        <family val="2"/>
      </rPr>
      <t>Deze aanwijzing is alleen van toepassing, indien de inschrijving door twee of meer inschrijvers gezamenlijk geschiedt.</t>
    </r>
  </si>
  <si>
    <r>
      <t>5)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Verdana"/>
        <family val="2"/>
      </rPr>
      <t xml:space="preserve">Alleen van toepassing, indien de inschrijving door twee of meer inschrijvers gezamenlijk geschiedt. Vermeld, indien van toepassing, de naam en het deelnemingspercentage. </t>
    </r>
  </si>
  <si>
    <r>
      <t>6)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Verdana"/>
        <family val="2"/>
      </rPr>
      <t>De vermelde percentages ABK, AK en WR zijn vast gedurende de looptijd van de te sluiten Raamovereenkomst.</t>
    </r>
  </si>
  <si>
    <r>
      <t>7)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Verdana"/>
        <family val="2"/>
      </rPr>
      <t>Het percentage voor de projectkarakteristiek P is voor dit referentiebestek vastgesteld op 0%.</t>
    </r>
  </si>
  <si>
    <r>
      <t>8)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Verdana"/>
        <family val="2"/>
      </rPr>
      <t>De totale inschrijfsom exclusief BTW is gelijk aan de inschrijfsom exclusief BTW zoals vermeld op bijlage J (Staat van eenheidsprijzen en opslagen).</t>
    </r>
  </si>
  <si>
    <t>Object adres 15</t>
  </si>
  <si>
    <t>Object adres 16</t>
  </si>
  <si>
    <t>Object adres 17</t>
  </si>
  <si>
    <t>Object adres 18</t>
  </si>
  <si>
    <t>Object adres 19</t>
  </si>
  <si>
    <t>Object adres 20</t>
  </si>
  <si>
    <t>Object adres 21</t>
  </si>
  <si>
    <t>Object adres 22</t>
  </si>
  <si>
    <t>Object adres 23</t>
  </si>
  <si>
    <t>Object adres 24</t>
  </si>
  <si>
    <t>Object adres 25</t>
  </si>
  <si>
    <t>Object adres 26</t>
  </si>
  <si>
    <t>Object adres 27</t>
  </si>
  <si>
    <t>Object adres 28</t>
  </si>
  <si>
    <t>Object adres 29</t>
  </si>
  <si>
    <t>Object adres 30</t>
  </si>
  <si>
    <t>Object adres 31</t>
  </si>
  <si>
    <t>Object adres 32</t>
  </si>
  <si>
    <t>Object adres 33</t>
  </si>
  <si>
    <t>Object adres 34</t>
  </si>
  <si>
    <t>Object adres 35</t>
  </si>
  <si>
    <t>Object adres 36</t>
  </si>
  <si>
    <t>Object adres 37</t>
  </si>
  <si>
    <t>Object adres 38</t>
  </si>
  <si>
    <t>Object adres 39</t>
  </si>
  <si>
    <t>Object adres 40</t>
  </si>
  <si>
    <t>Object adres 41</t>
  </si>
  <si>
    <t>Object adres 42</t>
  </si>
  <si>
    <t>Object adres 43</t>
  </si>
  <si>
    <t>Object adres 44</t>
  </si>
  <si>
    <t>Object adres 45</t>
  </si>
  <si>
    <t>Object adres 46</t>
  </si>
  <si>
    <t>Object adres 47</t>
  </si>
  <si>
    <t>Object adres 48</t>
  </si>
  <si>
    <t>Object adres 49</t>
  </si>
  <si>
    <t>Object adres 50</t>
  </si>
  <si>
    <t>Gedaan te …………...………………op …………...…………</t>
  </si>
  <si>
    <t>Ca16</t>
  </si>
  <si>
    <t>Cb30</t>
  </si>
  <si>
    <t>X1</t>
  </si>
  <si>
    <t>Inventarisatie asbest en chroom-6</t>
  </si>
  <si>
    <t>Ne05</t>
  </si>
  <si>
    <t>plaatsen dubbel glas in de sponning van het kozijn</t>
  </si>
  <si>
    <t>B30</t>
  </si>
  <si>
    <t>Bijlage K Format Staat van Eenheidsprijzen en opslagen</t>
  </si>
  <si>
    <t>Bijlage J Format Staat van ontleding van de inschrijvingssom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</si>
</sst>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0.0"/>
  </numFmts>
  <fonts count="13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12"/>
      <color rgb="FF000000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Verdana"/>
      <family val="2"/>
    </font>
    <font>
      <sz val="9"/>
      <color rgb="FF000000"/>
      <name val="Verdana"/>
      <family val="2"/>
    </font>
    <font>
      <sz val="7"/>
      <color rgb="FF000000"/>
      <name val="Times New Roman"/>
      <family val="1"/>
    </font>
    <font>
      <u val="singleAccounting"/>
      <sz val="8"/>
      <color theme="1"/>
      <name val="Verdana"/>
      <family val="2"/>
    </font>
    <font>
      <u val="singleAccounting"/>
      <sz val="9"/>
      <color rgb="FF000000"/>
      <name val="Verdana"/>
      <family val="2"/>
    </font>
    <font>
      <sz val="9"/>
      <name val="Verdana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center"/>
    </xf>
    <xf numFmtId="0" fontId="10" fillId="0" borderId="0" xfId="0" applyFont="1"/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2" borderId="16" xfId="0" applyFont="1" applyFill="1" applyBorder="1"/>
    <xf numFmtId="165" fontId="6" fillId="2" borderId="0" xfId="0" applyNumberFormat="1" applyFont="1" applyFill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164" fontId="6" fillId="2" borderId="15" xfId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164" fontId="6" fillId="2" borderId="16" xfId="1" applyFont="1" applyFill="1" applyBorder="1" applyAlignment="1">
      <alignment horizontal="right" vertical="center"/>
    </xf>
    <xf numFmtId="0" fontId="0" fillId="2" borderId="2" xfId="0" applyFill="1" applyBorder="1"/>
    <xf numFmtId="164" fontId="6" fillId="2" borderId="16" xfId="1" applyFont="1" applyFill="1" applyBorder="1" applyAlignment="1">
      <alignment horizontal="left" vertical="center"/>
    </xf>
    <xf numFmtId="164" fontId="9" fillId="2" borderId="16" xfId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164" fontId="5" fillId="2" borderId="16" xfId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6"/>
    </xf>
    <xf numFmtId="164" fontId="5" fillId="0" borderId="0" xfId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right" vertical="center"/>
      <protection locked="0"/>
    </xf>
    <xf numFmtId="165" fontId="6" fillId="2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8" xfId="1" applyFont="1" applyBorder="1" applyAlignment="1" applyProtection="1">
      <alignment horizontal="left" vertical="top" wrapText="1"/>
      <protection locked="0"/>
    </xf>
    <xf numFmtId="164" fontId="6" fillId="0" borderId="9" xfId="1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center" wrapText="1"/>
      <protection locked="0"/>
    </xf>
    <xf numFmtId="164" fontId="6" fillId="2" borderId="14" xfId="1" applyFont="1" applyFill="1" applyBorder="1" applyAlignment="1">
      <alignment horizontal="left" vertical="center" wrapText="1"/>
    </xf>
    <xf numFmtId="164" fontId="6" fillId="2" borderId="15" xfId="1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horizontal="left" vertical="center"/>
    </xf>
    <xf numFmtId="164" fontId="6" fillId="2" borderId="16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horizontal="left" vertical="center"/>
    </xf>
    <xf numFmtId="164" fontId="9" fillId="2" borderId="16" xfId="0" applyNumberFormat="1" applyFont="1" applyFill="1" applyBorder="1" applyAlignment="1">
      <alignment horizontal="left" vertical="center"/>
    </xf>
    <xf numFmtId="164" fontId="6" fillId="2" borderId="18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9"/>
  <sheetViews>
    <sheetView tabSelected="1" workbookViewId="0">
      <selection activeCell="H13" sqref="H13"/>
    </sheetView>
  </sheetViews>
  <sheetFormatPr defaultRowHeight="11.25" x14ac:dyDescent="0.15"/>
  <cols>
    <col min="1" max="1" width="24.5" style="7" customWidth="1"/>
    <col min="2" max="2" width="8.75" style="7" customWidth="1"/>
    <col min="3" max="4" width="16.875" style="7" customWidth="1"/>
    <col min="5" max="16384" width="9" style="7"/>
  </cols>
  <sheetData>
    <row r="1" spans="1:9" ht="15" x14ac:dyDescent="0.15">
      <c r="A1" s="2" t="s">
        <v>396</v>
      </c>
      <c r="B1"/>
      <c r="C1"/>
      <c r="D1"/>
      <c r="E1"/>
      <c r="F1"/>
      <c r="G1"/>
      <c r="H1"/>
      <c r="I1"/>
    </row>
    <row r="2" spans="1:9" x14ac:dyDescent="0.15">
      <c r="A2" s="1"/>
      <c r="B2"/>
      <c r="C2"/>
      <c r="D2"/>
      <c r="E2"/>
      <c r="F2"/>
      <c r="G2"/>
      <c r="H2"/>
      <c r="I2"/>
    </row>
    <row r="3" spans="1:9" x14ac:dyDescent="0.15">
      <c r="A3" s="4" t="s">
        <v>298</v>
      </c>
      <c r="B3"/>
      <c r="C3"/>
      <c r="D3"/>
      <c r="E3"/>
      <c r="F3"/>
      <c r="G3"/>
      <c r="H3"/>
      <c r="I3"/>
    </row>
    <row r="4" spans="1:9" x14ac:dyDescent="0.15">
      <c r="A4" s="4"/>
      <c r="B4"/>
      <c r="C4"/>
      <c r="D4"/>
      <c r="E4"/>
      <c r="F4"/>
      <c r="G4"/>
      <c r="H4"/>
      <c r="I4"/>
    </row>
    <row r="5" spans="1:9" x14ac:dyDescent="0.15">
      <c r="A5" s="4"/>
      <c r="B5"/>
      <c r="C5"/>
      <c r="D5"/>
      <c r="E5"/>
      <c r="F5"/>
      <c r="G5"/>
      <c r="H5"/>
      <c r="I5"/>
    </row>
    <row r="6" spans="1:9" x14ac:dyDescent="0.15">
      <c r="A6" s="4"/>
      <c r="B6"/>
      <c r="C6"/>
      <c r="D6"/>
      <c r="E6"/>
      <c r="F6"/>
      <c r="G6"/>
      <c r="H6"/>
      <c r="I6"/>
    </row>
    <row r="7" spans="1:9" x14ac:dyDescent="0.15">
      <c r="A7" s="4" t="s">
        <v>299</v>
      </c>
      <c r="C7" s="53" t="s">
        <v>300</v>
      </c>
      <c r="D7" s="53" t="s">
        <v>301</v>
      </c>
      <c r="E7" s="54"/>
      <c r="F7" s="54"/>
      <c r="G7"/>
      <c r="H7"/>
      <c r="I7"/>
    </row>
    <row r="8" spans="1:9" x14ac:dyDescent="0.15">
      <c r="A8" s="4"/>
      <c r="B8"/>
      <c r="C8" s="55"/>
      <c r="D8" s="55"/>
      <c r="E8" s="54"/>
      <c r="F8" s="55"/>
      <c r="G8"/>
      <c r="H8"/>
      <c r="I8"/>
    </row>
    <row r="9" spans="1:9" x14ac:dyDescent="0.15">
      <c r="A9" s="4"/>
      <c r="B9"/>
      <c r="C9" s="55"/>
      <c r="D9" s="55"/>
      <c r="E9" s="54"/>
      <c r="F9" s="55"/>
      <c r="G9"/>
      <c r="H9"/>
      <c r="I9"/>
    </row>
    <row r="10" spans="1:9" x14ac:dyDescent="0.15">
      <c r="A10" s="4"/>
      <c r="B10"/>
      <c r="C10" s="55"/>
      <c r="D10" s="55"/>
      <c r="E10" s="54"/>
      <c r="F10" s="55"/>
      <c r="G10"/>
      <c r="H10"/>
      <c r="I10"/>
    </row>
    <row r="11" spans="1:9" x14ac:dyDescent="0.15">
      <c r="A11" s="4" t="s">
        <v>302</v>
      </c>
      <c r="B11"/>
      <c r="C11" s="53" t="s">
        <v>300</v>
      </c>
      <c r="D11" s="53" t="s">
        <v>303</v>
      </c>
      <c r="E11" s="54"/>
      <c r="F11" s="54"/>
      <c r="H11"/>
      <c r="I11"/>
    </row>
    <row r="12" spans="1:9" x14ac:dyDescent="0.15">
      <c r="A12" s="4"/>
      <c r="B12"/>
      <c r="C12"/>
      <c r="D12"/>
      <c r="E12"/>
      <c r="F12"/>
      <c r="G12"/>
      <c r="H12"/>
      <c r="I12"/>
    </row>
    <row r="13" spans="1:9" ht="12" thickBot="1" x14ac:dyDescent="0.2">
      <c r="A13" s="4"/>
      <c r="B13"/>
      <c r="C13"/>
      <c r="D13"/>
      <c r="E13"/>
      <c r="F13"/>
      <c r="G13"/>
      <c r="H13"/>
      <c r="I13"/>
    </row>
    <row r="14" spans="1:9" ht="12" thickBot="1" x14ac:dyDescent="0.2">
      <c r="A14" s="8" t="s">
        <v>304</v>
      </c>
      <c r="B14" s="9" t="s">
        <v>305</v>
      </c>
      <c r="C14" s="10" t="s">
        <v>306</v>
      </c>
      <c r="D14" s="61" t="s">
        <v>307</v>
      </c>
      <c r="E14" s="61"/>
      <c r="F14" s="62"/>
      <c r="G14"/>
      <c r="H14"/>
      <c r="I14"/>
    </row>
    <row r="15" spans="1:9" x14ac:dyDescent="0.15">
      <c r="A15" s="11" t="s">
        <v>308</v>
      </c>
      <c r="B15" s="12" t="s">
        <v>309</v>
      </c>
      <c r="C15" s="13" t="s">
        <v>310</v>
      </c>
      <c r="D15" s="59"/>
      <c r="E15" s="59"/>
      <c r="F15" s="60"/>
      <c r="G15"/>
      <c r="H15"/>
      <c r="I15"/>
    </row>
    <row r="16" spans="1:9" x14ac:dyDescent="0.15">
      <c r="A16" s="14" t="s">
        <v>311</v>
      </c>
      <c r="B16" s="15" t="s">
        <v>309</v>
      </c>
      <c r="C16" s="16" t="s">
        <v>310</v>
      </c>
      <c r="D16" s="59">
        <v>0</v>
      </c>
      <c r="E16" s="59"/>
      <c r="F16" s="60"/>
      <c r="G16"/>
      <c r="H16"/>
      <c r="I16"/>
    </row>
    <row r="17" spans="1:9" x14ac:dyDescent="0.15">
      <c r="A17" s="14" t="s">
        <v>312</v>
      </c>
      <c r="B17" s="15" t="s">
        <v>309</v>
      </c>
      <c r="C17" s="16" t="s">
        <v>310</v>
      </c>
      <c r="D17" s="59">
        <v>0</v>
      </c>
      <c r="E17" s="59"/>
      <c r="F17" s="60"/>
      <c r="G17"/>
      <c r="H17"/>
      <c r="I17"/>
    </row>
    <row r="18" spans="1:9" x14ac:dyDescent="0.15">
      <c r="A18" s="14" t="s">
        <v>313</v>
      </c>
      <c r="B18" s="15" t="s">
        <v>309</v>
      </c>
      <c r="C18" s="16" t="s">
        <v>310</v>
      </c>
      <c r="D18" s="59">
        <v>0</v>
      </c>
      <c r="E18" s="59"/>
      <c r="F18" s="60"/>
      <c r="G18"/>
      <c r="H18"/>
      <c r="I18"/>
    </row>
    <row r="19" spans="1:9" x14ac:dyDescent="0.15">
      <c r="A19" s="14" t="s">
        <v>314</v>
      </c>
      <c r="B19" s="15" t="s">
        <v>309</v>
      </c>
      <c r="C19" s="16" t="s">
        <v>310</v>
      </c>
      <c r="D19" s="59">
        <v>0</v>
      </c>
      <c r="E19" s="59"/>
      <c r="F19" s="60"/>
      <c r="G19"/>
      <c r="H19"/>
      <c r="I19"/>
    </row>
    <row r="20" spans="1:9" x14ac:dyDescent="0.15">
      <c r="A20" s="14" t="s">
        <v>315</v>
      </c>
      <c r="B20" s="15" t="s">
        <v>309</v>
      </c>
      <c r="C20" s="16" t="s">
        <v>310</v>
      </c>
      <c r="D20" s="59">
        <v>0</v>
      </c>
      <c r="E20" s="59"/>
      <c r="F20" s="60"/>
      <c r="G20"/>
      <c r="H20"/>
      <c r="I20"/>
    </row>
    <row r="21" spans="1:9" x14ac:dyDescent="0.15">
      <c r="A21" s="14" t="s">
        <v>316</v>
      </c>
      <c r="B21" s="15" t="s">
        <v>309</v>
      </c>
      <c r="C21" s="16" t="s">
        <v>310</v>
      </c>
      <c r="D21" s="59">
        <v>0</v>
      </c>
      <c r="E21" s="59"/>
      <c r="F21" s="60"/>
      <c r="G21"/>
      <c r="H21"/>
      <c r="I21"/>
    </row>
    <row r="22" spans="1:9" x14ac:dyDescent="0.15">
      <c r="A22" s="14" t="s">
        <v>317</v>
      </c>
      <c r="B22" s="15" t="s">
        <v>309</v>
      </c>
      <c r="C22" s="16" t="s">
        <v>310</v>
      </c>
      <c r="D22" s="59">
        <v>0</v>
      </c>
      <c r="E22" s="59"/>
      <c r="F22" s="60"/>
      <c r="G22"/>
      <c r="H22"/>
      <c r="I22"/>
    </row>
    <row r="23" spans="1:9" x14ac:dyDescent="0.15">
      <c r="A23" s="14" t="s">
        <v>318</v>
      </c>
      <c r="B23" s="15" t="s">
        <v>309</v>
      </c>
      <c r="C23" s="16" t="s">
        <v>310</v>
      </c>
      <c r="D23" s="59">
        <v>0</v>
      </c>
      <c r="E23" s="59"/>
      <c r="F23" s="60"/>
      <c r="G23"/>
      <c r="H23"/>
      <c r="I23"/>
    </row>
    <row r="24" spans="1:9" x14ac:dyDescent="0.15">
      <c r="A24" s="14" t="s">
        <v>319</v>
      </c>
      <c r="B24" s="15" t="s">
        <v>309</v>
      </c>
      <c r="C24" s="16" t="s">
        <v>310</v>
      </c>
      <c r="D24" s="59">
        <v>0</v>
      </c>
      <c r="E24" s="59"/>
      <c r="F24" s="60"/>
      <c r="G24"/>
      <c r="H24"/>
      <c r="I24"/>
    </row>
    <row r="25" spans="1:9" x14ac:dyDescent="0.15">
      <c r="A25" s="14" t="s">
        <v>320</v>
      </c>
      <c r="B25" s="15" t="s">
        <v>309</v>
      </c>
      <c r="C25" s="16" t="s">
        <v>310</v>
      </c>
      <c r="D25" s="59">
        <v>0</v>
      </c>
      <c r="E25" s="59"/>
      <c r="F25" s="60"/>
      <c r="G25"/>
      <c r="H25"/>
      <c r="I25"/>
    </row>
    <row r="26" spans="1:9" x14ac:dyDescent="0.15">
      <c r="A26" s="14" t="s">
        <v>321</v>
      </c>
      <c r="B26" s="15" t="s">
        <v>309</v>
      </c>
      <c r="C26" s="16" t="s">
        <v>310</v>
      </c>
      <c r="D26" s="59">
        <v>0</v>
      </c>
      <c r="E26" s="59"/>
      <c r="F26" s="60"/>
      <c r="G26"/>
      <c r="H26"/>
      <c r="I26"/>
    </row>
    <row r="27" spans="1:9" x14ac:dyDescent="0.15">
      <c r="A27" s="14" t="s">
        <v>322</v>
      </c>
      <c r="B27" s="15" t="s">
        <v>309</v>
      </c>
      <c r="C27" s="16" t="s">
        <v>310</v>
      </c>
      <c r="D27" s="59">
        <v>0</v>
      </c>
      <c r="E27" s="59"/>
      <c r="F27" s="60"/>
      <c r="G27"/>
      <c r="H27"/>
      <c r="I27"/>
    </row>
    <row r="28" spans="1:9" x14ac:dyDescent="0.15">
      <c r="A28" s="14" t="s">
        <v>323</v>
      </c>
      <c r="B28" s="15" t="s">
        <v>309</v>
      </c>
      <c r="C28" s="16" t="s">
        <v>310</v>
      </c>
      <c r="D28" s="59">
        <v>0</v>
      </c>
      <c r="E28" s="59"/>
      <c r="F28" s="60"/>
      <c r="G28"/>
      <c r="H28"/>
      <c r="I28"/>
    </row>
    <row r="29" spans="1:9" x14ac:dyDescent="0.15">
      <c r="A29" s="14" t="s">
        <v>351</v>
      </c>
      <c r="B29" s="15" t="s">
        <v>309</v>
      </c>
      <c r="C29" s="16" t="s">
        <v>310</v>
      </c>
      <c r="D29" s="59">
        <v>0</v>
      </c>
      <c r="E29" s="59"/>
      <c r="F29" s="60"/>
      <c r="G29"/>
      <c r="H29"/>
      <c r="I29"/>
    </row>
    <row r="30" spans="1:9" x14ac:dyDescent="0.15">
      <c r="A30" s="14" t="s">
        <v>352</v>
      </c>
      <c r="B30" s="15" t="s">
        <v>309</v>
      </c>
      <c r="C30" s="16" t="s">
        <v>310</v>
      </c>
      <c r="D30" s="59">
        <v>0</v>
      </c>
      <c r="E30" s="59"/>
      <c r="F30" s="60"/>
      <c r="G30"/>
      <c r="H30"/>
      <c r="I30"/>
    </row>
    <row r="31" spans="1:9" x14ac:dyDescent="0.15">
      <c r="A31" s="14" t="s">
        <v>353</v>
      </c>
      <c r="B31" s="15" t="s">
        <v>309</v>
      </c>
      <c r="C31" s="16" t="s">
        <v>310</v>
      </c>
      <c r="D31" s="59">
        <v>0</v>
      </c>
      <c r="E31" s="59"/>
      <c r="F31" s="60"/>
      <c r="G31"/>
      <c r="H31"/>
      <c r="I31"/>
    </row>
    <row r="32" spans="1:9" x14ac:dyDescent="0.15">
      <c r="A32" s="14" t="s">
        <v>354</v>
      </c>
      <c r="B32" s="15" t="s">
        <v>309</v>
      </c>
      <c r="C32" s="16" t="s">
        <v>310</v>
      </c>
      <c r="D32" s="59">
        <v>0</v>
      </c>
      <c r="E32" s="59"/>
      <c r="F32" s="60"/>
      <c r="G32"/>
      <c r="H32"/>
      <c r="I32"/>
    </row>
    <row r="33" spans="1:9" x14ac:dyDescent="0.15">
      <c r="A33" s="14" t="s">
        <v>355</v>
      </c>
      <c r="B33" s="15" t="s">
        <v>309</v>
      </c>
      <c r="C33" s="16" t="s">
        <v>310</v>
      </c>
      <c r="D33" s="59">
        <v>0</v>
      </c>
      <c r="E33" s="59"/>
      <c r="F33" s="60"/>
      <c r="G33"/>
      <c r="H33"/>
      <c r="I33"/>
    </row>
    <row r="34" spans="1:9" x14ac:dyDescent="0.15">
      <c r="A34" s="14" t="s">
        <v>356</v>
      </c>
      <c r="B34" s="15" t="s">
        <v>309</v>
      </c>
      <c r="C34" s="16" t="s">
        <v>310</v>
      </c>
      <c r="D34" s="59">
        <v>0</v>
      </c>
      <c r="E34" s="59"/>
      <c r="F34" s="60"/>
      <c r="G34"/>
      <c r="H34"/>
      <c r="I34"/>
    </row>
    <row r="35" spans="1:9" x14ac:dyDescent="0.15">
      <c r="A35" s="14" t="s">
        <v>357</v>
      </c>
      <c r="B35" s="15" t="s">
        <v>309</v>
      </c>
      <c r="C35" s="16" t="s">
        <v>310</v>
      </c>
      <c r="D35" s="59">
        <v>0</v>
      </c>
      <c r="E35" s="59"/>
      <c r="F35" s="60"/>
      <c r="G35"/>
      <c r="H35"/>
      <c r="I35"/>
    </row>
    <row r="36" spans="1:9" x14ac:dyDescent="0.15">
      <c r="A36" s="14" t="s">
        <v>358</v>
      </c>
      <c r="B36" s="15" t="s">
        <v>309</v>
      </c>
      <c r="C36" s="16" t="s">
        <v>310</v>
      </c>
      <c r="D36" s="59">
        <v>0</v>
      </c>
      <c r="E36" s="59"/>
      <c r="F36" s="60"/>
      <c r="G36"/>
      <c r="H36"/>
      <c r="I36"/>
    </row>
    <row r="37" spans="1:9" x14ac:dyDescent="0.15">
      <c r="A37" s="14" t="s">
        <v>359</v>
      </c>
      <c r="B37" s="15" t="s">
        <v>309</v>
      </c>
      <c r="C37" s="16" t="s">
        <v>310</v>
      </c>
      <c r="D37" s="59">
        <v>0</v>
      </c>
      <c r="E37" s="59"/>
      <c r="F37" s="60"/>
      <c r="G37"/>
      <c r="H37"/>
      <c r="I37"/>
    </row>
    <row r="38" spans="1:9" x14ac:dyDescent="0.15">
      <c r="A38" s="14" t="s">
        <v>360</v>
      </c>
      <c r="B38" s="15" t="s">
        <v>309</v>
      </c>
      <c r="C38" s="16" t="s">
        <v>310</v>
      </c>
      <c r="D38" s="59">
        <v>0</v>
      </c>
      <c r="E38" s="59"/>
      <c r="F38" s="60"/>
      <c r="G38"/>
      <c r="H38"/>
      <c r="I38"/>
    </row>
    <row r="39" spans="1:9" x14ac:dyDescent="0.15">
      <c r="A39" s="14" t="s">
        <v>361</v>
      </c>
      <c r="B39" s="15" t="s">
        <v>309</v>
      </c>
      <c r="C39" s="16" t="s">
        <v>310</v>
      </c>
      <c r="D39" s="59">
        <v>0</v>
      </c>
      <c r="E39" s="59"/>
      <c r="F39" s="60"/>
      <c r="G39"/>
      <c r="H39"/>
      <c r="I39"/>
    </row>
    <row r="40" spans="1:9" x14ac:dyDescent="0.15">
      <c r="A40" s="14" t="s">
        <v>362</v>
      </c>
      <c r="B40" s="15" t="s">
        <v>309</v>
      </c>
      <c r="C40" s="16" t="s">
        <v>310</v>
      </c>
      <c r="D40" s="59">
        <v>0</v>
      </c>
      <c r="E40" s="59"/>
      <c r="F40" s="60"/>
      <c r="G40"/>
      <c r="H40"/>
      <c r="I40"/>
    </row>
    <row r="41" spans="1:9" x14ac:dyDescent="0.15">
      <c r="A41" s="14" t="s">
        <v>363</v>
      </c>
      <c r="B41" s="15" t="s">
        <v>309</v>
      </c>
      <c r="C41" s="16" t="s">
        <v>310</v>
      </c>
      <c r="D41" s="59">
        <v>0</v>
      </c>
      <c r="E41" s="59"/>
      <c r="F41" s="60"/>
      <c r="G41"/>
      <c r="H41"/>
      <c r="I41"/>
    </row>
    <row r="42" spans="1:9" x14ac:dyDescent="0.15">
      <c r="A42" s="14" t="s">
        <v>364</v>
      </c>
      <c r="B42" s="15" t="s">
        <v>309</v>
      </c>
      <c r="C42" s="16" t="s">
        <v>310</v>
      </c>
      <c r="D42" s="59">
        <v>0</v>
      </c>
      <c r="E42" s="59"/>
      <c r="F42" s="60"/>
      <c r="G42"/>
      <c r="H42"/>
      <c r="I42"/>
    </row>
    <row r="43" spans="1:9" x14ac:dyDescent="0.15">
      <c r="A43" s="14" t="s">
        <v>365</v>
      </c>
      <c r="B43" s="15" t="s">
        <v>309</v>
      </c>
      <c r="C43" s="16" t="s">
        <v>310</v>
      </c>
      <c r="D43" s="59">
        <v>0</v>
      </c>
      <c r="E43" s="59"/>
      <c r="F43" s="60"/>
      <c r="G43"/>
      <c r="H43"/>
      <c r="I43"/>
    </row>
    <row r="44" spans="1:9" x14ac:dyDescent="0.15">
      <c r="A44" s="14" t="s">
        <v>366</v>
      </c>
      <c r="B44" s="15" t="s">
        <v>309</v>
      </c>
      <c r="C44" s="16" t="s">
        <v>310</v>
      </c>
      <c r="D44" s="59">
        <v>0</v>
      </c>
      <c r="E44" s="59"/>
      <c r="F44" s="60"/>
      <c r="G44"/>
      <c r="H44"/>
      <c r="I44"/>
    </row>
    <row r="45" spans="1:9" x14ac:dyDescent="0.15">
      <c r="A45" s="14" t="s">
        <v>367</v>
      </c>
      <c r="B45" s="15" t="s">
        <v>309</v>
      </c>
      <c r="C45" s="16" t="s">
        <v>310</v>
      </c>
      <c r="D45" s="59">
        <v>0</v>
      </c>
      <c r="E45" s="59"/>
      <c r="F45" s="60"/>
      <c r="G45"/>
      <c r="H45"/>
      <c r="I45"/>
    </row>
    <row r="46" spans="1:9" x14ac:dyDescent="0.15">
      <c r="A46" s="14" t="s">
        <v>368</v>
      </c>
      <c r="B46" s="15" t="s">
        <v>309</v>
      </c>
      <c r="C46" s="16" t="s">
        <v>310</v>
      </c>
      <c r="D46" s="59">
        <v>0</v>
      </c>
      <c r="E46" s="59"/>
      <c r="F46" s="60"/>
      <c r="G46"/>
      <c r="H46"/>
      <c r="I46"/>
    </row>
    <row r="47" spans="1:9" x14ac:dyDescent="0.15">
      <c r="A47" s="14" t="s">
        <v>369</v>
      </c>
      <c r="B47" s="15" t="s">
        <v>309</v>
      </c>
      <c r="C47" s="16" t="s">
        <v>310</v>
      </c>
      <c r="D47" s="59">
        <v>0</v>
      </c>
      <c r="E47" s="59"/>
      <c r="F47" s="60"/>
      <c r="G47"/>
      <c r="H47"/>
      <c r="I47"/>
    </row>
    <row r="48" spans="1:9" x14ac:dyDescent="0.15">
      <c r="A48" s="14" t="s">
        <v>370</v>
      </c>
      <c r="B48" s="15" t="s">
        <v>309</v>
      </c>
      <c r="C48" s="16" t="s">
        <v>310</v>
      </c>
      <c r="D48" s="59">
        <v>0</v>
      </c>
      <c r="E48" s="59"/>
      <c r="F48" s="60"/>
      <c r="G48"/>
      <c r="H48"/>
      <c r="I48"/>
    </row>
    <row r="49" spans="1:9" x14ac:dyDescent="0.15">
      <c r="A49" s="14" t="s">
        <v>371</v>
      </c>
      <c r="B49" s="15" t="s">
        <v>309</v>
      </c>
      <c r="C49" s="16" t="s">
        <v>310</v>
      </c>
      <c r="D49" s="59">
        <v>0</v>
      </c>
      <c r="E49" s="59"/>
      <c r="F49" s="60"/>
      <c r="G49"/>
      <c r="H49"/>
      <c r="I49"/>
    </row>
    <row r="50" spans="1:9" x14ac:dyDescent="0.15">
      <c r="A50" s="14" t="s">
        <v>372</v>
      </c>
      <c r="B50" s="15" t="s">
        <v>309</v>
      </c>
      <c r="C50" s="16" t="s">
        <v>310</v>
      </c>
      <c r="D50" s="59">
        <v>0</v>
      </c>
      <c r="E50" s="59"/>
      <c r="F50" s="60"/>
      <c r="G50"/>
      <c r="H50"/>
      <c r="I50"/>
    </row>
    <row r="51" spans="1:9" x14ac:dyDescent="0.15">
      <c r="A51" s="14" t="s">
        <v>373</v>
      </c>
      <c r="B51" s="15" t="s">
        <v>309</v>
      </c>
      <c r="C51" s="16" t="s">
        <v>310</v>
      </c>
      <c r="D51" s="59">
        <v>0</v>
      </c>
      <c r="E51" s="59"/>
      <c r="F51" s="60"/>
      <c r="G51"/>
      <c r="H51"/>
      <c r="I51"/>
    </row>
    <row r="52" spans="1:9" x14ac:dyDescent="0.15">
      <c r="A52" s="14" t="s">
        <v>374</v>
      </c>
      <c r="B52" s="15" t="s">
        <v>309</v>
      </c>
      <c r="C52" s="16" t="s">
        <v>310</v>
      </c>
      <c r="D52" s="59">
        <v>0</v>
      </c>
      <c r="E52" s="59"/>
      <c r="F52" s="60"/>
      <c r="G52"/>
      <c r="H52"/>
      <c r="I52"/>
    </row>
    <row r="53" spans="1:9" x14ac:dyDescent="0.15">
      <c r="A53" s="14" t="s">
        <v>375</v>
      </c>
      <c r="B53" s="15" t="s">
        <v>309</v>
      </c>
      <c r="C53" s="16" t="s">
        <v>310</v>
      </c>
      <c r="D53" s="59">
        <v>0</v>
      </c>
      <c r="E53" s="59"/>
      <c r="F53" s="60"/>
      <c r="G53"/>
      <c r="H53"/>
      <c r="I53"/>
    </row>
    <row r="54" spans="1:9" x14ac:dyDescent="0.15">
      <c r="A54" s="14" t="s">
        <v>376</v>
      </c>
      <c r="B54" s="15" t="s">
        <v>309</v>
      </c>
      <c r="C54" s="16" t="s">
        <v>310</v>
      </c>
      <c r="D54" s="59">
        <v>0</v>
      </c>
      <c r="E54" s="59"/>
      <c r="F54" s="60"/>
      <c r="G54"/>
      <c r="H54"/>
      <c r="I54"/>
    </row>
    <row r="55" spans="1:9" x14ac:dyDescent="0.15">
      <c r="A55" s="14" t="s">
        <v>377</v>
      </c>
      <c r="B55" s="15" t="s">
        <v>309</v>
      </c>
      <c r="C55" s="16" t="s">
        <v>310</v>
      </c>
      <c r="D55" s="59">
        <v>0</v>
      </c>
      <c r="E55" s="59"/>
      <c r="F55" s="60"/>
      <c r="G55"/>
      <c r="H55"/>
      <c r="I55"/>
    </row>
    <row r="56" spans="1:9" x14ac:dyDescent="0.15">
      <c r="A56" s="14" t="s">
        <v>378</v>
      </c>
      <c r="B56" s="15" t="s">
        <v>309</v>
      </c>
      <c r="C56" s="16" t="s">
        <v>310</v>
      </c>
      <c r="D56" s="59">
        <v>0</v>
      </c>
      <c r="E56" s="59"/>
      <c r="F56" s="60"/>
      <c r="G56"/>
      <c r="H56"/>
      <c r="I56"/>
    </row>
    <row r="57" spans="1:9" x14ac:dyDescent="0.15">
      <c r="A57" s="14" t="s">
        <v>379</v>
      </c>
      <c r="B57" s="15" t="s">
        <v>309</v>
      </c>
      <c r="C57" s="16" t="s">
        <v>310</v>
      </c>
      <c r="D57" s="59">
        <v>0</v>
      </c>
      <c r="E57" s="59"/>
      <c r="F57" s="60"/>
      <c r="G57"/>
      <c r="H57"/>
      <c r="I57"/>
    </row>
    <row r="58" spans="1:9" x14ac:dyDescent="0.15">
      <c r="A58" s="14" t="s">
        <v>380</v>
      </c>
      <c r="B58" s="15" t="s">
        <v>309</v>
      </c>
      <c r="C58" s="16" t="s">
        <v>310</v>
      </c>
      <c r="D58" s="59">
        <v>0</v>
      </c>
      <c r="E58" s="59"/>
      <c r="F58" s="60"/>
      <c r="G58"/>
      <c r="H58"/>
      <c r="I58"/>
    </row>
    <row r="59" spans="1:9" x14ac:dyDescent="0.15">
      <c r="A59" s="14" t="s">
        <v>381</v>
      </c>
      <c r="B59" s="15" t="s">
        <v>309</v>
      </c>
      <c r="C59" s="16" t="s">
        <v>310</v>
      </c>
      <c r="D59" s="59">
        <v>0</v>
      </c>
      <c r="E59" s="59"/>
      <c r="F59" s="60"/>
      <c r="G59"/>
      <c r="H59"/>
      <c r="I59"/>
    </row>
    <row r="60" spans="1:9" x14ac:dyDescent="0.15">
      <c r="A60" s="14" t="s">
        <v>382</v>
      </c>
      <c r="B60" s="15" t="s">
        <v>309</v>
      </c>
      <c r="C60" s="16" t="s">
        <v>310</v>
      </c>
      <c r="D60" s="59">
        <v>0</v>
      </c>
      <c r="E60" s="59"/>
      <c r="F60" s="60"/>
      <c r="G60"/>
      <c r="H60"/>
      <c r="I60"/>
    </row>
    <row r="61" spans="1:9" x14ac:dyDescent="0.15">
      <c r="A61" s="14" t="s">
        <v>383</v>
      </c>
      <c r="B61" s="15" t="s">
        <v>309</v>
      </c>
      <c r="C61" s="16" t="s">
        <v>310</v>
      </c>
      <c r="D61" s="59">
        <v>0</v>
      </c>
      <c r="E61" s="59"/>
      <c r="F61" s="60"/>
      <c r="G61"/>
      <c r="H61"/>
      <c r="I61"/>
    </row>
    <row r="62" spans="1:9" x14ac:dyDescent="0.15">
      <c r="A62" s="14" t="s">
        <v>384</v>
      </c>
      <c r="B62" s="15" t="s">
        <v>309</v>
      </c>
      <c r="C62" s="16" t="s">
        <v>310</v>
      </c>
      <c r="D62" s="59">
        <v>0</v>
      </c>
      <c r="E62" s="59"/>
      <c r="F62" s="60"/>
      <c r="G62"/>
      <c r="H62"/>
      <c r="I62"/>
    </row>
    <row r="63" spans="1:9" x14ac:dyDescent="0.15">
      <c r="A63" s="14" t="s">
        <v>385</v>
      </c>
      <c r="B63" s="15" t="s">
        <v>309</v>
      </c>
      <c r="C63" s="16" t="s">
        <v>310</v>
      </c>
      <c r="D63" s="59">
        <v>0</v>
      </c>
      <c r="E63" s="59"/>
      <c r="F63" s="60"/>
      <c r="G63"/>
      <c r="H63"/>
      <c r="I63"/>
    </row>
    <row r="64" spans="1:9" ht="12" thickBot="1" x14ac:dyDescent="0.2">
      <c r="A64" s="17" t="s">
        <v>386</v>
      </c>
      <c r="B64" s="18" t="s">
        <v>309</v>
      </c>
      <c r="C64" s="19" t="s">
        <v>310</v>
      </c>
      <c r="D64" s="59">
        <v>0</v>
      </c>
      <c r="E64" s="59"/>
      <c r="F64" s="60"/>
      <c r="G64"/>
      <c r="H64"/>
      <c r="I64"/>
    </row>
    <row r="65" spans="1:11" ht="12" thickBot="1" x14ac:dyDescent="0.2">
      <c r="A65" s="4"/>
      <c r="B65"/>
      <c r="C65"/>
      <c r="D65"/>
      <c r="E65"/>
      <c r="F65"/>
      <c r="G65"/>
      <c r="H65"/>
      <c r="I65"/>
    </row>
    <row r="66" spans="1:11" customFormat="1" ht="44.25" customHeight="1" x14ac:dyDescent="0.15">
      <c r="A66" s="20" t="s">
        <v>279</v>
      </c>
      <c r="B66" s="21"/>
      <c r="C66" s="21"/>
      <c r="D66" s="21"/>
      <c r="E66" s="64">
        <f>IF(ROUND(SUM(D15:F64),2)=ROUND('Bijlage K'!F167,2),SUM(D15:F64),"Subtotalen Bijlage I en Bijlage J verschillen nog €"&amp;ROUND(SUM(D15:F64)-'Bijlage K'!F167,2)&amp;" met elkaar")</f>
        <v>0</v>
      </c>
      <c r="F66" s="65"/>
      <c r="G66" s="4"/>
      <c r="H66" s="4"/>
      <c r="I66" s="4"/>
      <c r="J66" s="4"/>
      <c r="K66" s="4"/>
    </row>
    <row r="67" spans="1:11" customFormat="1" x14ac:dyDescent="0.15">
      <c r="A67" s="22"/>
      <c r="B67" s="23"/>
      <c r="C67" s="23"/>
      <c r="D67" s="23"/>
      <c r="E67" s="23"/>
      <c r="F67" s="24"/>
      <c r="G67" s="4"/>
      <c r="H67" s="4"/>
      <c r="I67" s="4"/>
      <c r="J67" s="4"/>
      <c r="K67" s="4"/>
    </row>
    <row r="68" spans="1:11" customFormat="1" x14ac:dyDescent="0.15">
      <c r="A68" s="22" t="s">
        <v>289</v>
      </c>
      <c r="B68" s="23" t="s">
        <v>288</v>
      </c>
      <c r="C68" s="51">
        <v>0</v>
      </c>
      <c r="D68" s="23" t="s">
        <v>280</v>
      </c>
      <c r="E68" s="66">
        <f>ROUND(C68,1)/100*E66</f>
        <v>0</v>
      </c>
      <c r="F68" s="67"/>
      <c r="G68" s="4"/>
      <c r="H68" s="4"/>
      <c r="I68" s="4"/>
      <c r="J68" s="4"/>
      <c r="K68" s="4"/>
    </row>
    <row r="69" spans="1:11" customFormat="1" x14ac:dyDescent="0.15">
      <c r="A69" s="22"/>
      <c r="B69" s="23"/>
      <c r="C69" s="52"/>
      <c r="D69" s="23"/>
      <c r="E69" s="23"/>
      <c r="F69" s="24"/>
      <c r="G69" s="4"/>
      <c r="H69" s="4"/>
      <c r="I69" s="4"/>
      <c r="J69" s="4"/>
      <c r="K69" s="4"/>
    </row>
    <row r="70" spans="1:11" customFormat="1" x14ac:dyDescent="0.15">
      <c r="A70" s="22" t="s">
        <v>290</v>
      </c>
      <c r="B70" s="23" t="s">
        <v>281</v>
      </c>
      <c r="C70" s="51">
        <v>0</v>
      </c>
      <c r="D70" s="23" t="s">
        <v>280</v>
      </c>
      <c r="E70" s="66">
        <f>ROUND(C70,1)/100*(E68+E66)</f>
        <v>0</v>
      </c>
      <c r="F70" s="67"/>
      <c r="G70" s="4"/>
      <c r="H70" s="4"/>
      <c r="I70" s="4"/>
      <c r="J70" s="4"/>
      <c r="K70" s="4"/>
    </row>
    <row r="71" spans="1:11" customFormat="1" x14ac:dyDescent="0.15">
      <c r="A71" s="22"/>
      <c r="B71" s="23"/>
      <c r="C71" s="52"/>
      <c r="D71" s="23"/>
      <c r="E71" s="23"/>
      <c r="F71" s="24"/>
      <c r="G71" s="4"/>
      <c r="H71" s="4"/>
      <c r="I71" s="4"/>
      <c r="J71" s="4"/>
      <c r="K71" s="4"/>
    </row>
    <row r="72" spans="1:11" customFormat="1" x14ac:dyDescent="0.15">
      <c r="A72" s="22" t="s">
        <v>282</v>
      </c>
      <c r="B72" s="23" t="s">
        <v>283</v>
      </c>
      <c r="C72" s="51">
        <v>0</v>
      </c>
      <c r="D72" s="23" t="s">
        <v>280</v>
      </c>
      <c r="E72" s="66">
        <f>ROUND(C72,1)/100*(E70+E68+E66)</f>
        <v>0</v>
      </c>
      <c r="F72" s="67"/>
      <c r="G72" s="4"/>
      <c r="H72" s="4"/>
      <c r="I72" s="4"/>
      <c r="J72" s="4"/>
      <c r="K72" s="4"/>
    </row>
    <row r="73" spans="1:11" customFormat="1" x14ac:dyDescent="0.15">
      <c r="A73" s="22"/>
      <c r="B73" s="23"/>
      <c r="C73" s="52"/>
      <c r="D73" s="23"/>
      <c r="E73" s="23"/>
      <c r="F73" s="24"/>
      <c r="G73" s="4"/>
      <c r="H73" s="4"/>
      <c r="I73" s="4"/>
      <c r="J73" s="4"/>
      <c r="K73" s="4"/>
    </row>
    <row r="74" spans="1:11" customFormat="1" ht="13.5" x14ac:dyDescent="0.15">
      <c r="A74" s="22" t="s">
        <v>284</v>
      </c>
      <c r="B74" s="23" t="s">
        <v>285</v>
      </c>
      <c r="C74" s="25">
        <v>0</v>
      </c>
      <c r="D74" s="23" t="s">
        <v>280</v>
      </c>
      <c r="E74" s="68">
        <f>C74*(E72+E70+E68+E66)</f>
        <v>0</v>
      </c>
      <c r="F74" s="69"/>
      <c r="G74" s="4" t="s">
        <v>291</v>
      </c>
      <c r="H74" s="4"/>
      <c r="I74" s="4"/>
      <c r="J74" s="4"/>
      <c r="K74" s="4"/>
    </row>
    <row r="75" spans="1:11" customFormat="1" x14ac:dyDescent="0.15">
      <c r="A75" s="22"/>
      <c r="B75" s="23"/>
      <c r="C75" s="23"/>
      <c r="D75" s="23"/>
      <c r="E75" s="23"/>
      <c r="F75" s="24"/>
      <c r="G75" s="4"/>
      <c r="H75" s="4"/>
      <c r="I75" s="4"/>
      <c r="J75" s="4"/>
      <c r="K75" s="4"/>
    </row>
    <row r="76" spans="1:11" customFormat="1" x14ac:dyDescent="0.15">
      <c r="A76" s="22"/>
      <c r="B76" s="23"/>
      <c r="C76" s="23"/>
      <c r="D76" s="23"/>
      <c r="E76" s="23"/>
      <c r="F76" s="24"/>
      <c r="G76" s="4"/>
      <c r="H76" s="4"/>
      <c r="I76" s="4"/>
      <c r="J76" s="4"/>
      <c r="K76" s="4"/>
    </row>
    <row r="77" spans="1:11" customFormat="1" ht="12" thickBot="1" x14ac:dyDescent="0.2">
      <c r="A77" s="26" t="s">
        <v>286</v>
      </c>
      <c r="B77" s="27"/>
      <c r="C77" s="27"/>
      <c r="D77" s="27"/>
      <c r="E77" s="70">
        <f>SUM(E66:E75)</f>
        <v>0</v>
      </c>
      <c r="F77" s="71"/>
      <c r="G77" s="4"/>
      <c r="H77" s="4"/>
      <c r="I77" s="4"/>
      <c r="J77" s="4"/>
      <c r="K77" s="4"/>
    </row>
    <row r="78" spans="1:11" x14ac:dyDescent="0.15">
      <c r="A78" s="4"/>
      <c r="B78"/>
      <c r="C78"/>
      <c r="D78"/>
      <c r="E78"/>
      <c r="F78"/>
      <c r="G78"/>
      <c r="H78"/>
      <c r="I78"/>
    </row>
    <row r="79" spans="1:11" x14ac:dyDescent="0.15">
      <c r="A79" s="4"/>
      <c r="B79"/>
      <c r="C79"/>
      <c r="D79"/>
      <c r="E79"/>
      <c r="F79"/>
      <c r="G79"/>
      <c r="H79"/>
      <c r="I79"/>
    </row>
    <row r="80" spans="1:11" x14ac:dyDescent="0.15">
      <c r="A80" s="4"/>
      <c r="B80"/>
      <c r="C80"/>
      <c r="D80"/>
      <c r="E80"/>
      <c r="F80"/>
      <c r="G80"/>
      <c r="H80"/>
      <c r="I80"/>
    </row>
    <row r="81" spans="1:9" x14ac:dyDescent="0.15">
      <c r="A81" s="56" t="s">
        <v>324</v>
      </c>
      <c r="B81" s="55"/>
      <c r="C81" s="55"/>
      <c r="D81" s="55"/>
      <c r="E81" s="55"/>
      <c r="F81" s="55"/>
      <c r="G81"/>
      <c r="H81"/>
      <c r="I81"/>
    </row>
    <row r="82" spans="1:9" x14ac:dyDescent="0.15">
      <c r="A82" s="56"/>
      <c r="B82" s="55"/>
      <c r="C82" s="55"/>
      <c r="D82" s="55"/>
      <c r="E82" s="55"/>
      <c r="F82" s="55"/>
      <c r="G82"/>
      <c r="H82"/>
      <c r="I82"/>
    </row>
    <row r="83" spans="1:9" x14ac:dyDescent="0.15">
      <c r="A83" s="56" t="s">
        <v>325</v>
      </c>
      <c r="B83" s="56"/>
      <c r="C83" s="55"/>
      <c r="D83" s="55"/>
      <c r="E83" s="55"/>
      <c r="F83" s="56" t="s">
        <v>294</v>
      </c>
      <c r="G83"/>
      <c r="H83"/>
      <c r="I83"/>
    </row>
    <row r="84" spans="1:9" x14ac:dyDescent="0.15">
      <c r="A84" s="57" t="s">
        <v>326</v>
      </c>
      <c r="B84" s="56"/>
      <c r="C84" s="55"/>
      <c r="D84" s="55"/>
      <c r="E84" s="55"/>
      <c r="F84" s="56" t="s">
        <v>295</v>
      </c>
      <c r="G84"/>
      <c r="H84"/>
      <c r="I84"/>
    </row>
    <row r="85" spans="1:9" x14ac:dyDescent="0.15">
      <c r="A85" s="56" t="s">
        <v>327</v>
      </c>
      <c r="B85" s="56"/>
      <c r="C85" s="55"/>
      <c r="D85" s="55"/>
      <c r="E85" s="55"/>
      <c r="F85" s="56" t="s">
        <v>296</v>
      </c>
      <c r="G85"/>
      <c r="H85"/>
      <c r="I85"/>
    </row>
    <row r="86" spans="1:9" x14ac:dyDescent="0.15">
      <c r="A86" s="56"/>
      <c r="B86" s="55"/>
      <c r="C86" s="55"/>
      <c r="D86" s="55"/>
      <c r="E86" s="55"/>
      <c r="F86" s="55"/>
      <c r="G86"/>
      <c r="H86"/>
      <c r="I86"/>
    </row>
    <row r="87" spans="1:9" x14ac:dyDescent="0.15">
      <c r="A87" s="56" t="s">
        <v>328</v>
      </c>
      <c r="B87" s="56"/>
      <c r="C87" s="55"/>
      <c r="D87" s="55"/>
      <c r="E87" s="55"/>
      <c r="F87" s="56" t="s">
        <v>294</v>
      </c>
      <c r="G87"/>
      <c r="H87"/>
      <c r="I87"/>
    </row>
    <row r="88" spans="1:9" x14ac:dyDescent="0.15">
      <c r="A88" s="56" t="s">
        <v>326</v>
      </c>
      <c r="B88" s="56"/>
      <c r="C88" s="55"/>
      <c r="D88" s="55"/>
      <c r="E88" s="55"/>
      <c r="F88" s="56" t="s">
        <v>295</v>
      </c>
      <c r="G88"/>
      <c r="H88"/>
      <c r="I88"/>
    </row>
    <row r="89" spans="1:9" x14ac:dyDescent="0.15">
      <c r="A89" s="56" t="s">
        <v>327</v>
      </c>
      <c r="B89" s="56"/>
      <c r="C89" s="55"/>
      <c r="D89" s="55"/>
      <c r="E89" s="55"/>
      <c r="F89" s="56" t="s">
        <v>296</v>
      </c>
      <c r="G89"/>
      <c r="H89"/>
      <c r="I89"/>
    </row>
    <row r="90" spans="1:9" x14ac:dyDescent="0.15">
      <c r="A90" s="56"/>
      <c r="B90" s="55"/>
      <c r="C90" s="55"/>
      <c r="D90" s="55"/>
      <c r="E90" s="55"/>
      <c r="F90" s="55"/>
      <c r="G90"/>
      <c r="H90"/>
      <c r="I90"/>
    </row>
    <row r="91" spans="1:9" x14ac:dyDescent="0.15">
      <c r="A91" s="56" t="s">
        <v>329</v>
      </c>
      <c r="B91" s="56"/>
      <c r="C91" s="55"/>
      <c r="D91" s="55"/>
      <c r="E91" s="55"/>
      <c r="F91" s="56" t="s">
        <v>294</v>
      </c>
      <c r="G91"/>
      <c r="H91"/>
      <c r="I91"/>
    </row>
    <row r="92" spans="1:9" x14ac:dyDescent="0.15">
      <c r="A92" s="56" t="s">
        <v>326</v>
      </c>
      <c r="B92" s="56"/>
      <c r="C92" s="55"/>
      <c r="D92" s="55"/>
      <c r="E92" s="55"/>
      <c r="F92" s="56" t="s">
        <v>295</v>
      </c>
      <c r="G92"/>
      <c r="H92"/>
      <c r="I92"/>
    </row>
    <row r="93" spans="1:9" x14ac:dyDescent="0.15">
      <c r="A93" s="56" t="s">
        <v>327</v>
      </c>
      <c r="B93" s="56"/>
      <c r="C93" s="55"/>
      <c r="D93" s="55"/>
      <c r="E93" s="55"/>
      <c r="F93" s="56" t="s">
        <v>296</v>
      </c>
      <c r="G93"/>
      <c r="H93"/>
      <c r="I93"/>
    </row>
    <row r="94" spans="1:9" x14ac:dyDescent="0.15">
      <c r="A94" s="56"/>
      <c r="B94" s="55"/>
      <c r="C94" s="55"/>
      <c r="D94" s="55"/>
      <c r="E94" s="55"/>
      <c r="F94" s="55"/>
      <c r="G94"/>
      <c r="H94"/>
      <c r="I94"/>
    </row>
    <row r="95" spans="1:9" x14ac:dyDescent="0.15">
      <c r="A95" s="56" t="s">
        <v>330</v>
      </c>
      <c r="B95" s="56"/>
      <c r="C95" s="55"/>
      <c r="D95" s="55"/>
      <c r="E95" s="55"/>
      <c r="F95" s="56" t="s">
        <v>294</v>
      </c>
      <c r="G95"/>
      <c r="H95"/>
      <c r="I95"/>
    </row>
    <row r="96" spans="1:9" x14ac:dyDescent="0.15">
      <c r="A96" s="56" t="s">
        <v>326</v>
      </c>
      <c r="B96" s="56"/>
      <c r="C96" s="55"/>
      <c r="D96" s="55"/>
      <c r="E96" s="55"/>
      <c r="F96" s="56" t="s">
        <v>295</v>
      </c>
      <c r="G96"/>
      <c r="H96"/>
      <c r="I96"/>
    </row>
    <row r="97" spans="1:9" x14ac:dyDescent="0.15">
      <c r="A97" s="56" t="s">
        <v>327</v>
      </c>
      <c r="B97" s="56"/>
      <c r="C97" s="55"/>
      <c r="D97" s="55"/>
      <c r="E97" s="55"/>
      <c r="F97" s="56" t="s">
        <v>296</v>
      </c>
      <c r="G97"/>
      <c r="H97"/>
      <c r="I97"/>
    </row>
    <row r="98" spans="1:9" x14ac:dyDescent="0.15">
      <c r="A98" s="56"/>
      <c r="B98" s="55"/>
      <c r="C98" s="55"/>
      <c r="D98" s="55"/>
      <c r="E98" s="55"/>
      <c r="F98" s="55"/>
      <c r="G98"/>
      <c r="H98"/>
      <c r="I98"/>
    </row>
    <row r="99" spans="1:9" x14ac:dyDescent="0.15">
      <c r="A99" s="56"/>
      <c r="B99" s="55"/>
      <c r="C99" s="55"/>
      <c r="D99" s="55"/>
      <c r="E99" s="55"/>
      <c r="F99" s="55"/>
      <c r="G99"/>
      <c r="H99"/>
      <c r="I99"/>
    </row>
    <row r="100" spans="1:9" ht="24.75" customHeight="1" x14ac:dyDescent="0.15">
      <c r="A100" s="63" t="s">
        <v>331</v>
      </c>
      <c r="B100" s="63"/>
      <c r="C100" s="63"/>
      <c r="D100" s="63"/>
      <c r="E100" s="63"/>
      <c r="F100" s="63"/>
      <c r="G100"/>
      <c r="H100"/>
      <c r="I100"/>
    </row>
    <row r="101" spans="1:9" x14ac:dyDescent="0.15">
      <c r="A101" s="56"/>
      <c r="B101" s="55"/>
      <c r="C101" s="55"/>
      <c r="D101" s="55"/>
      <c r="E101" s="55"/>
      <c r="F101" s="55"/>
      <c r="G101"/>
      <c r="H101"/>
      <c r="I101"/>
    </row>
    <row r="102" spans="1:9" x14ac:dyDescent="0.15">
      <c r="A102" s="56"/>
      <c r="B102" s="55"/>
      <c r="C102" s="55"/>
      <c r="D102" s="55"/>
      <c r="E102" s="55"/>
      <c r="F102" s="55"/>
      <c r="G102"/>
      <c r="H102"/>
      <c r="I102"/>
    </row>
    <row r="103" spans="1:9" ht="24.75" customHeight="1" x14ac:dyDescent="0.15">
      <c r="A103" s="63" t="s">
        <v>332</v>
      </c>
      <c r="B103" s="63"/>
      <c r="C103" s="63"/>
      <c r="D103" s="63"/>
      <c r="E103" s="63"/>
      <c r="F103" s="63" t="s">
        <v>333</v>
      </c>
      <c r="G103"/>
      <c r="H103"/>
      <c r="I103"/>
    </row>
    <row r="104" spans="1:9" x14ac:dyDescent="0.15">
      <c r="A104" s="56"/>
      <c r="B104" s="55"/>
      <c r="C104" s="55"/>
      <c r="D104" s="55"/>
      <c r="E104" s="55"/>
      <c r="F104" s="55" t="s">
        <v>333</v>
      </c>
      <c r="G104"/>
      <c r="H104"/>
      <c r="I104"/>
    </row>
    <row r="105" spans="1:9" ht="36" customHeight="1" x14ac:dyDescent="0.15">
      <c r="A105" s="63" t="s">
        <v>334</v>
      </c>
      <c r="B105" s="63"/>
      <c r="C105" s="63"/>
      <c r="D105" s="63"/>
      <c r="E105" s="63"/>
      <c r="F105" s="63"/>
      <c r="G105"/>
      <c r="H105"/>
      <c r="I105"/>
    </row>
    <row r="106" spans="1:9" x14ac:dyDescent="0.15">
      <c r="A106" s="56"/>
      <c r="B106" s="55"/>
      <c r="C106" s="55"/>
      <c r="D106" s="55"/>
      <c r="E106" s="55"/>
      <c r="F106" s="55"/>
      <c r="G106"/>
      <c r="H106"/>
      <c r="I106"/>
    </row>
    <row r="107" spans="1:9" x14ac:dyDescent="0.15">
      <c r="A107" s="55"/>
      <c r="B107" s="54"/>
      <c r="C107" s="55"/>
      <c r="D107" s="55"/>
      <c r="E107" s="55"/>
      <c r="F107" s="56" t="s">
        <v>335</v>
      </c>
      <c r="G107"/>
      <c r="H107"/>
      <c r="I107"/>
    </row>
    <row r="108" spans="1:9" x14ac:dyDescent="0.15">
      <c r="A108" s="56"/>
      <c r="B108" s="55"/>
      <c r="C108" s="55"/>
      <c r="D108" s="55"/>
      <c r="E108" s="55"/>
      <c r="F108" s="55"/>
      <c r="G108"/>
      <c r="H108"/>
      <c r="I108"/>
    </row>
    <row r="109" spans="1:9" ht="40.5" customHeight="1" x14ac:dyDescent="0.15">
      <c r="A109" s="63" t="s">
        <v>336</v>
      </c>
      <c r="B109" s="63"/>
      <c r="C109" s="63"/>
      <c r="D109" s="63"/>
      <c r="E109" s="63"/>
      <c r="F109" s="63"/>
      <c r="G109"/>
      <c r="H109"/>
      <c r="I109"/>
    </row>
    <row r="110" spans="1:9" x14ac:dyDescent="0.15">
      <c r="A110" s="56"/>
      <c r="B110" s="55"/>
      <c r="C110" s="55"/>
      <c r="D110" s="55"/>
      <c r="E110" s="55"/>
      <c r="F110" s="55"/>
      <c r="G110"/>
      <c r="H110"/>
      <c r="I110"/>
    </row>
    <row r="111" spans="1:9" x14ac:dyDescent="0.15">
      <c r="A111" s="56"/>
      <c r="B111" s="55"/>
      <c r="C111" s="55"/>
      <c r="D111" s="55"/>
      <c r="E111" s="55"/>
      <c r="F111" s="55"/>
      <c r="G111"/>
      <c r="H111"/>
      <c r="I111"/>
    </row>
    <row r="112" spans="1:9" x14ac:dyDescent="0.15">
      <c r="A112" s="56"/>
      <c r="B112" s="55"/>
      <c r="C112" s="55"/>
      <c r="D112" s="55"/>
      <c r="E112" s="55"/>
      <c r="F112" s="55"/>
      <c r="G112"/>
      <c r="H112"/>
      <c r="I112"/>
    </row>
    <row r="113" spans="1:9" x14ac:dyDescent="0.15">
      <c r="A113" s="56"/>
      <c r="B113" s="55"/>
      <c r="C113" s="55"/>
      <c r="D113" s="55"/>
      <c r="E113" s="55"/>
      <c r="F113" s="55"/>
      <c r="G113"/>
      <c r="H113"/>
      <c r="I113"/>
    </row>
    <row r="114" spans="1:9" x14ac:dyDescent="0.15">
      <c r="A114" s="56"/>
      <c r="B114" s="55"/>
      <c r="C114" s="55"/>
      <c r="D114" s="55"/>
      <c r="E114" s="55"/>
      <c r="F114" s="55"/>
      <c r="G114"/>
      <c r="H114"/>
      <c r="I114"/>
    </row>
    <row r="115" spans="1:9" x14ac:dyDescent="0.15">
      <c r="A115" s="57" t="s">
        <v>387</v>
      </c>
      <c r="B115" s="54"/>
      <c r="C115" s="55"/>
      <c r="D115" s="55"/>
      <c r="E115" s="56" t="s">
        <v>337</v>
      </c>
      <c r="F115" s="55"/>
      <c r="G115"/>
      <c r="H115"/>
      <c r="I115"/>
    </row>
    <row r="116" spans="1:9" x14ac:dyDescent="0.15">
      <c r="A116" s="56"/>
      <c r="B116" s="54"/>
      <c r="C116" s="55"/>
      <c r="D116" s="55"/>
      <c r="E116" s="55"/>
      <c r="F116" s="55"/>
      <c r="G116"/>
      <c r="H116"/>
      <c r="I116"/>
    </row>
    <row r="117" spans="1:9" x14ac:dyDescent="0.15">
      <c r="A117" s="56" t="s">
        <v>338</v>
      </c>
      <c r="B117" s="54"/>
      <c r="C117" s="55"/>
      <c r="D117" s="55"/>
      <c r="E117" s="55"/>
      <c r="F117" s="55"/>
      <c r="G117"/>
      <c r="H117"/>
      <c r="I117"/>
    </row>
    <row r="118" spans="1:9" x14ac:dyDescent="0.15">
      <c r="A118" s="56"/>
      <c r="B118" s="54"/>
      <c r="C118" s="55"/>
      <c r="D118" s="55"/>
      <c r="E118" s="55"/>
      <c r="F118" s="55"/>
      <c r="G118"/>
      <c r="H118"/>
      <c r="I118"/>
    </row>
    <row r="119" spans="1:9" x14ac:dyDescent="0.15">
      <c r="A119" s="56" t="s">
        <v>325</v>
      </c>
      <c r="B119" s="54"/>
      <c r="C119" s="55"/>
      <c r="D119" s="55"/>
      <c r="E119" s="56" t="s">
        <v>339</v>
      </c>
      <c r="F119" s="55"/>
      <c r="G119"/>
      <c r="H119"/>
      <c r="I119"/>
    </row>
    <row r="120" spans="1:9" x14ac:dyDescent="0.15">
      <c r="A120" s="56"/>
      <c r="B120" s="54"/>
      <c r="C120" s="55"/>
      <c r="D120" s="55"/>
      <c r="E120" s="55"/>
      <c r="F120" s="55"/>
      <c r="G120"/>
      <c r="H120"/>
      <c r="I120"/>
    </row>
    <row r="121" spans="1:9" x14ac:dyDescent="0.15">
      <c r="A121" s="56" t="s">
        <v>340</v>
      </c>
      <c r="B121" s="54"/>
      <c r="C121" s="55"/>
      <c r="D121" s="55"/>
      <c r="E121" s="56" t="s">
        <v>341</v>
      </c>
      <c r="F121" s="55"/>
      <c r="G121"/>
      <c r="H121"/>
      <c r="I121"/>
    </row>
    <row r="122" spans="1:9" x14ac:dyDescent="0.15">
      <c r="A122" s="56"/>
      <c r="B122" s="54"/>
      <c r="C122" s="55"/>
      <c r="D122" s="55"/>
      <c r="E122" s="55"/>
      <c r="F122" s="55"/>
      <c r="G122"/>
      <c r="H122"/>
      <c r="I122"/>
    </row>
    <row r="123" spans="1:9" x14ac:dyDescent="0.15">
      <c r="A123" s="56"/>
      <c r="B123" s="54"/>
      <c r="C123" s="55"/>
      <c r="D123" s="55"/>
      <c r="E123" s="55"/>
      <c r="F123" s="55"/>
      <c r="G123"/>
      <c r="H123"/>
      <c r="I123"/>
    </row>
    <row r="124" spans="1:9" x14ac:dyDescent="0.15">
      <c r="A124" s="56" t="s">
        <v>328</v>
      </c>
      <c r="B124" s="54"/>
      <c r="C124" s="55"/>
      <c r="D124" s="55"/>
      <c r="E124" s="56" t="s">
        <v>339</v>
      </c>
      <c r="F124" s="55"/>
      <c r="G124"/>
      <c r="H124"/>
      <c r="I124"/>
    </row>
    <row r="125" spans="1:9" x14ac:dyDescent="0.15">
      <c r="A125" s="56"/>
      <c r="B125" s="54"/>
      <c r="C125" s="55"/>
      <c r="D125" s="55"/>
      <c r="E125" s="55"/>
      <c r="F125" s="55"/>
      <c r="G125"/>
      <c r="H125"/>
      <c r="I125"/>
    </row>
    <row r="126" spans="1:9" x14ac:dyDescent="0.15">
      <c r="A126" s="56" t="s">
        <v>340</v>
      </c>
      <c r="B126" s="54"/>
      <c r="C126" s="55"/>
      <c r="D126" s="55"/>
      <c r="E126" s="56" t="s">
        <v>341</v>
      </c>
      <c r="F126" s="55"/>
      <c r="G126"/>
      <c r="H126"/>
      <c r="I126"/>
    </row>
    <row r="127" spans="1:9" x14ac:dyDescent="0.15">
      <c r="A127" s="56"/>
      <c r="B127" s="54"/>
      <c r="C127" s="55"/>
      <c r="D127" s="55"/>
      <c r="E127" s="55"/>
      <c r="F127" s="55"/>
      <c r="G127"/>
      <c r="H127"/>
      <c r="I127"/>
    </row>
    <row r="128" spans="1:9" x14ac:dyDescent="0.15">
      <c r="A128" s="56"/>
      <c r="B128" s="54"/>
      <c r="C128" s="55"/>
      <c r="D128" s="55"/>
      <c r="E128" s="55"/>
      <c r="F128" s="55"/>
      <c r="G128"/>
      <c r="H128"/>
      <c r="I128"/>
    </row>
    <row r="129" spans="1:9" x14ac:dyDescent="0.15">
      <c r="A129" s="56" t="s">
        <v>329</v>
      </c>
      <c r="B129" s="54"/>
      <c r="C129" s="55"/>
      <c r="D129" s="55"/>
      <c r="E129" s="56" t="s">
        <v>339</v>
      </c>
      <c r="F129" s="55"/>
      <c r="G129"/>
      <c r="H129"/>
      <c r="I129"/>
    </row>
    <row r="130" spans="1:9" x14ac:dyDescent="0.15">
      <c r="A130" s="56"/>
      <c r="B130" s="54"/>
      <c r="C130" s="55"/>
      <c r="D130" s="55"/>
      <c r="E130" s="55"/>
      <c r="F130" s="55"/>
      <c r="G130"/>
      <c r="H130"/>
      <c r="I130"/>
    </row>
    <row r="131" spans="1:9" x14ac:dyDescent="0.15">
      <c r="A131" s="56" t="s">
        <v>340</v>
      </c>
      <c r="B131" s="54"/>
      <c r="C131" s="55"/>
      <c r="D131" s="55"/>
      <c r="E131" s="56" t="s">
        <v>341</v>
      </c>
      <c r="F131" s="55"/>
      <c r="G131"/>
      <c r="H131"/>
      <c r="I131"/>
    </row>
    <row r="132" spans="1:9" x14ac:dyDescent="0.15">
      <c r="A132" s="56"/>
      <c r="B132" s="54"/>
      <c r="C132" s="55"/>
      <c r="D132" s="55"/>
      <c r="E132" s="55"/>
      <c r="F132" s="55"/>
      <c r="G132"/>
      <c r="H132"/>
      <c r="I132"/>
    </row>
    <row r="133" spans="1:9" x14ac:dyDescent="0.15">
      <c r="A133" s="56"/>
      <c r="B133" s="54"/>
      <c r="C133" s="55"/>
      <c r="D133" s="55"/>
      <c r="E133" s="55"/>
      <c r="F133" s="55"/>
      <c r="G133"/>
      <c r="H133"/>
      <c r="I133"/>
    </row>
    <row r="134" spans="1:9" x14ac:dyDescent="0.15">
      <c r="A134" s="56" t="s">
        <v>330</v>
      </c>
      <c r="B134" s="54"/>
      <c r="C134" s="55"/>
      <c r="D134" s="55"/>
      <c r="E134" s="56" t="s">
        <v>339</v>
      </c>
      <c r="F134" s="55"/>
      <c r="G134"/>
      <c r="H134"/>
      <c r="I134"/>
    </row>
    <row r="135" spans="1:9" x14ac:dyDescent="0.15">
      <c r="A135" s="56"/>
      <c r="B135" s="54"/>
      <c r="C135" s="55"/>
      <c r="D135" s="55"/>
      <c r="E135" s="55"/>
      <c r="F135" s="55"/>
      <c r="G135"/>
      <c r="H135"/>
      <c r="I135"/>
    </row>
    <row r="136" spans="1:9" x14ac:dyDescent="0.15">
      <c r="A136" s="56" t="s">
        <v>340</v>
      </c>
      <c r="B136" s="54"/>
      <c r="C136" s="55"/>
      <c r="D136" s="55"/>
      <c r="E136" s="56" t="s">
        <v>341</v>
      </c>
      <c r="F136" s="55"/>
      <c r="G136"/>
      <c r="H136"/>
      <c r="I136"/>
    </row>
    <row r="137" spans="1:9" x14ac:dyDescent="0.15">
      <c r="A137" s="56"/>
      <c r="B137" s="55"/>
      <c r="C137" s="55"/>
      <c r="D137" s="55"/>
      <c r="E137" s="55"/>
      <c r="F137" s="55"/>
      <c r="G137"/>
      <c r="H137"/>
      <c r="I137"/>
    </row>
    <row r="138" spans="1:9" x14ac:dyDescent="0.15">
      <c r="A138" s="56"/>
      <c r="B138" s="55"/>
      <c r="C138" s="55"/>
      <c r="D138" s="55"/>
      <c r="E138" s="55"/>
      <c r="F138" s="55"/>
      <c r="G138"/>
      <c r="H138"/>
      <c r="I138"/>
    </row>
    <row r="139" spans="1:9" x14ac:dyDescent="0.15">
      <c r="A139" s="56"/>
      <c r="B139" s="55"/>
      <c r="C139" s="55"/>
      <c r="D139" s="55"/>
      <c r="E139" s="55"/>
      <c r="F139" s="55"/>
      <c r="G139"/>
      <c r="H139"/>
      <c r="I139"/>
    </row>
    <row r="140" spans="1:9" x14ac:dyDescent="0.15">
      <c r="A140" s="56" t="s">
        <v>342</v>
      </c>
      <c r="B140" s="55"/>
      <c r="C140" s="55"/>
      <c r="D140" s="55"/>
      <c r="E140" s="55"/>
      <c r="F140" s="55"/>
      <c r="G140"/>
      <c r="H140"/>
      <c r="I140"/>
    </row>
    <row r="141" spans="1:9" x14ac:dyDescent="0.15">
      <c r="A141" s="56" t="s">
        <v>343</v>
      </c>
      <c r="B141" s="55"/>
      <c r="C141" s="55"/>
      <c r="D141" s="55"/>
      <c r="E141" s="55"/>
      <c r="F141" s="55"/>
      <c r="G141"/>
      <c r="H141"/>
      <c r="I141"/>
    </row>
    <row r="142" spans="1:9" ht="23.25" customHeight="1" x14ac:dyDescent="0.15">
      <c r="A142" s="63" t="s">
        <v>344</v>
      </c>
      <c r="B142" s="63"/>
      <c r="C142" s="63"/>
      <c r="D142" s="63"/>
      <c r="E142" s="63"/>
      <c r="F142" s="63"/>
      <c r="G142"/>
      <c r="H142"/>
      <c r="I142"/>
    </row>
    <row r="143" spans="1:9" ht="23.25" customHeight="1" x14ac:dyDescent="0.15">
      <c r="A143" s="63" t="s">
        <v>345</v>
      </c>
      <c r="B143" s="63"/>
      <c r="C143" s="63"/>
      <c r="D143" s="63"/>
      <c r="E143" s="63"/>
      <c r="F143" s="63"/>
      <c r="G143"/>
      <c r="H143"/>
      <c r="I143"/>
    </row>
    <row r="144" spans="1:9" ht="23.25" customHeight="1" x14ac:dyDescent="0.15">
      <c r="A144" s="63" t="s">
        <v>346</v>
      </c>
      <c r="B144" s="63"/>
      <c r="C144" s="63"/>
      <c r="D144" s="63"/>
      <c r="E144" s="63"/>
      <c r="F144" s="63"/>
      <c r="G144"/>
      <c r="H144"/>
      <c r="I144"/>
    </row>
    <row r="145" spans="1:9" ht="23.25" customHeight="1" x14ac:dyDescent="0.15">
      <c r="A145" s="63" t="s">
        <v>347</v>
      </c>
      <c r="B145" s="63"/>
      <c r="C145" s="63"/>
      <c r="D145" s="63"/>
      <c r="E145" s="63"/>
      <c r="F145" s="63"/>
      <c r="G145"/>
      <c r="H145"/>
      <c r="I145"/>
    </row>
    <row r="146" spans="1:9" ht="23.25" customHeight="1" x14ac:dyDescent="0.15">
      <c r="A146" s="73" t="s">
        <v>348</v>
      </c>
      <c r="B146" s="73"/>
      <c r="C146" s="73"/>
      <c r="D146" s="73"/>
      <c r="E146" s="73"/>
      <c r="F146" s="73"/>
      <c r="G146"/>
      <c r="H146"/>
      <c r="I146"/>
    </row>
    <row r="147" spans="1:9" x14ac:dyDescent="0.15">
      <c r="A147" s="58" t="s">
        <v>349</v>
      </c>
      <c r="B147" s="55"/>
      <c r="C147" s="55"/>
      <c r="D147" s="55"/>
      <c r="E147" s="55"/>
      <c r="F147" s="55"/>
      <c r="G147"/>
      <c r="H147"/>
      <c r="I147"/>
    </row>
    <row r="148" spans="1:9" ht="23.25" customHeight="1" x14ac:dyDescent="0.15">
      <c r="A148" s="72" t="s">
        <v>350</v>
      </c>
      <c r="B148" s="72"/>
      <c r="C148" s="72"/>
      <c r="D148" s="72"/>
      <c r="E148" s="72"/>
      <c r="F148" s="72"/>
      <c r="G148"/>
      <c r="H148"/>
      <c r="I148"/>
    </row>
    <row r="149" spans="1:9" ht="15" x14ac:dyDescent="0.15">
      <c r="A149" s="6"/>
      <c r="B149"/>
      <c r="C149"/>
      <c r="D149"/>
      <c r="E149"/>
      <c r="F149"/>
      <c r="G149"/>
      <c r="H149"/>
      <c r="I149"/>
    </row>
  </sheetData>
  <mergeCells count="67">
    <mergeCell ref="A148:F148"/>
    <mergeCell ref="A109:F109"/>
    <mergeCell ref="A142:F142"/>
    <mergeCell ref="A143:F143"/>
    <mergeCell ref="A144:F144"/>
    <mergeCell ref="A145:F145"/>
    <mergeCell ref="A146:F146"/>
    <mergeCell ref="A105:F105"/>
    <mergeCell ref="D62:F62"/>
    <mergeCell ref="D63:F63"/>
    <mergeCell ref="D64:F64"/>
    <mergeCell ref="E66:F66"/>
    <mergeCell ref="E68:F68"/>
    <mergeCell ref="E70:F70"/>
    <mergeCell ref="E72:F72"/>
    <mergeCell ref="E74:F74"/>
    <mergeCell ref="E77:F77"/>
    <mergeCell ref="A100:F100"/>
    <mergeCell ref="A103:F103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49:F4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2"/>
  <sheetViews>
    <sheetView workbookViewId="0">
      <selection activeCell="B16" sqref="B16"/>
    </sheetView>
  </sheetViews>
  <sheetFormatPr defaultRowHeight="11.25" x14ac:dyDescent="0.15"/>
  <cols>
    <col min="1" max="1" width="6.625" customWidth="1"/>
    <col min="2" max="2" width="35.875" bestFit="1" customWidth="1"/>
    <col min="3" max="4" width="9.375" customWidth="1"/>
    <col min="5" max="6" width="13.875" customWidth="1"/>
  </cols>
  <sheetData>
    <row r="1" spans="1:6" ht="15" x14ac:dyDescent="0.15">
      <c r="A1" s="74" t="s">
        <v>395</v>
      </c>
      <c r="B1" s="74"/>
      <c r="C1" s="74"/>
      <c r="D1" s="74"/>
      <c r="E1" s="74"/>
      <c r="F1" s="74"/>
    </row>
    <row r="2" spans="1:6" ht="12" thickBot="1" x14ac:dyDescent="0.2">
      <c r="A2" s="1"/>
    </row>
    <row r="3" spans="1:6" ht="21" x14ac:dyDescent="0.15">
      <c r="A3" s="35" t="s">
        <v>0</v>
      </c>
      <c r="B3" s="36" t="s">
        <v>1</v>
      </c>
      <c r="C3" s="36" t="s">
        <v>2</v>
      </c>
      <c r="D3" s="37" t="s">
        <v>287</v>
      </c>
      <c r="E3" s="37" t="s">
        <v>3</v>
      </c>
      <c r="F3" s="38" t="s">
        <v>4</v>
      </c>
    </row>
    <row r="4" spans="1:6" x14ac:dyDescent="0.15">
      <c r="A4" s="39" t="s">
        <v>5</v>
      </c>
      <c r="B4" s="40" t="s">
        <v>6</v>
      </c>
      <c r="C4" s="41">
        <v>1</v>
      </c>
      <c r="D4" s="42" t="s">
        <v>7</v>
      </c>
      <c r="E4" s="50">
        <v>0</v>
      </c>
      <c r="F4" s="43">
        <f>C4*E4</f>
        <v>0</v>
      </c>
    </row>
    <row r="5" spans="1:6" x14ac:dyDescent="0.15">
      <c r="A5" s="39" t="s">
        <v>8</v>
      </c>
      <c r="B5" s="40" t="s">
        <v>9</v>
      </c>
      <c r="C5" s="41">
        <v>14.5</v>
      </c>
      <c r="D5" s="42" t="s">
        <v>10</v>
      </c>
      <c r="E5" s="50">
        <v>0</v>
      </c>
      <c r="F5" s="43">
        <f t="shared" ref="F5:F69" si="0">C5*E5</f>
        <v>0</v>
      </c>
    </row>
    <row r="6" spans="1:6" x14ac:dyDescent="0.15">
      <c r="A6" s="39" t="s">
        <v>11</v>
      </c>
      <c r="B6" s="40" t="s">
        <v>12</v>
      </c>
      <c r="C6" s="41">
        <v>78</v>
      </c>
      <c r="D6" s="42" t="s">
        <v>7</v>
      </c>
      <c r="E6" s="50">
        <v>0</v>
      </c>
      <c r="F6" s="43">
        <f t="shared" si="0"/>
        <v>0</v>
      </c>
    </row>
    <row r="7" spans="1:6" x14ac:dyDescent="0.15">
      <c r="A7" s="39" t="s">
        <v>13</v>
      </c>
      <c r="B7" s="40" t="s">
        <v>14</v>
      </c>
      <c r="C7" s="41">
        <v>20</v>
      </c>
      <c r="D7" s="42" t="s">
        <v>7</v>
      </c>
      <c r="E7" s="50">
        <v>0</v>
      </c>
      <c r="F7" s="43">
        <f t="shared" si="0"/>
        <v>0</v>
      </c>
    </row>
    <row r="8" spans="1:6" x14ac:dyDescent="0.15">
      <c r="A8" s="39" t="s">
        <v>15</v>
      </c>
      <c r="B8" s="40" t="s">
        <v>16</v>
      </c>
      <c r="C8" s="41">
        <v>9</v>
      </c>
      <c r="D8" s="42" t="s">
        <v>17</v>
      </c>
      <c r="E8" s="50">
        <v>0</v>
      </c>
      <c r="F8" s="43">
        <f t="shared" si="0"/>
        <v>0</v>
      </c>
    </row>
    <row r="9" spans="1:6" x14ac:dyDescent="0.15">
      <c r="A9" s="39" t="s">
        <v>18</v>
      </c>
      <c r="B9" s="40" t="s">
        <v>19</v>
      </c>
      <c r="C9" s="41">
        <v>2</v>
      </c>
      <c r="D9" s="42" t="s">
        <v>7</v>
      </c>
      <c r="E9" s="50">
        <v>0</v>
      </c>
      <c r="F9" s="43">
        <f t="shared" si="0"/>
        <v>0</v>
      </c>
    </row>
    <row r="10" spans="1:6" x14ac:dyDescent="0.15">
      <c r="A10" s="39" t="s">
        <v>20</v>
      </c>
      <c r="B10" s="40" t="s">
        <v>21</v>
      </c>
      <c r="C10" s="41">
        <v>3</v>
      </c>
      <c r="D10" s="42" t="s">
        <v>7</v>
      </c>
      <c r="E10" s="50">
        <v>0</v>
      </c>
      <c r="F10" s="43">
        <f t="shared" si="0"/>
        <v>0</v>
      </c>
    </row>
    <row r="11" spans="1:6" x14ac:dyDescent="0.15">
      <c r="A11" s="39" t="s">
        <v>22</v>
      </c>
      <c r="B11" s="40" t="s">
        <v>23</v>
      </c>
      <c r="C11" s="41">
        <v>12</v>
      </c>
      <c r="D11" s="42" t="s">
        <v>7</v>
      </c>
      <c r="E11" s="50">
        <v>0</v>
      </c>
      <c r="F11" s="43">
        <f t="shared" si="0"/>
        <v>0</v>
      </c>
    </row>
    <row r="12" spans="1:6" x14ac:dyDescent="0.15">
      <c r="A12" s="39" t="s">
        <v>24</v>
      </c>
      <c r="B12" s="40" t="s">
        <v>25</v>
      </c>
      <c r="C12" s="41">
        <v>1</v>
      </c>
      <c r="D12" s="42" t="s">
        <v>17</v>
      </c>
      <c r="E12" s="50">
        <v>0</v>
      </c>
      <c r="F12" s="43">
        <f t="shared" si="0"/>
        <v>0</v>
      </c>
    </row>
    <row r="13" spans="1:6" x14ac:dyDescent="0.15">
      <c r="A13" s="39" t="s">
        <v>26</v>
      </c>
      <c r="B13" s="40" t="s">
        <v>27</v>
      </c>
      <c r="C13" s="41">
        <v>19.600000000000001</v>
      </c>
      <c r="D13" s="42" t="s">
        <v>28</v>
      </c>
      <c r="E13" s="50">
        <v>0</v>
      </c>
      <c r="F13" s="43">
        <f t="shared" si="0"/>
        <v>0</v>
      </c>
    </row>
    <row r="14" spans="1:6" x14ac:dyDescent="0.15">
      <c r="A14" s="39" t="s">
        <v>29</v>
      </c>
      <c r="B14" s="40" t="s">
        <v>30</v>
      </c>
      <c r="C14" s="41">
        <v>101.4</v>
      </c>
      <c r="D14" s="42" t="s">
        <v>28</v>
      </c>
      <c r="E14" s="50">
        <v>0</v>
      </c>
      <c r="F14" s="43">
        <f t="shared" si="0"/>
        <v>0</v>
      </c>
    </row>
    <row r="15" spans="1:6" x14ac:dyDescent="0.15">
      <c r="A15" s="39" t="s">
        <v>31</v>
      </c>
      <c r="B15" s="40" t="s">
        <v>32</v>
      </c>
      <c r="C15" s="41">
        <v>34</v>
      </c>
      <c r="D15" s="42" t="s">
        <v>10</v>
      </c>
      <c r="E15" s="50">
        <v>0</v>
      </c>
      <c r="F15" s="43">
        <f t="shared" si="0"/>
        <v>0</v>
      </c>
    </row>
    <row r="16" spans="1:6" x14ac:dyDescent="0.15">
      <c r="A16" s="39" t="s">
        <v>33</v>
      </c>
      <c r="B16" s="40" t="s">
        <v>34</v>
      </c>
      <c r="C16" s="41">
        <v>2.1</v>
      </c>
      <c r="D16" s="42" t="s">
        <v>10</v>
      </c>
      <c r="E16" s="50">
        <v>0</v>
      </c>
      <c r="F16" s="43">
        <f t="shared" si="0"/>
        <v>0</v>
      </c>
    </row>
    <row r="17" spans="1:6" x14ac:dyDescent="0.15">
      <c r="A17" s="39" t="s">
        <v>35</v>
      </c>
      <c r="B17" s="40" t="s">
        <v>34</v>
      </c>
      <c r="C17" s="41">
        <v>10.4</v>
      </c>
      <c r="D17" s="42" t="s">
        <v>10</v>
      </c>
      <c r="E17" s="50">
        <v>0</v>
      </c>
      <c r="F17" s="43">
        <f t="shared" si="0"/>
        <v>0</v>
      </c>
    </row>
    <row r="18" spans="1:6" x14ac:dyDescent="0.15">
      <c r="A18" s="39" t="s">
        <v>36</v>
      </c>
      <c r="B18" s="40" t="s">
        <v>37</v>
      </c>
      <c r="C18" s="41">
        <v>0.8</v>
      </c>
      <c r="D18" s="42" t="s">
        <v>28</v>
      </c>
      <c r="E18" s="50">
        <v>0</v>
      </c>
      <c r="F18" s="43">
        <f t="shared" si="0"/>
        <v>0</v>
      </c>
    </row>
    <row r="19" spans="1:6" x14ac:dyDescent="0.15">
      <c r="A19" s="39" t="s">
        <v>38</v>
      </c>
      <c r="B19" s="40" t="s">
        <v>37</v>
      </c>
      <c r="C19" s="41">
        <v>6.9</v>
      </c>
      <c r="D19" s="42" t="s">
        <v>28</v>
      </c>
      <c r="E19" s="50">
        <v>0</v>
      </c>
      <c r="F19" s="43">
        <f t="shared" si="0"/>
        <v>0</v>
      </c>
    </row>
    <row r="20" spans="1:6" x14ac:dyDescent="0.15">
      <c r="A20" s="39" t="s">
        <v>39</v>
      </c>
      <c r="B20" s="40" t="s">
        <v>37</v>
      </c>
      <c r="C20" s="41">
        <v>21.4</v>
      </c>
      <c r="D20" s="42" t="s">
        <v>28</v>
      </c>
      <c r="E20" s="50">
        <v>0</v>
      </c>
      <c r="F20" s="43">
        <f t="shared" si="0"/>
        <v>0</v>
      </c>
    </row>
    <row r="21" spans="1:6" x14ac:dyDescent="0.15">
      <c r="A21" s="39" t="s">
        <v>40</v>
      </c>
      <c r="B21" s="40" t="s">
        <v>37</v>
      </c>
      <c r="C21" s="41">
        <v>7</v>
      </c>
      <c r="D21" s="42" t="s">
        <v>28</v>
      </c>
      <c r="E21" s="50">
        <v>0</v>
      </c>
      <c r="F21" s="43">
        <f t="shared" si="0"/>
        <v>0</v>
      </c>
    </row>
    <row r="22" spans="1:6" x14ac:dyDescent="0.15">
      <c r="A22" s="39" t="s">
        <v>394</v>
      </c>
      <c r="B22" s="40" t="s">
        <v>37</v>
      </c>
      <c r="C22" s="41">
        <f>3*0.7</f>
        <v>2.0999999999999996</v>
      </c>
      <c r="D22" s="42" t="s">
        <v>28</v>
      </c>
      <c r="E22" s="50">
        <v>0</v>
      </c>
      <c r="F22" s="43">
        <f t="shared" ref="F22" si="1">C22*E22</f>
        <v>0</v>
      </c>
    </row>
    <row r="23" spans="1:6" x14ac:dyDescent="0.15">
      <c r="A23" s="39" t="s">
        <v>41</v>
      </c>
      <c r="B23" s="40" t="s">
        <v>42</v>
      </c>
      <c r="C23" s="41">
        <v>16.5</v>
      </c>
      <c r="D23" s="42" t="s">
        <v>28</v>
      </c>
      <c r="E23" s="50">
        <v>0</v>
      </c>
      <c r="F23" s="43">
        <f t="shared" si="0"/>
        <v>0</v>
      </c>
    </row>
    <row r="24" spans="1:6" x14ac:dyDescent="0.15">
      <c r="A24" s="39" t="s">
        <v>43</v>
      </c>
      <c r="B24" s="40" t="s">
        <v>42</v>
      </c>
      <c r="C24" s="41">
        <v>12</v>
      </c>
      <c r="D24" s="42" t="s">
        <v>28</v>
      </c>
      <c r="E24" s="50">
        <v>0</v>
      </c>
      <c r="F24" s="43">
        <f t="shared" si="0"/>
        <v>0</v>
      </c>
    </row>
    <row r="25" spans="1:6" x14ac:dyDescent="0.15">
      <c r="A25" s="39" t="s">
        <v>44</v>
      </c>
      <c r="B25" s="40" t="s">
        <v>42</v>
      </c>
      <c r="C25" s="41">
        <v>7</v>
      </c>
      <c r="D25" s="42" t="s">
        <v>28</v>
      </c>
      <c r="E25" s="50">
        <v>0</v>
      </c>
      <c r="F25" s="43">
        <f t="shared" si="0"/>
        <v>0</v>
      </c>
    </row>
    <row r="26" spans="1:6" x14ac:dyDescent="0.15">
      <c r="A26" s="39" t="s">
        <v>45</v>
      </c>
      <c r="B26" s="40" t="s">
        <v>46</v>
      </c>
      <c r="C26" s="41">
        <v>17</v>
      </c>
      <c r="D26" s="42" t="s">
        <v>7</v>
      </c>
      <c r="E26" s="50">
        <v>0</v>
      </c>
      <c r="F26" s="43">
        <f t="shared" si="0"/>
        <v>0</v>
      </c>
    </row>
    <row r="27" spans="1:6" x14ac:dyDescent="0.15">
      <c r="A27" s="39" t="s">
        <v>47</v>
      </c>
      <c r="B27" s="40" t="s">
        <v>48</v>
      </c>
      <c r="C27" s="41">
        <v>1</v>
      </c>
      <c r="D27" s="42" t="s">
        <v>7</v>
      </c>
      <c r="E27" s="50">
        <v>0</v>
      </c>
      <c r="F27" s="43">
        <f t="shared" si="0"/>
        <v>0</v>
      </c>
    </row>
    <row r="28" spans="1:6" x14ac:dyDescent="0.15">
      <c r="A28" s="39" t="s">
        <v>49</v>
      </c>
      <c r="B28" s="40" t="s">
        <v>50</v>
      </c>
      <c r="C28" s="41">
        <v>2</v>
      </c>
      <c r="D28" s="42" t="s">
        <v>7</v>
      </c>
      <c r="E28" s="50">
        <v>0</v>
      </c>
      <c r="F28" s="43">
        <f t="shared" si="0"/>
        <v>0</v>
      </c>
    </row>
    <row r="29" spans="1:6" x14ac:dyDescent="0.15">
      <c r="A29" s="39" t="s">
        <v>51</v>
      </c>
      <c r="B29" s="40" t="s">
        <v>52</v>
      </c>
      <c r="C29" s="41">
        <v>1</v>
      </c>
      <c r="D29" s="42" t="s">
        <v>7</v>
      </c>
      <c r="E29" s="50">
        <v>0</v>
      </c>
      <c r="F29" s="43">
        <f t="shared" si="0"/>
        <v>0</v>
      </c>
    </row>
    <row r="30" spans="1:6" x14ac:dyDescent="0.15">
      <c r="A30" s="39" t="s">
        <v>53</v>
      </c>
      <c r="B30" s="40" t="s">
        <v>54</v>
      </c>
      <c r="C30" s="41">
        <v>8.1</v>
      </c>
      <c r="D30" s="42" t="s">
        <v>28</v>
      </c>
      <c r="E30" s="50">
        <v>0</v>
      </c>
      <c r="F30" s="43">
        <f t="shared" si="0"/>
        <v>0</v>
      </c>
    </row>
    <row r="31" spans="1:6" x14ac:dyDescent="0.15">
      <c r="A31" s="39" t="s">
        <v>55</v>
      </c>
      <c r="B31" s="40" t="s">
        <v>56</v>
      </c>
      <c r="C31" s="41">
        <v>20</v>
      </c>
      <c r="D31" s="42" t="s">
        <v>7</v>
      </c>
      <c r="E31" s="50">
        <v>0</v>
      </c>
      <c r="F31" s="43">
        <f t="shared" si="0"/>
        <v>0</v>
      </c>
    </row>
    <row r="32" spans="1:6" x14ac:dyDescent="0.15">
      <c r="A32" s="39" t="s">
        <v>57</v>
      </c>
      <c r="B32" s="40" t="s">
        <v>58</v>
      </c>
      <c r="C32" s="41">
        <v>47</v>
      </c>
      <c r="D32" s="42" t="s">
        <v>7</v>
      </c>
      <c r="E32" s="50">
        <v>0</v>
      </c>
      <c r="F32" s="43">
        <f t="shared" si="0"/>
        <v>0</v>
      </c>
    </row>
    <row r="33" spans="1:6" x14ac:dyDescent="0.15">
      <c r="A33" s="39" t="s">
        <v>59</v>
      </c>
      <c r="B33" s="40" t="s">
        <v>60</v>
      </c>
      <c r="C33" s="41">
        <v>1</v>
      </c>
      <c r="D33" s="42" t="s">
        <v>7</v>
      </c>
      <c r="E33" s="50">
        <v>0</v>
      </c>
      <c r="F33" s="43">
        <f t="shared" si="0"/>
        <v>0</v>
      </c>
    </row>
    <row r="34" spans="1:6" x14ac:dyDescent="0.15">
      <c r="A34" s="39" t="s">
        <v>61</v>
      </c>
      <c r="B34" s="40" t="s">
        <v>62</v>
      </c>
      <c r="C34" s="41">
        <v>1</v>
      </c>
      <c r="D34" s="42" t="s">
        <v>7</v>
      </c>
      <c r="E34" s="50">
        <v>0</v>
      </c>
      <c r="F34" s="43">
        <f t="shared" si="0"/>
        <v>0</v>
      </c>
    </row>
    <row r="35" spans="1:6" x14ac:dyDescent="0.15">
      <c r="A35" s="39" t="s">
        <v>63</v>
      </c>
      <c r="B35" s="40" t="s">
        <v>64</v>
      </c>
      <c r="C35" s="41">
        <v>32</v>
      </c>
      <c r="D35" s="42" t="s">
        <v>10</v>
      </c>
      <c r="E35" s="50">
        <v>0</v>
      </c>
      <c r="F35" s="43">
        <f t="shared" si="0"/>
        <v>0</v>
      </c>
    </row>
    <row r="36" spans="1:6" x14ac:dyDescent="0.15">
      <c r="A36" s="39" t="s">
        <v>65</v>
      </c>
      <c r="B36" s="40" t="s">
        <v>66</v>
      </c>
      <c r="C36" s="41">
        <v>1</v>
      </c>
      <c r="D36" s="42" t="s">
        <v>7</v>
      </c>
      <c r="E36" s="50">
        <v>0</v>
      </c>
      <c r="F36" s="43">
        <f t="shared" si="0"/>
        <v>0</v>
      </c>
    </row>
    <row r="37" spans="1:6" x14ac:dyDescent="0.15">
      <c r="A37" s="39" t="s">
        <v>67</v>
      </c>
      <c r="B37" s="40" t="s">
        <v>68</v>
      </c>
      <c r="C37" s="41">
        <v>0.6</v>
      </c>
      <c r="D37" s="42" t="s">
        <v>28</v>
      </c>
      <c r="E37" s="50">
        <v>0</v>
      </c>
      <c r="F37" s="43">
        <f t="shared" si="0"/>
        <v>0</v>
      </c>
    </row>
    <row r="38" spans="1:6" x14ac:dyDescent="0.15">
      <c r="A38" s="39" t="s">
        <v>69</v>
      </c>
      <c r="B38" s="40" t="s">
        <v>70</v>
      </c>
      <c r="C38" s="41">
        <v>652.29999999999995</v>
      </c>
      <c r="D38" s="42" t="s">
        <v>28</v>
      </c>
      <c r="E38" s="50">
        <v>0</v>
      </c>
      <c r="F38" s="43">
        <f t="shared" si="0"/>
        <v>0</v>
      </c>
    </row>
    <row r="39" spans="1:6" x14ac:dyDescent="0.15">
      <c r="A39" s="39" t="s">
        <v>71</v>
      </c>
      <c r="B39" s="40" t="s">
        <v>72</v>
      </c>
      <c r="C39" s="41">
        <v>6</v>
      </c>
      <c r="D39" s="42" t="s">
        <v>73</v>
      </c>
      <c r="E39" s="50">
        <v>0</v>
      </c>
      <c r="F39" s="43">
        <f t="shared" si="0"/>
        <v>0</v>
      </c>
    </row>
    <row r="40" spans="1:6" x14ac:dyDescent="0.15">
      <c r="A40" s="39" t="s">
        <v>74</v>
      </c>
      <c r="B40" s="40" t="s">
        <v>75</v>
      </c>
      <c r="C40" s="41">
        <v>184</v>
      </c>
      <c r="D40" s="42" t="s">
        <v>73</v>
      </c>
      <c r="E40" s="50">
        <v>0</v>
      </c>
      <c r="F40" s="43">
        <f t="shared" si="0"/>
        <v>0</v>
      </c>
    </row>
    <row r="41" spans="1:6" x14ac:dyDescent="0.15">
      <c r="A41" s="39" t="s">
        <v>76</v>
      </c>
      <c r="B41" s="40" t="s">
        <v>77</v>
      </c>
      <c r="C41" s="41">
        <v>54.4</v>
      </c>
      <c r="D41" s="42" t="s">
        <v>28</v>
      </c>
      <c r="E41" s="50">
        <v>0</v>
      </c>
      <c r="F41" s="43">
        <f t="shared" si="0"/>
        <v>0</v>
      </c>
    </row>
    <row r="42" spans="1:6" x14ac:dyDescent="0.15">
      <c r="A42" s="39" t="s">
        <v>78</v>
      </c>
      <c r="B42" s="40" t="s">
        <v>77</v>
      </c>
      <c r="C42" s="41">
        <v>75.3</v>
      </c>
      <c r="D42" s="42" t="s">
        <v>28</v>
      </c>
      <c r="E42" s="50">
        <v>0</v>
      </c>
      <c r="F42" s="43">
        <f t="shared" si="0"/>
        <v>0</v>
      </c>
    </row>
    <row r="43" spans="1:6" x14ac:dyDescent="0.15">
      <c r="A43" s="39" t="s">
        <v>79</v>
      </c>
      <c r="B43" s="40" t="s">
        <v>77</v>
      </c>
      <c r="C43" s="41">
        <v>4.7</v>
      </c>
      <c r="D43" s="42" t="s">
        <v>28</v>
      </c>
      <c r="E43" s="50">
        <v>0</v>
      </c>
      <c r="F43" s="43">
        <f t="shared" si="0"/>
        <v>0</v>
      </c>
    </row>
    <row r="44" spans="1:6" x14ac:dyDescent="0.15">
      <c r="A44" s="39" t="s">
        <v>80</v>
      </c>
      <c r="B44" s="40" t="s">
        <v>77</v>
      </c>
      <c r="C44" s="41">
        <v>4.4000000000000004</v>
      </c>
      <c r="D44" s="42" t="s">
        <v>28</v>
      </c>
      <c r="E44" s="50">
        <v>0</v>
      </c>
      <c r="F44" s="43">
        <f t="shared" si="0"/>
        <v>0</v>
      </c>
    </row>
    <row r="45" spans="1:6" x14ac:dyDescent="0.15">
      <c r="A45" s="39" t="s">
        <v>81</v>
      </c>
      <c r="B45" s="40" t="s">
        <v>82</v>
      </c>
      <c r="C45" s="41">
        <v>26.2</v>
      </c>
      <c r="D45" s="42" t="s">
        <v>28</v>
      </c>
      <c r="E45" s="50">
        <v>0</v>
      </c>
      <c r="F45" s="43">
        <f t="shared" si="0"/>
        <v>0</v>
      </c>
    </row>
    <row r="46" spans="1:6" x14ac:dyDescent="0.15">
      <c r="A46" s="39" t="s">
        <v>388</v>
      </c>
      <c r="B46" s="40" t="s">
        <v>82</v>
      </c>
      <c r="C46" s="41">
        <v>3.6</v>
      </c>
      <c r="D46" s="42" t="s">
        <v>28</v>
      </c>
      <c r="E46" s="50">
        <v>0</v>
      </c>
      <c r="F46" s="43">
        <f t="shared" si="0"/>
        <v>0</v>
      </c>
    </row>
    <row r="47" spans="1:6" x14ac:dyDescent="0.15">
      <c r="A47" s="39" t="s">
        <v>83</v>
      </c>
      <c r="B47" s="40" t="s">
        <v>82</v>
      </c>
      <c r="C47" s="41">
        <v>19.399999999999999</v>
      </c>
      <c r="D47" s="42" t="s">
        <v>28</v>
      </c>
      <c r="E47" s="50">
        <v>0</v>
      </c>
      <c r="F47" s="43">
        <f t="shared" si="0"/>
        <v>0</v>
      </c>
    </row>
    <row r="48" spans="1:6" x14ac:dyDescent="0.15">
      <c r="A48" s="39" t="s">
        <v>84</v>
      </c>
      <c r="B48" s="40" t="s">
        <v>82</v>
      </c>
      <c r="C48" s="41">
        <v>2.2000000000000002</v>
      </c>
      <c r="D48" s="42" t="s">
        <v>28</v>
      </c>
      <c r="E48" s="50">
        <v>0</v>
      </c>
      <c r="F48" s="43">
        <f t="shared" si="0"/>
        <v>0</v>
      </c>
    </row>
    <row r="49" spans="1:6" x14ac:dyDescent="0.15">
      <c r="A49" s="39" t="s">
        <v>85</v>
      </c>
      <c r="B49" s="40" t="s">
        <v>82</v>
      </c>
      <c r="C49" s="41">
        <v>3.1</v>
      </c>
      <c r="D49" s="42" t="s">
        <v>28</v>
      </c>
      <c r="E49" s="50">
        <v>0</v>
      </c>
      <c r="F49" s="43">
        <f t="shared" si="0"/>
        <v>0</v>
      </c>
    </row>
    <row r="50" spans="1:6" x14ac:dyDescent="0.15">
      <c r="A50" s="39" t="s">
        <v>86</v>
      </c>
      <c r="B50" s="40" t="s">
        <v>87</v>
      </c>
      <c r="C50" s="41">
        <v>3</v>
      </c>
      <c r="D50" s="42" t="s">
        <v>28</v>
      </c>
      <c r="E50" s="50">
        <v>0</v>
      </c>
      <c r="F50" s="43">
        <f t="shared" si="0"/>
        <v>0</v>
      </c>
    </row>
    <row r="51" spans="1:6" x14ac:dyDescent="0.15">
      <c r="A51" s="39" t="s">
        <v>88</v>
      </c>
      <c r="B51" s="40" t="s">
        <v>87</v>
      </c>
      <c r="C51" s="41">
        <v>2.5</v>
      </c>
      <c r="D51" s="42" t="s">
        <v>28</v>
      </c>
      <c r="E51" s="50">
        <v>0</v>
      </c>
      <c r="F51" s="43">
        <f t="shared" si="0"/>
        <v>0</v>
      </c>
    </row>
    <row r="52" spans="1:6" x14ac:dyDescent="0.15">
      <c r="A52" s="39" t="s">
        <v>89</v>
      </c>
      <c r="B52" s="40" t="s">
        <v>90</v>
      </c>
      <c r="C52" s="41">
        <v>160</v>
      </c>
      <c r="D52" s="42" t="s">
        <v>28</v>
      </c>
      <c r="E52" s="50">
        <v>0</v>
      </c>
      <c r="F52" s="43">
        <f t="shared" si="0"/>
        <v>0</v>
      </c>
    </row>
    <row r="53" spans="1:6" x14ac:dyDescent="0.15">
      <c r="A53" s="39" t="s">
        <v>91</v>
      </c>
      <c r="B53" s="40" t="s">
        <v>92</v>
      </c>
      <c r="C53" s="41">
        <v>16.100000000000001</v>
      </c>
      <c r="D53" s="42" t="s">
        <v>28</v>
      </c>
      <c r="E53" s="50">
        <v>0</v>
      </c>
      <c r="F53" s="43">
        <f t="shared" si="0"/>
        <v>0</v>
      </c>
    </row>
    <row r="54" spans="1:6" x14ac:dyDescent="0.15">
      <c r="A54" s="39" t="s">
        <v>93</v>
      </c>
      <c r="B54" s="40" t="s">
        <v>92</v>
      </c>
      <c r="C54" s="41">
        <v>47.1</v>
      </c>
      <c r="D54" s="42" t="s">
        <v>28</v>
      </c>
      <c r="E54" s="50">
        <v>0</v>
      </c>
      <c r="F54" s="43">
        <f t="shared" si="0"/>
        <v>0</v>
      </c>
    </row>
    <row r="55" spans="1:6" x14ac:dyDescent="0.15">
      <c r="A55" s="39" t="s">
        <v>94</v>
      </c>
      <c r="B55" s="40" t="s">
        <v>92</v>
      </c>
      <c r="C55" s="41">
        <v>38</v>
      </c>
      <c r="D55" s="42" t="s">
        <v>28</v>
      </c>
      <c r="E55" s="50">
        <v>0</v>
      </c>
      <c r="F55" s="43">
        <f t="shared" si="0"/>
        <v>0</v>
      </c>
    </row>
    <row r="56" spans="1:6" x14ac:dyDescent="0.15">
      <c r="A56" s="39" t="s">
        <v>95</v>
      </c>
      <c r="B56" s="40" t="s">
        <v>92</v>
      </c>
      <c r="C56" s="41">
        <v>137.30000000000001</v>
      </c>
      <c r="D56" s="42" t="s">
        <v>28</v>
      </c>
      <c r="E56" s="50">
        <v>0</v>
      </c>
      <c r="F56" s="43">
        <f t="shared" si="0"/>
        <v>0</v>
      </c>
    </row>
    <row r="57" spans="1:6" x14ac:dyDescent="0.15">
      <c r="A57" s="39" t="s">
        <v>96</v>
      </c>
      <c r="B57" s="40" t="s">
        <v>92</v>
      </c>
      <c r="C57" s="41">
        <v>62.7</v>
      </c>
      <c r="D57" s="42" t="s">
        <v>28</v>
      </c>
      <c r="E57" s="50">
        <v>0</v>
      </c>
      <c r="F57" s="43">
        <f t="shared" si="0"/>
        <v>0</v>
      </c>
    </row>
    <row r="58" spans="1:6" x14ac:dyDescent="0.15">
      <c r="A58" s="39" t="s">
        <v>97</v>
      </c>
      <c r="B58" s="40" t="s">
        <v>92</v>
      </c>
      <c r="C58" s="41">
        <v>54.2</v>
      </c>
      <c r="D58" s="42" t="s">
        <v>28</v>
      </c>
      <c r="E58" s="50">
        <v>0</v>
      </c>
      <c r="F58" s="43">
        <f t="shared" si="0"/>
        <v>0</v>
      </c>
    </row>
    <row r="59" spans="1:6" x14ac:dyDescent="0.15">
      <c r="A59" s="39" t="s">
        <v>98</v>
      </c>
      <c r="B59" s="40" t="s">
        <v>92</v>
      </c>
      <c r="C59" s="41">
        <v>4.5</v>
      </c>
      <c r="D59" s="42" t="s">
        <v>28</v>
      </c>
      <c r="E59" s="50">
        <v>0</v>
      </c>
      <c r="F59" s="43">
        <f t="shared" si="0"/>
        <v>0</v>
      </c>
    </row>
    <row r="60" spans="1:6" x14ac:dyDescent="0.15">
      <c r="A60" s="39" t="s">
        <v>389</v>
      </c>
      <c r="B60" s="40" t="s">
        <v>92</v>
      </c>
      <c r="C60" s="41">
        <v>5.8</v>
      </c>
      <c r="D60" s="42" t="s">
        <v>28</v>
      </c>
      <c r="E60" s="50">
        <v>0</v>
      </c>
      <c r="F60" s="43">
        <f t="shared" ref="F60" si="2">C60*E60</f>
        <v>0</v>
      </c>
    </row>
    <row r="61" spans="1:6" x14ac:dyDescent="0.15">
      <c r="A61" s="39" t="s">
        <v>99</v>
      </c>
      <c r="B61" s="40" t="s">
        <v>100</v>
      </c>
      <c r="C61" s="41">
        <v>2.7</v>
      </c>
      <c r="D61" s="42" t="s">
        <v>28</v>
      </c>
      <c r="E61" s="50">
        <v>0</v>
      </c>
      <c r="F61" s="43">
        <f t="shared" si="0"/>
        <v>0</v>
      </c>
    </row>
    <row r="62" spans="1:6" x14ac:dyDescent="0.15">
      <c r="A62" s="39" t="s">
        <v>101</v>
      </c>
      <c r="B62" s="40" t="s">
        <v>100</v>
      </c>
      <c r="C62" s="41">
        <v>2.8</v>
      </c>
      <c r="D62" s="42" t="s">
        <v>28</v>
      </c>
      <c r="E62" s="50">
        <v>0</v>
      </c>
      <c r="F62" s="43">
        <f t="shared" si="0"/>
        <v>0</v>
      </c>
    </row>
    <row r="63" spans="1:6" x14ac:dyDescent="0.15">
      <c r="A63" s="39" t="s">
        <v>102</v>
      </c>
      <c r="B63" s="40" t="s">
        <v>100</v>
      </c>
      <c r="C63" s="41">
        <v>0.8</v>
      </c>
      <c r="D63" s="42" t="s">
        <v>28</v>
      </c>
      <c r="E63" s="50">
        <v>0</v>
      </c>
      <c r="F63" s="43">
        <f t="shared" si="0"/>
        <v>0</v>
      </c>
    </row>
    <row r="64" spans="1:6" x14ac:dyDescent="0.15">
      <c r="A64" s="39" t="s">
        <v>103</v>
      </c>
      <c r="B64" s="40" t="s">
        <v>104</v>
      </c>
      <c r="C64" s="41">
        <v>1</v>
      </c>
      <c r="D64" s="42" t="s">
        <v>7</v>
      </c>
      <c r="E64" s="50">
        <v>0</v>
      </c>
      <c r="F64" s="43">
        <f t="shared" si="0"/>
        <v>0</v>
      </c>
    </row>
    <row r="65" spans="1:6" x14ac:dyDescent="0.15">
      <c r="A65" s="39" t="s">
        <v>105</v>
      </c>
      <c r="B65" s="40" t="s">
        <v>106</v>
      </c>
      <c r="C65" s="41">
        <v>2.5</v>
      </c>
      <c r="D65" s="42" t="s">
        <v>28</v>
      </c>
      <c r="E65" s="50">
        <v>0</v>
      </c>
      <c r="F65" s="43">
        <f t="shared" si="0"/>
        <v>0</v>
      </c>
    </row>
    <row r="66" spans="1:6" x14ac:dyDescent="0.15">
      <c r="A66" s="39" t="s">
        <v>107</v>
      </c>
      <c r="B66" s="40" t="s">
        <v>106</v>
      </c>
      <c r="C66" s="41">
        <v>0.7</v>
      </c>
      <c r="D66" s="42" t="s">
        <v>28</v>
      </c>
      <c r="E66" s="50">
        <v>0</v>
      </c>
      <c r="F66" s="43">
        <f t="shared" si="0"/>
        <v>0</v>
      </c>
    </row>
    <row r="67" spans="1:6" x14ac:dyDescent="0.15">
      <c r="A67" s="39" t="s">
        <v>108</v>
      </c>
      <c r="B67" s="40" t="s">
        <v>106</v>
      </c>
      <c r="C67" s="41">
        <v>0.9</v>
      </c>
      <c r="D67" s="42" t="s">
        <v>28</v>
      </c>
      <c r="E67" s="50">
        <v>0</v>
      </c>
      <c r="F67" s="43">
        <f t="shared" si="0"/>
        <v>0</v>
      </c>
    </row>
    <row r="68" spans="1:6" x14ac:dyDescent="0.15">
      <c r="A68" s="39" t="s">
        <v>109</v>
      </c>
      <c r="B68" s="40" t="s">
        <v>110</v>
      </c>
      <c r="C68" s="41">
        <v>0.5</v>
      </c>
      <c r="D68" s="42" t="s">
        <v>28</v>
      </c>
      <c r="E68" s="50">
        <v>0</v>
      </c>
      <c r="F68" s="43">
        <f t="shared" si="0"/>
        <v>0</v>
      </c>
    </row>
    <row r="69" spans="1:6" x14ac:dyDescent="0.15">
      <c r="A69" s="39" t="s">
        <v>111</v>
      </c>
      <c r="B69" s="40" t="s">
        <v>112</v>
      </c>
      <c r="C69" s="41">
        <v>6.8</v>
      </c>
      <c r="D69" s="42" t="s">
        <v>28</v>
      </c>
      <c r="E69" s="50">
        <v>0</v>
      </c>
      <c r="F69" s="43">
        <f t="shared" si="0"/>
        <v>0</v>
      </c>
    </row>
    <row r="70" spans="1:6" x14ac:dyDescent="0.15">
      <c r="A70" s="39" t="s">
        <v>113</v>
      </c>
      <c r="B70" s="40" t="s">
        <v>112</v>
      </c>
      <c r="C70" s="41">
        <v>1.9</v>
      </c>
      <c r="D70" s="42" t="s">
        <v>28</v>
      </c>
      <c r="E70" s="50">
        <v>0</v>
      </c>
      <c r="F70" s="43">
        <f t="shared" ref="F70:F135" si="3">C70*E70</f>
        <v>0</v>
      </c>
    </row>
    <row r="71" spans="1:6" x14ac:dyDescent="0.15">
      <c r="A71" s="39" t="s">
        <v>114</v>
      </c>
      <c r="B71" s="40" t="s">
        <v>115</v>
      </c>
      <c r="C71" s="41">
        <v>8</v>
      </c>
      <c r="D71" s="42" t="s">
        <v>7</v>
      </c>
      <c r="E71" s="50">
        <v>0</v>
      </c>
      <c r="F71" s="43">
        <f t="shared" si="3"/>
        <v>0</v>
      </c>
    </row>
    <row r="72" spans="1:6" x14ac:dyDescent="0.15">
      <c r="A72" s="39" t="s">
        <v>116</v>
      </c>
      <c r="B72" s="40" t="s">
        <v>117</v>
      </c>
      <c r="C72" s="41">
        <v>1</v>
      </c>
      <c r="D72" s="42" t="s">
        <v>7</v>
      </c>
      <c r="E72" s="50">
        <v>0</v>
      </c>
      <c r="F72" s="43">
        <f t="shared" si="3"/>
        <v>0</v>
      </c>
    </row>
    <row r="73" spans="1:6" x14ac:dyDescent="0.15">
      <c r="A73" s="39" t="s">
        <v>118</v>
      </c>
      <c r="B73" s="40" t="s">
        <v>119</v>
      </c>
      <c r="C73" s="41">
        <v>2</v>
      </c>
      <c r="D73" s="42" t="s">
        <v>7</v>
      </c>
      <c r="E73" s="50">
        <v>0</v>
      </c>
      <c r="F73" s="43">
        <f t="shared" si="3"/>
        <v>0</v>
      </c>
    </row>
    <row r="74" spans="1:6" x14ac:dyDescent="0.15">
      <c r="A74" s="39" t="s">
        <v>120</v>
      </c>
      <c r="B74" s="40" t="s">
        <v>121</v>
      </c>
      <c r="C74" s="41">
        <v>3</v>
      </c>
      <c r="D74" s="42" t="s">
        <v>7</v>
      </c>
      <c r="E74" s="50">
        <v>0</v>
      </c>
      <c r="F74" s="43">
        <f t="shared" si="3"/>
        <v>0</v>
      </c>
    </row>
    <row r="75" spans="1:6" x14ac:dyDescent="0.15">
      <c r="A75" s="39" t="s">
        <v>122</v>
      </c>
      <c r="B75" s="40" t="s">
        <v>123</v>
      </c>
      <c r="C75" s="41">
        <v>2</v>
      </c>
      <c r="D75" s="42" t="s">
        <v>7</v>
      </c>
      <c r="E75" s="50">
        <v>0</v>
      </c>
      <c r="F75" s="43">
        <f t="shared" si="3"/>
        <v>0</v>
      </c>
    </row>
    <row r="76" spans="1:6" x14ac:dyDescent="0.15">
      <c r="A76" s="39" t="s">
        <v>124</v>
      </c>
      <c r="B76" s="40" t="s">
        <v>125</v>
      </c>
      <c r="C76" s="41">
        <v>1</v>
      </c>
      <c r="D76" s="42" t="s">
        <v>7</v>
      </c>
      <c r="E76" s="50">
        <v>0</v>
      </c>
      <c r="F76" s="43">
        <f t="shared" si="3"/>
        <v>0</v>
      </c>
    </row>
    <row r="77" spans="1:6" x14ac:dyDescent="0.15">
      <c r="A77" s="39" t="s">
        <v>126</v>
      </c>
      <c r="B77" s="40" t="s">
        <v>127</v>
      </c>
      <c r="C77" s="41">
        <v>63</v>
      </c>
      <c r="D77" s="42" t="s">
        <v>7</v>
      </c>
      <c r="E77" s="50">
        <v>0</v>
      </c>
      <c r="F77" s="43">
        <f t="shared" si="3"/>
        <v>0</v>
      </c>
    </row>
    <row r="78" spans="1:6" x14ac:dyDescent="0.15">
      <c r="A78" s="39" t="s">
        <v>128</v>
      </c>
      <c r="B78" s="40" t="s">
        <v>129</v>
      </c>
      <c r="C78" s="41">
        <v>3</v>
      </c>
      <c r="D78" s="42" t="s">
        <v>7</v>
      </c>
      <c r="E78" s="50">
        <v>0</v>
      </c>
      <c r="F78" s="43">
        <f t="shared" si="3"/>
        <v>0</v>
      </c>
    </row>
    <row r="79" spans="1:6" x14ac:dyDescent="0.15">
      <c r="A79" s="39" t="s">
        <v>130</v>
      </c>
      <c r="B79" s="40" t="s">
        <v>131</v>
      </c>
      <c r="C79" s="41">
        <v>10</v>
      </c>
      <c r="D79" s="42" t="s">
        <v>7</v>
      </c>
      <c r="E79" s="50">
        <v>0</v>
      </c>
      <c r="F79" s="43">
        <f t="shared" si="3"/>
        <v>0</v>
      </c>
    </row>
    <row r="80" spans="1:6" x14ac:dyDescent="0.15">
      <c r="A80" s="39" t="s">
        <v>132</v>
      </c>
      <c r="B80" s="40" t="s">
        <v>133</v>
      </c>
      <c r="C80" s="41">
        <v>55.6</v>
      </c>
      <c r="D80" s="42" t="s">
        <v>28</v>
      </c>
      <c r="E80" s="50">
        <v>0</v>
      </c>
      <c r="F80" s="43">
        <f t="shared" si="3"/>
        <v>0</v>
      </c>
    </row>
    <row r="81" spans="1:6" x14ac:dyDescent="0.15">
      <c r="A81" s="39" t="s">
        <v>134</v>
      </c>
      <c r="B81" s="40" t="s">
        <v>135</v>
      </c>
      <c r="C81" s="41">
        <v>1</v>
      </c>
      <c r="D81" s="42" t="s">
        <v>7</v>
      </c>
      <c r="E81" s="50">
        <v>0</v>
      </c>
      <c r="F81" s="43">
        <f t="shared" si="3"/>
        <v>0</v>
      </c>
    </row>
    <row r="82" spans="1:6" x14ac:dyDescent="0.15">
      <c r="A82" s="39" t="s">
        <v>136</v>
      </c>
      <c r="B82" s="40" t="s">
        <v>137</v>
      </c>
      <c r="C82" s="41">
        <v>234.4</v>
      </c>
      <c r="D82" s="42" t="s">
        <v>28</v>
      </c>
      <c r="E82" s="50">
        <v>0</v>
      </c>
      <c r="F82" s="43">
        <f t="shared" si="3"/>
        <v>0</v>
      </c>
    </row>
    <row r="83" spans="1:6" x14ac:dyDescent="0.15">
      <c r="A83" s="39" t="s">
        <v>138</v>
      </c>
      <c r="B83" s="40" t="s">
        <v>137</v>
      </c>
      <c r="C83" s="41">
        <v>6.3</v>
      </c>
      <c r="D83" s="42" t="s">
        <v>28</v>
      </c>
      <c r="E83" s="50">
        <v>0</v>
      </c>
      <c r="F83" s="43">
        <f t="shared" si="3"/>
        <v>0</v>
      </c>
    </row>
    <row r="84" spans="1:6" x14ac:dyDescent="0.15">
      <c r="A84" s="39" t="s">
        <v>139</v>
      </c>
      <c r="B84" s="40" t="s">
        <v>137</v>
      </c>
      <c r="C84" s="41">
        <v>104.8</v>
      </c>
      <c r="D84" s="42" t="s">
        <v>28</v>
      </c>
      <c r="E84" s="50">
        <v>0</v>
      </c>
      <c r="F84" s="43">
        <f t="shared" si="3"/>
        <v>0</v>
      </c>
    </row>
    <row r="85" spans="1:6" x14ac:dyDescent="0.15">
      <c r="A85" s="39" t="s">
        <v>140</v>
      </c>
      <c r="B85" s="40" t="s">
        <v>141</v>
      </c>
      <c r="C85" s="41">
        <v>9.4</v>
      </c>
      <c r="D85" s="42" t="s">
        <v>28</v>
      </c>
      <c r="E85" s="50">
        <v>0</v>
      </c>
      <c r="F85" s="43">
        <f t="shared" si="3"/>
        <v>0</v>
      </c>
    </row>
    <row r="86" spans="1:6" x14ac:dyDescent="0.15">
      <c r="A86" s="39" t="s">
        <v>142</v>
      </c>
      <c r="B86" s="40" t="s">
        <v>143</v>
      </c>
      <c r="C86" s="41">
        <v>15.7</v>
      </c>
      <c r="D86" s="42" t="s">
        <v>28</v>
      </c>
      <c r="E86" s="50">
        <v>0</v>
      </c>
      <c r="F86" s="43">
        <f t="shared" si="3"/>
        <v>0</v>
      </c>
    </row>
    <row r="87" spans="1:6" x14ac:dyDescent="0.15">
      <c r="A87" s="39" t="s">
        <v>144</v>
      </c>
      <c r="B87" s="40" t="s">
        <v>145</v>
      </c>
      <c r="C87" s="41">
        <v>10.1</v>
      </c>
      <c r="D87" s="42" t="s">
        <v>28</v>
      </c>
      <c r="E87" s="50">
        <v>0</v>
      </c>
      <c r="F87" s="43">
        <f t="shared" si="3"/>
        <v>0</v>
      </c>
    </row>
    <row r="88" spans="1:6" x14ac:dyDescent="0.15">
      <c r="A88" s="39" t="s">
        <v>146</v>
      </c>
      <c r="B88" s="40" t="s">
        <v>147</v>
      </c>
      <c r="C88" s="41">
        <v>1</v>
      </c>
      <c r="D88" s="42" t="s">
        <v>7</v>
      </c>
      <c r="E88" s="50">
        <v>0</v>
      </c>
      <c r="F88" s="43">
        <f t="shared" si="3"/>
        <v>0</v>
      </c>
    </row>
    <row r="89" spans="1:6" x14ac:dyDescent="0.15">
      <c r="A89" s="39" t="s">
        <v>148</v>
      </c>
      <c r="B89" s="40" t="s">
        <v>149</v>
      </c>
      <c r="C89" s="41">
        <v>2</v>
      </c>
      <c r="D89" s="42" t="s">
        <v>7</v>
      </c>
      <c r="E89" s="50">
        <v>0</v>
      </c>
      <c r="F89" s="43">
        <f t="shared" si="3"/>
        <v>0</v>
      </c>
    </row>
    <row r="90" spans="1:6" x14ac:dyDescent="0.15">
      <c r="A90" s="39" t="s">
        <v>150</v>
      </c>
      <c r="B90" s="40" t="s">
        <v>151</v>
      </c>
      <c r="C90" s="41">
        <v>13.4</v>
      </c>
      <c r="D90" s="42" t="s">
        <v>28</v>
      </c>
      <c r="E90" s="50">
        <v>0</v>
      </c>
      <c r="F90" s="43">
        <f t="shared" si="3"/>
        <v>0</v>
      </c>
    </row>
    <row r="91" spans="1:6" x14ac:dyDescent="0.15">
      <c r="A91" s="39" t="s">
        <v>152</v>
      </c>
      <c r="B91" s="40" t="s">
        <v>153</v>
      </c>
      <c r="C91" s="41">
        <v>1500</v>
      </c>
      <c r="D91" s="42" t="s">
        <v>28</v>
      </c>
      <c r="E91" s="50">
        <v>0</v>
      </c>
      <c r="F91" s="43">
        <f t="shared" si="3"/>
        <v>0</v>
      </c>
    </row>
    <row r="92" spans="1:6" x14ac:dyDescent="0.15">
      <c r="A92" s="39" t="s">
        <v>154</v>
      </c>
      <c r="B92" s="40" t="s">
        <v>155</v>
      </c>
      <c r="C92" s="41">
        <v>42.9</v>
      </c>
      <c r="D92" s="42" t="s">
        <v>28</v>
      </c>
      <c r="E92" s="50">
        <v>0</v>
      </c>
      <c r="F92" s="43">
        <f t="shared" si="3"/>
        <v>0</v>
      </c>
    </row>
    <row r="93" spans="1:6" x14ac:dyDescent="0.15">
      <c r="A93" s="39" t="s">
        <v>156</v>
      </c>
      <c r="B93" s="40" t="s">
        <v>157</v>
      </c>
      <c r="C93" s="41">
        <v>8</v>
      </c>
      <c r="D93" s="42" t="s">
        <v>7</v>
      </c>
      <c r="E93" s="50">
        <v>0</v>
      </c>
      <c r="F93" s="43">
        <f t="shared" si="3"/>
        <v>0</v>
      </c>
    </row>
    <row r="94" spans="1:6" x14ac:dyDescent="0.15">
      <c r="A94" s="39" t="s">
        <v>158</v>
      </c>
      <c r="B94" s="40" t="s">
        <v>159</v>
      </c>
      <c r="C94" s="41">
        <v>2</v>
      </c>
      <c r="D94" s="42" t="s">
        <v>7</v>
      </c>
      <c r="E94" s="50">
        <v>0</v>
      </c>
      <c r="F94" s="43">
        <f t="shared" si="3"/>
        <v>0</v>
      </c>
    </row>
    <row r="95" spans="1:6" x14ac:dyDescent="0.15">
      <c r="A95" s="39" t="s">
        <v>160</v>
      </c>
      <c r="B95" s="40" t="s">
        <v>161</v>
      </c>
      <c r="C95" s="41">
        <v>21</v>
      </c>
      <c r="D95" s="42" t="s">
        <v>7</v>
      </c>
      <c r="E95" s="50">
        <v>0</v>
      </c>
      <c r="F95" s="43">
        <f t="shared" si="3"/>
        <v>0</v>
      </c>
    </row>
    <row r="96" spans="1:6" x14ac:dyDescent="0.15">
      <c r="A96" s="39" t="s">
        <v>162</v>
      </c>
      <c r="B96" s="40" t="s">
        <v>163</v>
      </c>
      <c r="C96" s="41">
        <v>2</v>
      </c>
      <c r="D96" s="42" t="s">
        <v>7</v>
      </c>
      <c r="E96" s="50">
        <v>0</v>
      </c>
      <c r="F96" s="43">
        <f t="shared" si="3"/>
        <v>0</v>
      </c>
    </row>
    <row r="97" spans="1:6" x14ac:dyDescent="0.15">
      <c r="A97" s="39" t="s">
        <v>164</v>
      </c>
      <c r="B97" s="40" t="s">
        <v>165</v>
      </c>
      <c r="C97" s="41">
        <v>1</v>
      </c>
      <c r="D97" s="42" t="s">
        <v>17</v>
      </c>
      <c r="E97" s="50">
        <v>0</v>
      </c>
      <c r="F97" s="43">
        <f t="shared" si="3"/>
        <v>0</v>
      </c>
    </row>
    <row r="98" spans="1:6" x14ac:dyDescent="0.15">
      <c r="A98" s="39" t="s">
        <v>166</v>
      </c>
      <c r="B98" s="40" t="s">
        <v>167</v>
      </c>
      <c r="C98" s="41">
        <v>1</v>
      </c>
      <c r="D98" s="42" t="s">
        <v>7</v>
      </c>
      <c r="E98" s="50">
        <v>0</v>
      </c>
      <c r="F98" s="43">
        <f t="shared" si="3"/>
        <v>0</v>
      </c>
    </row>
    <row r="99" spans="1:6" x14ac:dyDescent="0.15">
      <c r="A99" s="39" t="s">
        <v>168</v>
      </c>
      <c r="B99" s="40" t="s">
        <v>169</v>
      </c>
      <c r="C99" s="41">
        <v>1</v>
      </c>
      <c r="D99" s="42" t="s">
        <v>17</v>
      </c>
      <c r="E99" s="50">
        <v>0</v>
      </c>
      <c r="F99" s="43">
        <f t="shared" si="3"/>
        <v>0</v>
      </c>
    </row>
    <row r="100" spans="1:6" x14ac:dyDescent="0.15">
      <c r="A100" s="39" t="s">
        <v>170</v>
      </c>
      <c r="B100" s="40" t="s">
        <v>171</v>
      </c>
      <c r="C100" s="41">
        <v>8.1999999999999993</v>
      </c>
      <c r="D100" s="42" t="s">
        <v>28</v>
      </c>
      <c r="E100" s="50">
        <v>0</v>
      </c>
      <c r="F100" s="43">
        <f t="shared" si="3"/>
        <v>0</v>
      </c>
    </row>
    <row r="101" spans="1:6" x14ac:dyDescent="0.15">
      <c r="A101" s="39" t="s">
        <v>172</v>
      </c>
      <c r="B101" s="40" t="s">
        <v>173</v>
      </c>
      <c r="C101" s="41">
        <v>4.3</v>
      </c>
      <c r="D101" s="42" t="s">
        <v>28</v>
      </c>
      <c r="E101" s="50">
        <v>0</v>
      </c>
      <c r="F101" s="43">
        <f t="shared" si="3"/>
        <v>0</v>
      </c>
    </row>
    <row r="102" spans="1:6" x14ac:dyDescent="0.15">
      <c r="A102" s="39" t="s">
        <v>174</v>
      </c>
      <c r="B102" s="40" t="s">
        <v>175</v>
      </c>
      <c r="C102" s="41">
        <v>4.3</v>
      </c>
      <c r="D102" s="42" t="s">
        <v>28</v>
      </c>
      <c r="E102" s="50">
        <v>0</v>
      </c>
      <c r="F102" s="43">
        <f t="shared" si="3"/>
        <v>0</v>
      </c>
    </row>
    <row r="103" spans="1:6" x14ac:dyDescent="0.15">
      <c r="A103" s="39" t="s">
        <v>392</v>
      </c>
      <c r="B103" s="40" t="s">
        <v>393</v>
      </c>
      <c r="C103" s="41">
        <v>0.8</v>
      </c>
      <c r="D103" s="42" t="s">
        <v>28</v>
      </c>
      <c r="E103" s="50">
        <v>0</v>
      </c>
      <c r="F103" s="43">
        <f t="shared" si="3"/>
        <v>0</v>
      </c>
    </row>
    <row r="104" spans="1:6" x14ac:dyDescent="0.15">
      <c r="A104" s="39" t="s">
        <v>176</v>
      </c>
      <c r="B104" s="40" t="s">
        <v>32</v>
      </c>
      <c r="C104" s="41">
        <v>0.5</v>
      </c>
      <c r="D104" s="42" t="s">
        <v>10</v>
      </c>
      <c r="E104" s="50">
        <v>0</v>
      </c>
      <c r="F104" s="43">
        <f t="shared" si="3"/>
        <v>0</v>
      </c>
    </row>
    <row r="105" spans="1:6" x14ac:dyDescent="0.15">
      <c r="A105" s="39" t="s">
        <v>177</v>
      </c>
      <c r="B105" s="40" t="s">
        <v>34</v>
      </c>
      <c r="C105" s="41">
        <v>0.6</v>
      </c>
      <c r="D105" s="42" t="s">
        <v>10</v>
      </c>
      <c r="E105" s="50">
        <v>0</v>
      </c>
      <c r="F105" s="43">
        <f t="shared" si="3"/>
        <v>0</v>
      </c>
    </row>
    <row r="106" spans="1:6" x14ac:dyDescent="0.15">
      <c r="A106" s="39" t="s">
        <v>178</v>
      </c>
      <c r="B106" s="40" t="s">
        <v>179</v>
      </c>
      <c r="C106" s="41">
        <v>0.6</v>
      </c>
      <c r="D106" s="42" t="s">
        <v>10</v>
      </c>
      <c r="E106" s="50">
        <v>0</v>
      </c>
      <c r="F106" s="43">
        <f t="shared" si="3"/>
        <v>0</v>
      </c>
    </row>
    <row r="107" spans="1:6" x14ac:dyDescent="0.15">
      <c r="A107" s="39" t="s">
        <v>180</v>
      </c>
      <c r="B107" s="40" t="s">
        <v>181</v>
      </c>
      <c r="C107" s="41">
        <v>0.4</v>
      </c>
      <c r="D107" s="42" t="s">
        <v>28</v>
      </c>
      <c r="E107" s="50">
        <v>0</v>
      </c>
      <c r="F107" s="43">
        <f t="shared" si="3"/>
        <v>0</v>
      </c>
    </row>
    <row r="108" spans="1:6" x14ac:dyDescent="0.15">
      <c r="A108" s="39" t="s">
        <v>182</v>
      </c>
      <c r="B108" s="40" t="s">
        <v>181</v>
      </c>
      <c r="C108" s="41">
        <v>0.3</v>
      </c>
      <c r="D108" s="42" t="s">
        <v>28</v>
      </c>
      <c r="E108" s="50">
        <v>0</v>
      </c>
      <c r="F108" s="43">
        <f t="shared" si="3"/>
        <v>0</v>
      </c>
    </row>
    <row r="109" spans="1:6" x14ac:dyDescent="0.15">
      <c r="A109" s="39" t="s">
        <v>183</v>
      </c>
      <c r="B109" s="40" t="s">
        <v>181</v>
      </c>
      <c r="C109" s="41">
        <v>0.3</v>
      </c>
      <c r="D109" s="42" t="s">
        <v>28</v>
      </c>
      <c r="E109" s="50">
        <v>0</v>
      </c>
      <c r="F109" s="43">
        <f t="shared" si="3"/>
        <v>0</v>
      </c>
    </row>
    <row r="110" spans="1:6" x14ac:dyDescent="0.15">
      <c r="A110" s="39" t="s">
        <v>184</v>
      </c>
      <c r="B110" s="40" t="s">
        <v>181</v>
      </c>
      <c r="C110" s="41">
        <v>0.4</v>
      </c>
      <c r="D110" s="42" t="s">
        <v>28</v>
      </c>
      <c r="E110" s="50">
        <v>0</v>
      </c>
      <c r="F110" s="43">
        <f t="shared" si="3"/>
        <v>0</v>
      </c>
    </row>
    <row r="111" spans="1:6" x14ac:dyDescent="0.15">
      <c r="A111" s="39" t="s">
        <v>185</v>
      </c>
      <c r="B111" s="40" t="s">
        <v>186</v>
      </c>
      <c r="C111" s="41">
        <v>71.2</v>
      </c>
      <c r="D111" s="42" t="s">
        <v>28</v>
      </c>
      <c r="E111" s="50">
        <v>0</v>
      </c>
      <c r="F111" s="43">
        <f t="shared" si="3"/>
        <v>0</v>
      </c>
    </row>
    <row r="112" spans="1:6" x14ac:dyDescent="0.15">
      <c r="A112" s="39" t="s">
        <v>187</v>
      </c>
      <c r="B112" s="40" t="s">
        <v>188</v>
      </c>
      <c r="C112" s="41">
        <v>32</v>
      </c>
      <c r="D112" s="42" t="s">
        <v>28</v>
      </c>
      <c r="E112" s="50">
        <v>0</v>
      </c>
      <c r="F112" s="43">
        <f t="shared" si="3"/>
        <v>0</v>
      </c>
    </row>
    <row r="113" spans="1:6" x14ac:dyDescent="0.15">
      <c r="A113" s="39" t="s">
        <v>189</v>
      </c>
      <c r="B113" s="40" t="s">
        <v>190</v>
      </c>
      <c r="C113" s="41">
        <v>2</v>
      </c>
      <c r="D113" s="42" t="s">
        <v>10</v>
      </c>
      <c r="E113" s="50">
        <v>0</v>
      </c>
      <c r="F113" s="43">
        <f t="shared" si="3"/>
        <v>0</v>
      </c>
    </row>
    <row r="114" spans="1:6" x14ac:dyDescent="0.15">
      <c r="A114" s="39" t="s">
        <v>191</v>
      </c>
      <c r="B114" s="40" t="s">
        <v>192</v>
      </c>
      <c r="C114" s="41">
        <v>5</v>
      </c>
      <c r="D114" s="42" t="s">
        <v>10</v>
      </c>
      <c r="E114" s="50">
        <v>0</v>
      </c>
      <c r="F114" s="43">
        <f t="shared" si="3"/>
        <v>0</v>
      </c>
    </row>
    <row r="115" spans="1:6" x14ac:dyDescent="0.15">
      <c r="A115" s="39" t="s">
        <v>193</v>
      </c>
      <c r="B115" s="40" t="s">
        <v>194</v>
      </c>
      <c r="C115" s="41">
        <v>2.2999999999999998</v>
      </c>
      <c r="D115" s="42" t="s">
        <v>10</v>
      </c>
      <c r="E115" s="50">
        <v>0</v>
      </c>
      <c r="F115" s="43">
        <f t="shared" si="3"/>
        <v>0</v>
      </c>
    </row>
    <row r="116" spans="1:6" x14ac:dyDescent="0.15">
      <c r="A116" s="39" t="s">
        <v>195</v>
      </c>
      <c r="B116" s="40" t="s">
        <v>196</v>
      </c>
      <c r="C116" s="41">
        <v>5.6</v>
      </c>
      <c r="D116" s="42" t="s">
        <v>10</v>
      </c>
      <c r="E116" s="50">
        <v>0</v>
      </c>
      <c r="F116" s="43">
        <f t="shared" si="3"/>
        <v>0</v>
      </c>
    </row>
    <row r="117" spans="1:6" x14ac:dyDescent="0.15">
      <c r="A117" s="39" t="s">
        <v>197</v>
      </c>
      <c r="B117" s="40" t="s">
        <v>198</v>
      </c>
      <c r="C117" s="41">
        <v>41</v>
      </c>
      <c r="D117" s="42" t="s">
        <v>199</v>
      </c>
      <c r="E117" s="50">
        <v>0</v>
      </c>
      <c r="F117" s="43">
        <f t="shared" si="3"/>
        <v>0</v>
      </c>
    </row>
    <row r="118" spans="1:6" x14ac:dyDescent="0.15">
      <c r="A118" s="39" t="s">
        <v>200</v>
      </c>
      <c r="B118" s="40" t="s">
        <v>201</v>
      </c>
      <c r="C118" s="41">
        <v>2</v>
      </c>
      <c r="D118" s="42" t="s">
        <v>7</v>
      </c>
      <c r="E118" s="50">
        <v>0</v>
      </c>
      <c r="F118" s="43">
        <f t="shared" si="3"/>
        <v>0</v>
      </c>
    </row>
    <row r="119" spans="1:6" x14ac:dyDescent="0.15">
      <c r="A119" s="39" t="s">
        <v>390</v>
      </c>
      <c r="B119" s="40" t="s">
        <v>391</v>
      </c>
      <c r="C119" s="41">
        <v>2</v>
      </c>
      <c r="D119" s="42" t="s">
        <v>7</v>
      </c>
      <c r="E119" s="50">
        <v>0</v>
      </c>
      <c r="F119" s="43">
        <f t="shared" ref="F119" si="4">C119*E119</f>
        <v>0</v>
      </c>
    </row>
    <row r="120" spans="1:6" x14ac:dyDescent="0.15">
      <c r="A120" s="39" t="s">
        <v>202</v>
      </c>
      <c r="B120" s="40" t="s">
        <v>203</v>
      </c>
      <c r="C120" s="41">
        <v>77.400000000000006</v>
      </c>
      <c r="D120" s="42" t="s">
        <v>28</v>
      </c>
      <c r="E120" s="50">
        <v>0</v>
      </c>
      <c r="F120" s="43">
        <f t="shared" si="3"/>
        <v>0</v>
      </c>
    </row>
    <row r="121" spans="1:6" x14ac:dyDescent="0.15">
      <c r="A121" s="39" t="s">
        <v>204</v>
      </c>
      <c r="B121" s="40" t="s">
        <v>205</v>
      </c>
      <c r="C121" s="41">
        <v>24.5</v>
      </c>
      <c r="D121" s="42" t="s">
        <v>28</v>
      </c>
      <c r="E121" s="50">
        <v>0</v>
      </c>
      <c r="F121" s="43">
        <f t="shared" si="3"/>
        <v>0</v>
      </c>
    </row>
    <row r="122" spans="1:6" x14ac:dyDescent="0.15">
      <c r="A122" s="39" t="s">
        <v>206</v>
      </c>
      <c r="B122" s="40" t="s">
        <v>207</v>
      </c>
      <c r="C122" s="41">
        <v>75</v>
      </c>
      <c r="D122" s="42" t="s">
        <v>28</v>
      </c>
      <c r="E122" s="50">
        <v>0</v>
      </c>
      <c r="F122" s="43">
        <f t="shared" si="3"/>
        <v>0</v>
      </c>
    </row>
    <row r="123" spans="1:6" x14ac:dyDescent="0.15">
      <c r="A123" s="39" t="s">
        <v>208</v>
      </c>
      <c r="B123" s="40" t="s">
        <v>209</v>
      </c>
      <c r="C123" s="41">
        <v>32.6</v>
      </c>
      <c r="D123" s="42" t="s">
        <v>28</v>
      </c>
      <c r="E123" s="50">
        <v>0</v>
      </c>
      <c r="F123" s="43">
        <f t="shared" si="3"/>
        <v>0</v>
      </c>
    </row>
    <row r="124" spans="1:6" x14ac:dyDescent="0.15">
      <c r="A124" s="39" t="s">
        <v>210</v>
      </c>
      <c r="B124" s="40" t="s">
        <v>211</v>
      </c>
      <c r="C124" s="41">
        <v>2.5</v>
      </c>
      <c r="D124" s="42" t="s">
        <v>28</v>
      </c>
      <c r="E124" s="50">
        <v>0</v>
      </c>
      <c r="F124" s="43">
        <f t="shared" si="3"/>
        <v>0</v>
      </c>
    </row>
    <row r="125" spans="1:6" x14ac:dyDescent="0.15">
      <c r="A125" s="39" t="s">
        <v>212</v>
      </c>
      <c r="B125" s="40" t="s">
        <v>213</v>
      </c>
      <c r="C125" s="41">
        <v>9.6</v>
      </c>
      <c r="D125" s="42" t="s">
        <v>28</v>
      </c>
      <c r="E125" s="50">
        <v>0</v>
      </c>
      <c r="F125" s="43">
        <f t="shared" si="3"/>
        <v>0</v>
      </c>
    </row>
    <row r="126" spans="1:6" x14ac:dyDescent="0.15">
      <c r="A126" s="39" t="s">
        <v>214</v>
      </c>
      <c r="B126" s="40" t="s">
        <v>215</v>
      </c>
      <c r="C126" s="41">
        <v>0.5</v>
      </c>
      <c r="D126" s="42" t="s">
        <v>28</v>
      </c>
      <c r="E126" s="50">
        <v>0</v>
      </c>
      <c r="F126" s="43">
        <f t="shared" si="3"/>
        <v>0</v>
      </c>
    </row>
    <row r="127" spans="1:6" x14ac:dyDescent="0.15">
      <c r="A127" s="39" t="s">
        <v>216</v>
      </c>
      <c r="B127" s="40" t="s">
        <v>217</v>
      </c>
      <c r="C127" s="41">
        <v>3.7</v>
      </c>
      <c r="D127" s="42" t="s">
        <v>28</v>
      </c>
      <c r="E127" s="50">
        <v>0</v>
      </c>
      <c r="F127" s="43">
        <f t="shared" si="3"/>
        <v>0</v>
      </c>
    </row>
    <row r="128" spans="1:6" x14ac:dyDescent="0.15">
      <c r="A128" s="39" t="s">
        <v>218</v>
      </c>
      <c r="B128" s="40" t="s">
        <v>219</v>
      </c>
      <c r="C128" s="41">
        <v>4</v>
      </c>
      <c r="D128" s="42" t="s">
        <v>28</v>
      </c>
      <c r="E128" s="50">
        <v>0</v>
      </c>
      <c r="F128" s="43">
        <f t="shared" si="3"/>
        <v>0</v>
      </c>
    </row>
    <row r="129" spans="1:6" x14ac:dyDescent="0.15">
      <c r="A129" s="39" t="s">
        <v>220</v>
      </c>
      <c r="B129" s="40" t="s">
        <v>221</v>
      </c>
      <c r="C129" s="41">
        <v>1</v>
      </c>
      <c r="D129" s="42" t="s">
        <v>28</v>
      </c>
      <c r="E129" s="50">
        <v>0</v>
      </c>
      <c r="F129" s="43">
        <f t="shared" si="3"/>
        <v>0</v>
      </c>
    </row>
    <row r="130" spans="1:6" x14ac:dyDescent="0.15">
      <c r="A130" s="39" t="s">
        <v>222</v>
      </c>
      <c r="B130" s="40" t="s">
        <v>207</v>
      </c>
      <c r="C130" s="41">
        <v>1.2</v>
      </c>
      <c r="D130" s="42" t="s">
        <v>28</v>
      </c>
      <c r="E130" s="50">
        <v>0</v>
      </c>
      <c r="F130" s="43">
        <f t="shared" si="3"/>
        <v>0</v>
      </c>
    </row>
    <row r="131" spans="1:6" x14ac:dyDescent="0.15">
      <c r="A131" s="39" t="s">
        <v>223</v>
      </c>
      <c r="B131" s="40" t="s">
        <v>207</v>
      </c>
      <c r="C131" s="41">
        <v>12.3</v>
      </c>
      <c r="D131" s="42" t="s">
        <v>28</v>
      </c>
      <c r="E131" s="50">
        <v>0</v>
      </c>
      <c r="F131" s="43">
        <f t="shared" si="3"/>
        <v>0</v>
      </c>
    </row>
    <row r="132" spans="1:6" x14ac:dyDescent="0.15">
      <c r="A132" s="39" t="s">
        <v>224</v>
      </c>
      <c r="B132" s="40" t="s">
        <v>209</v>
      </c>
      <c r="C132" s="41">
        <v>4.2</v>
      </c>
      <c r="D132" s="42" t="s">
        <v>28</v>
      </c>
      <c r="E132" s="50">
        <v>0</v>
      </c>
      <c r="F132" s="43">
        <f t="shared" si="3"/>
        <v>0</v>
      </c>
    </row>
    <row r="133" spans="1:6" x14ac:dyDescent="0.15">
      <c r="A133" s="39" t="s">
        <v>225</v>
      </c>
      <c r="B133" s="40" t="s">
        <v>211</v>
      </c>
      <c r="C133" s="41">
        <v>11.1</v>
      </c>
      <c r="D133" s="42" t="s">
        <v>28</v>
      </c>
      <c r="E133" s="50">
        <v>0</v>
      </c>
      <c r="F133" s="43">
        <f t="shared" si="3"/>
        <v>0</v>
      </c>
    </row>
    <row r="134" spans="1:6" x14ac:dyDescent="0.15">
      <c r="A134" s="39" t="s">
        <v>226</v>
      </c>
      <c r="B134" s="40" t="s">
        <v>213</v>
      </c>
      <c r="C134" s="41">
        <v>1.4</v>
      </c>
      <c r="D134" s="42" t="s">
        <v>28</v>
      </c>
      <c r="E134" s="50">
        <v>0</v>
      </c>
      <c r="F134" s="43">
        <f t="shared" si="3"/>
        <v>0</v>
      </c>
    </row>
    <row r="135" spans="1:6" x14ac:dyDescent="0.15">
      <c r="A135" s="39" t="s">
        <v>227</v>
      </c>
      <c r="B135" s="40" t="s">
        <v>215</v>
      </c>
      <c r="C135" s="41">
        <v>0.9</v>
      </c>
      <c r="D135" s="42" t="s">
        <v>28</v>
      </c>
      <c r="E135" s="50">
        <v>0</v>
      </c>
      <c r="F135" s="43">
        <f t="shared" si="3"/>
        <v>0</v>
      </c>
    </row>
    <row r="136" spans="1:6" x14ac:dyDescent="0.15">
      <c r="A136" s="39" t="s">
        <v>228</v>
      </c>
      <c r="B136" s="40" t="s">
        <v>217</v>
      </c>
      <c r="C136" s="41">
        <v>1.4</v>
      </c>
      <c r="D136" s="42" t="s">
        <v>28</v>
      </c>
      <c r="E136" s="50">
        <v>0</v>
      </c>
      <c r="F136" s="43">
        <f t="shared" ref="F136:F165" si="5">C136*E136</f>
        <v>0</v>
      </c>
    </row>
    <row r="137" spans="1:6" x14ac:dyDescent="0.15">
      <c r="A137" s="39" t="s">
        <v>229</v>
      </c>
      <c r="B137" s="40" t="s">
        <v>219</v>
      </c>
      <c r="C137" s="41">
        <v>0.9</v>
      </c>
      <c r="D137" s="42" t="s">
        <v>28</v>
      </c>
      <c r="E137" s="50">
        <v>0</v>
      </c>
      <c r="F137" s="43">
        <f t="shared" si="5"/>
        <v>0</v>
      </c>
    </row>
    <row r="138" spans="1:6" x14ac:dyDescent="0.15">
      <c r="A138" s="39" t="s">
        <v>230</v>
      </c>
      <c r="B138" s="40" t="s">
        <v>231</v>
      </c>
      <c r="C138" s="41">
        <v>6.8</v>
      </c>
      <c r="D138" s="42" t="s">
        <v>28</v>
      </c>
      <c r="E138" s="50">
        <v>0</v>
      </c>
      <c r="F138" s="43">
        <f t="shared" si="5"/>
        <v>0</v>
      </c>
    </row>
    <row r="139" spans="1:6" x14ac:dyDescent="0.15">
      <c r="A139" s="39" t="s">
        <v>232</v>
      </c>
      <c r="B139" s="40" t="s">
        <v>231</v>
      </c>
      <c r="C139" s="41">
        <v>11.3</v>
      </c>
      <c r="D139" s="42" t="s">
        <v>28</v>
      </c>
      <c r="E139" s="50">
        <v>0</v>
      </c>
      <c r="F139" s="43">
        <f t="shared" si="5"/>
        <v>0</v>
      </c>
    </row>
    <row r="140" spans="1:6" x14ac:dyDescent="0.15">
      <c r="A140" s="39" t="s">
        <v>233</v>
      </c>
      <c r="B140" s="40" t="s">
        <v>231</v>
      </c>
      <c r="C140" s="41">
        <v>29.3</v>
      </c>
      <c r="D140" s="42" t="s">
        <v>28</v>
      </c>
      <c r="E140" s="50">
        <v>0</v>
      </c>
      <c r="F140" s="43">
        <f t="shared" si="5"/>
        <v>0</v>
      </c>
    </row>
    <row r="141" spans="1:6" x14ac:dyDescent="0.15">
      <c r="A141" s="39" t="s">
        <v>234</v>
      </c>
      <c r="B141" s="40" t="s">
        <v>235</v>
      </c>
      <c r="C141" s="41">
        <v>19.600000000000001</v>
      </c>
      <c r="D141" s="42" t="s">
        <v>28</v>
      </c>
      <c r="E141" s="50">
        <v>0</v>
      </c>
      <c r="F141" s="43">
        <f t="shared" si="5"/>
        <v>0</v>
      </c>
    </row>
    <row r="142" spans="1:6" x14ac:dyDescent="0.15">
      <c r="A142" s="39" t="s">
        <v>236</v>
      </c>
      <c r="B142" s="40" t="s">
        <v>237</v>
      </c>
      <c r="C142" s="41">
        <v>3.2</v>
      </c>
      <c r="D142" s="42" t="s">
        <v>28</v>
      </c>
      <c r="E142" s="50">
        <v>0</v>
      </c>
      <c r="F142" s="43">
        <f t="shared" si="5"/>
        <v>0</v>
      </c>
    </row>
    <row r="143" spans="1:6" x14ac:dyDescent="0.15">
      <c r="A143" s="39" t="s">
        <v>238</v>
      </c>
      <c r="B143" s="40" t="s">
        <v>239</v>
      </c>
      <c r="C143" s="41">
        <v>1.4</v>
      </c>
      <c r="D143" s="42" t="s">
        <v>28</v>
      </c>
      <c r="E143" s="50">
        <v>0</v>
      </c>
      <c r="F143" s="43">
        <f t="shared" si="5"/>
        <v>0</v>
      </c>
    </row>
    <row r="144" spans="1:6" x14ac:dyDescent="0.15">
      <c r="A144" s="39" t="s">
        <v>240</v>
      </c>
      <c r="B144" s="40" t="s">
        <v>215</v>
      </c>
      <c r="C144" s="41">
        <v>3.1</v>
      </c>
      <c r="D144" s="42" t="s">
        <v>28</v>
      </c>
      <c r="E144" s="50">
        <v>0</v>
      </c>
      <c r="F144" s="43">
        <f t="shared" si="5"/>
        <v>0</v>
      </c>
    </row>
    <row r="145" spans="1:6" x14ac:dyDescent="0.15">
      <c r="A145" s="39" t="s">
        <v>241</v>
      </c>
      <c r="B145" s="40" t="s">
        <v>217</v>
      </c>
      <c r="C145" s="41">
        <v>1.4</v>
      </c>
      <c r="D145" s="42" t="s">
        <v>28</v>
      </c>
      <c r="E145" s="50">
        <v>0</v>
      </c>
      <c r="F145" s="43">
        <f t="shared" si="5"/>
        <v>0</v>
      </c>
    </row>
    <row r="146" spans="1:6" x14ac:dyDescent="0.15">
      <c r="A146" s="39" t="s">
        <v>242</v>
      </c>
      <c r="B146" s="40" t="s">
        <v>219</v>
      </c>
      <c r="C146" s="41">
        <v>2.2000000000000002</v>
      </c>
      <c r="D146" s="42" t="s">
        <v>28</v>
      </c>
      <c r="E146" s="50">
        <v>0</v>
      </c>
      <c r="F146" s="43">
        <f t="shared" si="5"/>
        <v>0</v>
      </c>
    </row>
    <row r="147" spans="1:6" x14ac:dyDescent="0.15">
      <c r="A147" s="39" t="s">
        <v>243</v>
      </c>
      <c r="B147" s="40" t="s">
        <v>244</v>
      </c>
      <c r="C147" s="41">
        <v>0.7</v>
      </c>
      <c r="D147" s="42" t="s">
        <v>10</v>
      </c>
      <c r="E147" s="50">
        <v>0</v>
      </c>
      <c r="F147" s="43">
        <f t="shared" si="5"/>
        <v>0</v>
      </c>
    </row>
    <row r="148" spans="1:6" x14ac:dyDescent="0.15">
      <c r="A148" s="39" t="s">
        <v>245</v>
      </c>
      <c r="B148" s="40" t="s">
        <v>246</v>
      </c>
      <c r="C148" s="41">
        <v>0.8</v>
      </c>
      <c r="D148" s="42" t="s">
        <v>10</v>
      </c>
      <c r="E148" s="50">
        <v>0</v>
      </c>
      <c r="F148" s="43">
        <f t="shared" si="5"/>
        <v>0</v>
      </c>
    </row>
    <row r="149" spans="1:6" x14ac:dyDescent="0.15">
      <c r="A149" s="39" t="s">
        <v>247</v>
      </c>
      <c r="B149" s="40" t="s">
        <v>248</v>
      </c>
      <c r="C149" s="41">
        <v>30.8</v>
      </c>
      <c r="D149" s="42" t="s">
        <v>10</v>
      </c>
      <c r="E149" s="50">
        <v>0</v>
      </c>
      <c r="F149" s="43">
        <f t="shared" si="5"/>
        <v>0</v>
      </c>
    </row>
    <row r="150" spans="1:6" x14ac:dyDescent="0.15">
      <c r="A150" s="39" t="s">
        <v>249</v>
      </c>
      <c r="B150" s="40" t="s">
        <v>250</v>
      </c>
      <c r="C150" s="41">
        <v>6.7</v>
      </c>
      <c r="D150" s="42" t="s">
        <v>10</v>
      </c>
      <c r="E150" s="50">
        <v>0</v>
      </c>
      <c r="F150" s="43">
        <f t="shared" si="5"/>
        <v>0</v>
      </c>
    </row>
    <row r="151" spans="1:6" x14ac:dyDescent="0.15">
      <c r="A151" s="39" t="s">
        <v>251</v>
      </c>
      <c r="B151" s="40" t="s">
        <v>252</v>
      </c>
      <c r="C151" s="41">
        <v>3</v>
      </c>
      <c r="D151" s="42" t="s">
        <v>10</v>
      </c>
      <c r="E151" s="50">
        <v>0</v>
      </c>
      <c r="F151" s="43">
        <f t="shared" si="5"/>
        <v>0</v>
      </c>
    </row>
    <row r="152" spans="1:6" x14ac:dyDescent="0.15">
      <c r="A152" s="39" t="s">
        <v>253</v>
      </c>
      <c r="B152" s="40" t="s">
        <v>254</v>
      </c>
      <c r="C152" s="41">
        <v>0.7</v>
      </c>
      <c r="D152" s="42" t="s">
        <v>10</v>
      </c>
      <c r="E152" s="50">
        <v>0</v>
      </c>
      <c r="F152" s="43">
        <f t="shared" si="5"/>
        <v>0</v>
      </c>
    </row>
    <row r="153" spans="1:6" x14ac:dyDescent="0.15">
      <c r="A153" s="39" t="s">
        <v>255</v>
      </c>
      <c r="B153" s="40" t="s">
        <v>256</v>
      </c>
      <c r="C153" s="41">
        <v>1.4</v>
      </c>
      <c r="D153" s="42" t="s">
        <v>10</v>
      </c>
      <c r="E153" s="50">
        <v>0</v>
      </c>
      <c r="F153" s="43">
        <f t="shared" si="5"/>
        <v>0</v>
      </c>
    </row>
    <row r="154" spans="1:6" x14ac:dyDescent="0.15">
      <c r="A154" s="39" t="s">
        <v>257</v>
      </c>
      <c r="B154" s="40" t="s">
        <v>258</v>
      </c>
      <c r="C154" s="41">
        <v>1.4</v>
      </c>
      <c r="D154" s="42" t="s">
        <v>10</v>
      </c>
      <c r="E154" s="50">
        <v>0</v>
      </c>
      <c r="F154" s="43">
        <f t="shared" si="5"/>
        <v>0</v>
      </c>
    </row>
    <row r="155" spans="1:6" x14ac:dyDescent="0.15">
      <c r="A155" s="39" t="s">
        <v>259</v>
      </c>
      <c r="B155" s="40" t="s">
        <v>260</v>
      </c>
      <c r="C155" s="41">
        <v>0.8</v>
      </c>
      <c r="D155" s="42" t="s">
        <v>10</v>
      </c>
      <c r="E155" s="50">
        <v>0</v>
      </c>
      <c r="F155" s="43">
        <f t="shared" si="5"/>
        <v>0</v>
      </c>
    </row>
    <row r="156" spans="1:6" x14ac:dyDescent="0.15">
      <c r="A156" s="39" t="s">
        <v>261</v>
      </c>
      <c r="B156" s="40" t="s">
        <v>262</v>
      </c>
      <c r="C156" s="41">
        <v>0.8</v>
      </c>
      <c r="D156" s="42" t="s">
        <v>10</v>
      </c>
      <c r="E156" s="50">
        <v>0</v>
      </c>
      <c r="F156" s="43">
        <f t="shared" si="5"/>
        <v>0</v>
      </c>
    </row>
    <row r="157" spans="1:6" x14ac:dyDescent="0.15">
      <c r="A157" s="39" t="s">
        <v>263</v>
      </c>
      <c r="B157" s="40" t="s">
        <v>264</v>
      </c>
      <c r="C157" s="41">
        <v>1.4</v>
      </c>
      <c r="D157" s="42" t="s">
        <v>10</v>
      </c>
      <c r="E157" s="50">
        <v>0</v>
      </c>
      <c r="F157" s="43">
        <f t="shared" si="5"/>
        <v>0</v>
      </c>
    </row>
    <row r="158" spans="1:6" x14ac:dyDescent="0.15">
      <c r="A158" s="39" t="s">
        <v>265</v>
      </c>
      <c r="B158" s="40" t="s">
        <v>266</v>
      </c>
      <c r="C158" s="41">
        <v>1.4</v>
      </c>
      <c r="D158" s="42" t="s">
        <v>10</v>
      </c>
      <c r="E158" s="50">
        <v>0</v>
      </c>
      <c r="F158" s="43">
        <f t="shared" si="5"/>
        <v>0</v>
      </c>
    </row>
    <row r="159" spans="1:6" x14ac:dyDescent="0.15">
      <c r="A159" s="39" t="s">
        <v>267</v>
      </c>
      <c r="B159" s="40" t="s">
        <v>268</v>
      </c>
      <c r="C159" s="41">
        <v>1.4</v>
      </c>
      <c r="D159" s="42" t="s">
        <v>10</v>
      </c>
      <c r="E159" s="50">
        <v>0</v>
      </c>
      <c r="F159" s="43">
        <f t="shared" si="5"/>
        <v>0</v>
      </c>
    </row>
    <row r="160" spans="1:6" x14ac:dyDescent="0.15">
      <c r="A160" s="39" t="s">
        <v>269</v>
      </c>
      <c r="B160" s="40" t="s">
        <v>270</v>
      </c>
      <c r="C160" s="41">
        <v>0.7</v>
      </c>
      <c r="D160" s="42" t="s">
        <v>10</v>
      </c>
      <c r="E160" s="50">
        <v>0</v>
      </c>
      <c r="F160" s="43">
        <f t="shared" si="5"/>
        <v>0</v>
      </c>
    </row>
    <row r="161" spans="1:11" x14ac:dyDescent="0.15">
      <c r="A161" s="39" t="s">
        <v>271</v>
      </c>
      <c r="B161" s="40" t="s">
        <v>272</v>
      </c>
      <c r="C161" s="41">
        <v>4.5</v>
      </c>
      <c r="D161" s="42" t="s">
        <v>10</v>
      </c>
      <c r="E161" s="50">
        <v>0</v>
      </c>
      <c r="F161" s="43">
        <f t="shared" si="5"/>
        <v>0</v>
      </c>
    </row>
    <row r="162" spans="1:11" x14ac:dyDescent="0.15">
      <c r="A162" s="39" t="s">
        <v>273</v>
      </c>
      <c r="B162" s="40" t="s">
        <v>274</v>
      </c>
      <c r="C162" s="41">
        <v>18</v>
      </c>
      <c r="D162" s="42" t="s">
        <v>10</v>
      </c>
      <c r="E162" s="50">
        <v>0</v>
      </c>
      <c r="F162" s="43">
        <f t="shared" si="5"/>
        <v>0</v>
      </c>
    </row>
    <row r="163" spans="1:11" x14ac:dyDescent="0.15">
      <c r="A163" s="39" t="s">
        <v>275</v>
      </c>
      <c r="B163" s="40" t="s">
        <v>276</v>
      </c>
      <c r="C163" s="41">
        <v>2.8</v>
      </c>
      <c r="D163" s="42" t="s">
        <v>10</v>
      </c>
      <c r="E163" s="50">
        <v>0</v>
      </c>
      <c r="F163" s="43">
        <f t="shared" si="5"/>
        <v>0</v>
      </c>
    </row>
    <row r="164" spans="1:11" x14ac:dyDescent="0.15">
      <c r="A164" s="39" t="s">
        <v>277</v>
      </c>
      <c r="B164" s="40" t="s">
        <v>278</v>
      </c>
      <c r="C164" s="41">
        <v>0.9</v>
      </c>
      <c r="D164" s="42" t="s">
        <v>10</v>
      </c>
      <c r="E164" s="50">
        <v>0</v>
      </c>
      <c r="F164" s="43">
        <f t="shared" si="5"/>
        <v>0</v>
      </c>
    </row>
    <row r="165" spans="1:11" ht="13.5" thickBot="1" x14ac:dyDescent="0.2">
      <c r="A165" s="44" t="s">
        <v>277</v>
      </c>
      <c r="B165" s="45" t="s">
        <v>278</v>
      </c>
      <c r="C165" s="46">
        <v>0.9</v>
      </c>
      <c r="D165" s="47" t="s">
        <v>10</v>
      </c>
      <c r="E165" s="50">
        <v>0</v>
      </c>
      <c r="F165" s="48">
        <f t="shared" si="5"/>
        <v>0</v>
      </c>
      <c r="G165" t="s">
        <v>291</v>
      </c>
    </row>
    <row r="166" spans="1:11" ht="12" thickBot="1" x14ac:dyDescent="0.2">
      <c r="A166" s="49"/>
    </row>
    <row r="167" spans="1:11" x14ac:dyDescent="0.15">
      <c r="A167" s="20"/>
      <c r="B167" s="21" t="s">
        <v>279</v>
      </c>
      <c r="C167" s="21"/>
      <c r="D167" s="21"/>
      <c r="E167" s="21"/>
      <c r="F167" s="28">
        <f>SUM(F4:F165)</f>
        <v>0</v>
      </c>
      <c r="G167" s="4"/>
      <c r="H167" s="4"/>
      <c r="I167" s="4"/>
      <c r="J167" s="4"/>
      <c r="K167" s="4"/>
    </row>
    <row r="168" spans="1:11" x14ac:dyDescent="0.15">
      <c r="A168" s="22"/>
      <c r="B168" s="23"/>
      <c r="C168" s="23"/>
      <c r="D168" s="23"/>
      <c r="E168" s="23"/>
      <c r="F168" s="29"/>
      <c r="G168" s="4"/>
      <c r="H168" s="4"/>
      <c r="I168" s="4"/>
      <c r="J168" s="4"/>
      <c r="K168" s="4"/>
    </row>
    <row r="169" spans="1:11" x14ac:dyDescent="0.15">
      <c r="A169" s="22"/>
      <c r="B169" s="23" t="s">
        <v>289</v>
      </c>
      <c r="C169" s="23" t="s">
        <v>288</v>
      </c>
      <c r="D169" s="25">
        <f>'Bijlage J'!C68</f>
        <v>0</v>
      </c>
      <c r="E169" s="23" t="s">
        <v>280</v>
      </c>
      <c r="F169" s="30">
        <f>'Bijlage J'!E68</f>
        <v>0</v>
      </c>
      <c r="G169" s="4"/>
      <c r="H169" s="4"/>
      <c r="I169" s="4"/>
      <c r="J169" s="4"/>
      <c r="K169" s="4"/>
    </row>
    <row r="170" spans="1:11" x14ac:dyDescent="0.15">
      <c r="A170" s="22"/>
      <c r="B170" s="23"/>
      <c r="C170" s="23"/>
      <c r="D170" s="25"/>
      <c r="E170" s="23"/>
      <c r="F170" s="30"/>
      <c r="G170" s="4"/>
      <c r="H170" s="4"/>
      <c r="I170" s="4"/>
      <c r="J170" s="4"/>
      <c r="K170" s="4"/>
    </row>
    <row r="171" spans="1:11" x14ac:dyDescent="0.15">
      <c r="A171" s="22"/>
      <c r="B171" s="23" t="s">
        <v>290</v>
      </c>
      <c r="C171" s="23" t="s">
        <v>281</v>
      </c>
      <c r="D171" s="25">
        <f>'Bijlage J'!C70</f>
        <v>0</v>
      </c>
      <c r="E171" s="23" t="s">
        <v>280</v>
      </c>
      <c r="F171" s="30">
        <f>'Bijlage J'!E70</f>
        <v>0</v>
      </c>
      <c r="G171" s="4"/>
      <c r="H171" s="4"/>
      <c r="I171" s="4"/>
      <c r="J171" s="4"/>
      <c r="K171" s="4"/>
    </row>
    <row r="172" spans="1:11" x14ac:dyDescent="0.15">
      <c r="A172" s="22"/>
      <c r="B172" s="23"/>
      <c r="C172" s="23"/>
      <c r="D172" s="25"/>
      <c r="E172" s="23"/>
      <c r="F172" s="30"/>
      <c r="G172" s="4"/>
      <c r="H172" s="4"/>
      <c r="I172" s="4"/>
      <c r="J172" s="4"/>
      <c r="K172" s="4"/>
    </row>
    <row r="173" spans="1:11" x14ac:dyDescent="0.15">
      <c r="A173" s="31"/>
      <c r="B173" s="23" t="s">
        <v>282</v>
      </c>
      <c r="C173" s="23" t="s">
        <v>283</v>
      </c>
      <c r="D173" s="25">
        <f>'Bijlage J'!C72</f>
        <v>0</v>
      </c>
      <c r="E173" s="23" t="s">
        <v>280</v>
      </c>
      <c r="F173" s="30">
        <f>'Bijlage J'!E72</f>
        <v>0</v>
      </c>
      <c r="G173" s="4"/>
      <c r="H173" s="4"/>
      <c r="I173" s="4"/>
      <c r="J173" s="4"/>
      <c r="K173" s="4"/>
    </row>
    <row r="174" spans="1:11" x14ac:dyDescent="0.15">
      <c r="A174" s="22"/>
      <c r="B174" s="23"/>
      <c r="C174" s="23"/>
      <c r="D174" s="25"/>
      <c r="E174" s="23"/>
      <c r="F174" s="32"/>
      <c r="G174" s="4"/>
      <c r="H174" s="4"/>
      <c r="I174" s="4"/>
      <c r="J174" s="4"/>
      <c r="K174" s="4"/>
    </row>
    <row r="175" spans="1:11" ht="13.5" x14ac:dyDescent="0.15">
      <c r="A175" s="31"/>
      <c r="B175" s="23" t="s">
        <v>284</v>
      </c>
      <c r="C175" s="23" t="s">
        <v>285</v>
      </c>
      <c r="D175" s="25">
        <f>'Bijlage J'!C74</f>
        <v>0</v>
      </c>
      <c r="E175" s="23" t="s">
        <v>280</v>
      </c>
      <c r="F175" s="33">
        <f>'Bijlage J'!E74</f>
        <v>0</v>
      </c>
      <c r="G175" s="4" t="s">
        <v>291</v>
      </c>
      <c r="H175" s="4"/>
      <c r="I175" s="4"/>
      <c r="J175" s="4"/>
      <c r="K175" s="4"/>
    </row>
    <row r="176" spans="1:11" x14ac:dyDescent="0.15">
      <c r="A176" s="22"/>
      <c r="B176" s="23"/>
      <c r="C176" s="23"/>
      <c r="D176" s="23"/>
      <c r="E176" s="23"/>
      <c r="F176" s="29"/>
      <c r="G176" s="4"/>
      <c r="H176" s="4"/>
      <c r="I176" s="4"/>
      <c r="J176" s="4"/>
      <c r="K176" s="4"/>
    </row>
    <row r="177" spans="1:11" x14ac:dyDescent="0.15">
      <c r="A177" s="22"/>
      <c r="B177" s="23"/>
      <c r="C177" s="23"/>
      <c r="D177" s="23"/>
      <c r="E177" s="23"/>
      <c r="F177" s="29"/>
      <c r="G177" s="4"/>
      <c r="H177" s="4"/>
      <c r="I177" s="4"/>
      <c r="J177" s="4"/>
      <c r="K177" s="4"/>
    </row>
    <row r="178" spans="1:11" ht="12" thickBot="1" x14ac:dyDescent="0.2">
      <c r="A178" s="26" t="s">
        <v>286</v>
      </c>
      <c r="B178" s="27"/>
      <c r="C178" s="27"/>
      <c r="D178" s="27"/>
      <c r="E178" s="27"/>
      <c r="F178" s="34">
        <f>'Bijlage J'!E77</f>
        <v>0</v>
      </c>
      <c r="G178" s="4"/>
      <c r="H178" s="4"/>
      <c r="I178" s="4"/>
      <c r="J178" s="4"/>
      <c r="K178" s="4"/>
    </row>
    <row r="179" spans="1:1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23.25" customHeight="1" x14ac:dyDescent="0.15">
      <c r="A180" s="5" t="s">
        <v>294</v>
      </c>
      <c r="B180" s="75" t="s">
        <v>292</v>
      </c>
      <c r="C180" s="75"/>
      <c r="D180" s="75"/>
      <c r="E180" s="75"/>
      <c r="F180" s="75"/>
    </row>
    <row r="181" spans="1:11" ht="11.25" customHeight="1" x14ac:dyDescent="0.15">
      <c r="A181" s="5" t="s">
        <v>295</v>
      </c>
      <c r="B181" s="75" t="s">
        <v>293</v>
      </c>
      <c r="C181" s="75"/>
      <c r="D181" s="75"/>
      <c r="E181" s="75"/>
      <c r="F181" s="75"/>
    </row>
    <row r="182" spans="1:11" ht="23.25" customHeight="1" x14ac:dyDescent="0.15">
      <c r="A182" s="3" t="s">
        <v>296</v>
      </c>
      <c r="B182" s="75" t="s">
        <v>297</v>
      </c>
      <c r="C182" s="75"/>
      <c r="D182" s="75"/>
      <c r="E182" s="75"/>
      <c r="F182" s="75"/>
    </row>
  </sheetData>
  <mergeCells count="4">
    <mergeCell ref="A1:F1"/>
    <mergeCell ref="B180:F180"/>
    <mergeCell ref="B182:F182"/>
    <mergeCell ref="B181:F18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e033921-439f-46ba-b586-0b8c8775f769" ContentTypeId="0x0101006D56A7865C58A149A83C55730CE7EA18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cb665cb2-4c1b-4338-95f1-4dd7cd771ce0">
      <Terms xmlns="http://schemas.microsoft.com/office/infopath/2007/PartnerControls"/>
    </TaxKeywordTaxHTField>
    <TaxCatchAll xmlns="cb665cb2-4c1b-4338-95f1-4dd7cd771ce0">
      <Value>14</Value>
      <Value>12</Value>
      <Value>9</Value>
      <Value>8</Value>
      <Value>7</Value>
      <Value>22</Value>
      <Value>55</Value>
      <Value>1</Value>
    </TaxCatchAll>
    <TaxCatchAllLabel xmlns="cb665cb2-4c1b-4338-95f1-4dd7cd771ce0"/>
    <_dlc_DocId xmlns="4019946f-2e1a-4164-b5b8-0624f1a5af19">CON00-1129730146-49954</_dlc_DocId>
    <_dlc_DocIdUrl xmlns="4019946f-2e1a-4164-b5b8-0624f1a5af19">
      <Url>https://connect.sp02.rws.nl/sites/con0000094/_layouts/15/DocIdRedir.aspx?ID=CON00-1129730146-49954</Url>
      <Description>CON00-1129730146-49954</Description>
    </_dlc_DocIdUrl>
    <Connect-Status xmlns="cb665cb2-4c1b-4338-95f1-4dd7cd771ce0">Definitief</Connect-Status>
    <j4385b9e35ef42c5bc2f4b49e945d3d0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Leeg</TermName>
          <TermId xmlns="http://schemas.microsoft.com/office/infopath/2007/PartnerControls">a317a223-2af7-413e-9184-f5120578edb7</TermId>
        </TermInfo>
      </Terms>
    </j4385b9e35ef42c5bc2f4b49e945d3d0>
    <Connect-Toelichting xmlns="cb665cb2-4c1b-4338-95f1-4dd7cd771ce0" xsi:nil="true"/>
    <Connect-Ondertekenaar xmlns="cb665cb2-4c1b-4338-95f1-4dd7cd771ce0">
      <UserInfo>
        <DisplayName/>
        <AccountId xsi:nil="true"/>
        <AccountType/>
      </UserInfo>
    </Connect-Ondertekenaar>
    <Connect-Contractmanager xmlns="cb665cb2-4c1b-4338-95f1-4dd7cd771ce0">
      <UserInfo>
        <DisplayName/>
        <AccountId xsi:nil="true"/>
        <AccountType/>
      </UserInfo>
    </Connect-Contractmanager>
    <Connect-Subtitel xmlns="cb665cb2-4c1b-4338-95f1-4dd7cd771ce0" xsi:nil="true"/>
    <e28f84c711554a75a94a2dfe3a3bea15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Opstellen en aanbesteden realisatiecontract</TermName>
          <TermId xmlns="http://schemas.microsoft.com/office/infopath/2007/PartnerControls">0aaae318-7ed9-495c-abe5-bf8c27215d59</TermId>
        </TermInfo>
      </Terms>
    </e28f84c711554a75a94a2dfe3a3bea15>
    <jbd8c863d0e84969b217bbeafdb75459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RWS Bedrijfsvertrouwelijk/geen</TermName>
          <TermId xmlns="http://schemas.microsoft.com/office/infopath/2007/PartnerControls">1523f3d8-a3f5-4033-a4d4-a04bf7d6d8cc</TermId>
        </TermInfo>
      </Terms>
    </jbd8c863d0e84969b217bbeafdb75459>
    <Connect-AuteurExtern xmlns="cb665cb2-4c1b-4338-95f1-4dd7cd771ce0" xsi:nil="true"/>
    <Connect-TechnischManager xmlns="cb665cb2-4c1b-4338-95f1-4dd7cd771ce0">
      <UserInfo>
        <DisplayName/>
        <AccountId xsi:nil="true"/>
        <AccountType/>
      </UserInfo>
    </Connect-TechnischManager>
    <md4a5e6ab761404298864f0be17ffc0c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Leeg</TermName>
          <TermId xmlns="http://schemas.microsoft.com/office/infopath/2007/PartnerControls">b042d779-67a1-4507-bb2d-b8d3e7d21720</TermId>
        </TermInfo>
      </Terms>
    </md4a5e6ab761404298864f0be17ffc0c>
    <d38b446f7b294aa48a544e5738eab49c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Leeg</TermName>
          <TermId xmlns="http://schemas.microsoft.com/office/infopath/2007/PartnerControls">9b3efbe6-c9de-4535-bb42-8f0c93fb04fc</TermId>
        </TermInfo>
      </Terms>
    </d38b446f7b294aa48a544e5738eab49c>
    <ka142704ec404179bc6dc96ce8d3373c xmlns="cb665cb2-4c1b-4338-95f1-4dd7cd771c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Offerte</TermName>
          <TermId xmlns="http://schemas.microsoft.com/office/infopath/2007/PartnerControls">2f8696e5-ab7c-4f24-ad5d-467663fee6b9</TermId>
        </TermInfo>
      </Terms>
    </ka142704ec404179bc6dc96ce8d3373c>
    <URL xmlns="http://schemas.microsoft.com/sharepoint/v3">
      <Url xsi:nil="true"/>
      <Description xsi:nil="true"/>
    </URL>
    <Connect-DossierId xmlns="cb665cb2-4c1b-4338-95f1-4dd7cd771ce0" xsi:nil="true"/>
    <Connect-Archiefwaardig xmlns="cb665cb2-4c1b-4338-95f1-4dd7cd771ce0">Ja</Connect-Archiefwaardig>
    <Connect-ManagerProjectbeheersing xmlns="cb665cb2-4c1b-4338-95f1-4dd7cd771ce0">
      <UserInfo>
        <DisplayName/>
        <AccountId xsi:nil="true"/>
        <AccountType/>
      </UserInfo>
    </Connect-ManagerProjectbeheersing>
    <Connect-Omgevingsmanager xmlns="cb665cb2-4c1b-4338-95f1-4dd7cd771ce0">
      <UserInfo>
        <DisplayName/>
        <AccountId xsi:nil="true"/>
        <AccountType/>
      </UserInfo>
    </Connect-Omgevingsmanager>
    <Connect-Auteur xmlns="cb665cb2-4c1b-4338-95f1-4dd7cd771ce0">
      <UserInfo>
        <DisplayName/>
        <AccountId xsi:nil="true"/>
        <AccountType/>
      </UserInfo>
    </Connect-Auteu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6D56A7865C58A149A83C55730CE7EA1800D1BDB89E70613541888F97DA557EA71E" ma:contentTypeVersion="29" ma:contentTypeDescription="Een nieuw document maken." ma:contentTypeScope="" ma:versionID="971e6b9b85a784faf562b4ee438f3559">
  <xsd:schema xmlns:xsd="http://www.w3.org/2001/XMLSchema" xmlns:xs="http://www.w3.org/2001/XMLSchema" xmlns:p="http://schemas.microsoft.com/office/2006/metadata/properties" xmlns:ns1="http://schemas.microsoft.com/sharepoint/v3" xmlns:ns2="cb665cb2-4c1b-4338-95f1-4dd7cd771ce0" xmlns:ns3="4019946f-2e1a-4164-b5b8-0624f1a5af19" targetNamespace="http://schemas.microsoft.com/office/2006/metadata/properties" ma:root="true" ma:fieldsID="2552e0f14a2229161c1d05a190e01036" ns1:_="" ns2:_="" ns3:_="">
    <xsd:import namespace="http://schemas.microsoft.com/sharepoint/v3"/>
    <xsd:import namespace="cb665cb2-4c1b-4338-95f1-4dd7cd771ce0"/>
    <xsd:import namespace="4019946f-2e1a-4164-b5b8-0624f1a5af19"/>
    <xsd:element name="properties">
      <xsd:complexType>
        <xsd:sequence>
          <xsd:element name="documentManagement">
            <xsd:complexType>
              <xsd:all>
                <xsd:element ref="ns2:Connect-DossierId" minOccurs="0"/>
                <xsd:element ref="ns2:Connect-Subtitel" minOccurs="0"/>
                <xsd:element ref="ns2:Connect-Toelichting" minOccurs="0"/>
                <xsd:element ref="ns2:Connect-Status"/>
                <xsd:element ref="ns2:Connect-Auteur" minOccurs="0"/>
                <xsd:element ref="ns2:Connect-AuteurExtern" minOccurs="0"/>
                <xsd:element ref="ns2:Connect-Ondertekenaar" minOccurs="0"/>
                <xsd:element ref="ns2:Connect-Archiefwaardig"/>
                <xsd:element ref="ns2:Connect-ManagerProjectbeheersing" minOccurs="0"/>
                <xsd:element ref="ns2:Connect-Contractmanager" minOccurs="0"/>
                <xsd:element ref="ns2:Connect-TechnischManager" minOccurs="0"/>
                <xsd:element ref="ns2:Connect-Omgevingsmanager" minOccurs="0"/>
                <xsd:element ref="ns2:e28f84c711554a75a94a2dfe3a3bea15" minOccurs="0"/>
                <xsd:element ref="ns2:ka142704ec404179bc6dc96ce8d3373c" minOccurs="0"/>
                <xsd:element ref="ns2:TaxCatchAll" minOccurs="0"/>
                <xsd:element ref="ns2:md4a5e6ab761404298864f0be17ffc0c" minOccurs="0"/>
                <xsd:element ref="ns2:TaxKeywordTaxHTField" minOccurs="0"/>
                <xsd:element ref="ns2:TaxCatchAllLabel" minOccurs="0"/>
                <xsd:element ref="ns2:j4385b9e35ef42c5bc2f4b49e945d3d0" minOccurs="0"/>
                <xsd:element ref="ns2:jbd8c863d0e84969b217bbeafdb75459" minOccurs="0"/>
                <xsd:element ref="ns2:d38b446f7b294aa48a544e5738eab49c" minOccurs="0"/>
                <xsd:element ref="ns1:UR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36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65cb2-4c1b-4338-95f1-4dd7cd771ce0" elementFormDefault="qualified">
    <xsd:import namespace="http://schemas.microsoft.com/office/2006/documentManagement/types"/>
    <xsd:import namespace="http://schemas.microsoft.com/office/infopath/2007/PartnerControls"/>
    <xsd:element name="Connect-DossierId" ma:index="1" nillable="true" ma:displayName="Dossier Id" ma:internalName="Connect_x002d_DossierId" ma:readOnly="false">
      <xsd:simpleType>
        <xsd:restriction base="dms:Text">
          <xsd:maxLength value="255"/>
        </xsd:restriction>
      </xsd:simpleType>
    </xsd:element>
    <xsd:element name="Connect-Subtitel" ma:index="4" nillable="true" ma:displayName="Subtitel" ma:internalName="Connect_x002d_Subtitel" ma:readOnly="false">
      <xsd:simpleType>
        <xsd:restriction base="dms:Text">
          <xsd:maxLength value="255"/>
        </xsd:restriction>
      </xsd:simpleType>
    </xsd:element>
    <xsd:element name="Connect-Toelichting" ma:index="5" nillable="true" ma:displayName="Toelichting" ma:internalName="Connect_x002d_Toelichting" ma:readOnly="false">
      <xsd:simpleType>
        <xsd:restriction base="dms:Note"/>
      </xsd:simpleType>
    </xsd:element>
    <xsd:element name="Connect-Status" ma:index="7" ma:displayName="Status" ma:default="Concept" ma:format="Dropdown" ma:internalName="Connect_x002d_Status" ma:readOnly="false">
      <xsd:simpleType>
        <xsd:restriction base="dms:Choice">
          <xsd:enumeration value="Definitief"/>
          <xsd:enumeration value="Concept"/>
        </xsd:restriction>
      </xsd:simpleType>
    </xsd:element>
    <xsd:element name="Connect-Auteur" ma:index="10" nillable="true" ma:displayName="Auteur" ma:list="UserInfo" ma:SharePointGroup="0" ma:internalName="Connect_x002d_Auteu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AuteurExtern" ma:index="11" nillable="true" ma:displayName="Auteur Extern" ma:internalName="Connect_x002d_AuteurExtern" ma:readOnly="false">
      <xsd:simpleType>
        <xsd:restriction base="dms:Text">
          <xsd:maxLength value="255"/>
        </xsd:restriction>
      </xsd:simpleType>
    </xsd:element>
    <xsd:element name="Connect-Ondertekenaar" ma:index="12" nillable="true" ma:displayName="Ondertekenaar" ma:list="UserInfo" ma:SharePointGroup="0" ma:internalName="Connect_x002d_Ondertekenaa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Archiefwaardig" ma:index="13" ma:displayName="Archiefwaardig" ma:default="Ja" ma:format="Dropdown" ma:internalName="Connect_x002d_Archiefwaardig" ma:readOnly="false">
      <xsd:simpleType>
        <xsd:restriction base="dms:Choice">
          <xsd:enumeration value="Ja"/>
          <xsd:enumeration value="Nee"/>
        </xsd:restriction>
      </xsd:simpleType>
    </xsd:element>
    <xsd:element name="Connect-ManagerProjectbeheersing" ma:index="14" nillable="true" ma:displayName="Manager Projectbeheersing" ma:list="UserInfo" ma:SharePointGroup="0" ma:internalName="Connect_x002d_ManagerProjectbeheersin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Contractmanager" ma:index="15" nillable="true" ma:displayName="Contractmanager" ma:list="UserInfo" ma:SharePointGroup="0" ma:internalName="Connect_x002d_Contra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TechnischManager" ma:index="16" nillable="true" ma:displayName="Technisch Manager" ma:list="UserInfo" ma:SharePointGroup="0" ma:internalName="Connect_x002d_Technisch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nect-Omgevingsmanager" ma:index="17" nillable="true" ma:displayName="Omgevingsmanager" ma:list="UserInfo" ma:SharePointGroup="0" ma:internalName="Connect_x002d_Omgevings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28f84c711554a75a94a2dfe3a3bea15" ma:index="21" nillable="true" ma:taxonomy="true" ma:internalName="e28f84c711554a75a94a2dfe3a3bea15" ma:taxonomyFieldName="Connect_x002d_Activiteit" ma:displayName="Activiteit" ma:readOnly="false" ma:fieldId="{e28f84c7-1155-4a75-a94a-2dfe3a3bea15}" ma:sspId="ae033921-439f-46ba-b586-0b8c8775f769" ma:termSetId="5ff294b5-fca9-4a8b-85d9-95c35ac3f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142704ec404179bc6dc96ce8d3373c" ma:index="24" nillable="true" ma:taxonomy="true" ma:internalName="ka142704ec404179bc6dc96ce8d3373c" ma:taxonomyFieldName="Connect_x002d_Documenttype" ma:displayName="Documenttype" ma:readOnly="false" ma:fieldId="{4a142704-ec40-4179-bc6d-c96ce8d3373c}" ma:sspId="ae033921-439f-46ba-b586-0b8c8775f769" ma:termSetId="b32830c9-2f01-41a4-9584-76856be504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f547de64-dfb0-4c9b-b9c6-4532041cbed0}" ma:internalName="TaxCatchAll" ma:readOnly="false" ma:showField="CatchAllData" ma:web="4019946f-2e1a-4164-b5b8-0624f1a5a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4a5e6ab761404298864f0be17ffc0c" ma:index="28" nillable="true" ma:taxonomy="true" ma:internalName="md4a5e6ab761404298864f0be17ffc0c" ma:taxonomyFieldName="Connect_x002d_Organisatieonderdeel" ma:displayName="Organisatieonderdeel" ma:readOnly="false" ma:fieldId="{6d4a5e6a-b761-4042-9886-4f0be17ffc0c}" ma:sspId="ae033921-439f-46ba-b586-0b8c8775f769" ma:termSetId="c2b43861-9788-46fe-987a-73aa67229d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9" nillable="true" ma:taxonomy="true" ma:internalName="TaxKeywordTaxHTField" ma:taxonomyFieldName="TaxKeyword" ma:displayName="Ondernemingstrefwoorden" ma:readOnly="false" ma:fieldId="{23f27201-bee3-471e-b2e7-b64fd8b7ca38}" ma:taxonomyMulti="true" ma:sspId="ae033921-439f-46ba-b586-0b8c8775f76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32" nillable="true" ma:displayName="Taxonomy Catch All Column1" ma:hidden="true" ma:list="{f547de64-dfb0-4c9b-b9c6-4532041cbed0}" ma:internalName="TaxCatchAllLabel" ma:readOnly="true" ma:showField="CatchAllDataLabel" ma:web="4019946f-2e1a-4164-b5b8-0624f1a5a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385b9e35ef42c5bc2f4b49e945d3d0" ma:index="33" nillable="true" ma:taxonomy="true" ma:internalName="j4385b9e35ef42c5bc2f4b49e945d3d0" ma:taxonomyFieldName="Connect_x002d_SEfase" ma:displayName="SE-fase" ma:readOnly="false" ma:fieldId="{34385b9e-35ef-42c5-bc2f-4b49e945d3d0}" ma:sspId="ae033921-439f-46ba-b586-0b8c8775f769" ma:termSetId="f716fce9-825f-4685-8b2f-3ec3c4f171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d8c863d0e84969b217bbeafdb75459" ma:index="34" nillable="true" ma:taxonomy="true" ma:internalName="jbd8c863d0e84969b217bbeafdb75459" ma:taxonomyFieldName="Connect_x002d_Vertrouwelijkheid" ma:displayName="Vertrouwelijkheid" ma:readOnly="false" ma:default="1;#RWS Bedrijfsvertrouwelijk/geen|1523f3d8-a3f5-4033-a4d4-a04bf7d6d8cc" ma:fieldId="{3bd8c863-d0e8-4969-b217-bbeafdb75459}" ma:sspId="ae033921-439f-46ba-b586-0b8c8775f769" ma:termSetId="91227f9e-dc3b-4a5d-b701-63dd232956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8b446f7b294aa48a544e5738eab49c" ma:index="35" nillable="true" ma:taxonomy="true" ma:internalName="d38b446f7b294aa48a544e5738eab49c" ma:taxonomyFieldName="Connect_x002d_IPMrol" ma:displayName="IPM-rol" ma:readOnly="false" ma:fieldId="{d38b446f-7b29-4aa4-8a54-4e5738eab49c}" ma:sspId="ae033921-439f-46ba-b586-0b8c8775f769" ma:termSetId="24bd5b06-8015-4365-ba06-edb9d679cf5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946f-2e1a-4164-b5b8-0624f1a5af19" elementFormDefault="qualified">
    <xsd:import namespace="http://schemas.microsoft.com/office/2006/documentManagement/types"/>
    <xsd:import namespace="http://schemas.microsoft.com/office/infopath/2007/PartnerControls"/>
    <xsd:element name="_dlc_DocId" ma:index="37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8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9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820B8E7-9D92-4BC1-807A-D3E6B87D516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7A014C6-6F1D-4F02-93F0-73C2F10F73E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F6B2FA-B3B2-4AB5-A633-E231142A3845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019946f-2e1a-4164-b5b8-0624f1a5af19"/>
    <ds:schemaRef ds:uri="cb665cb2-4c1b-4338-95f1-4dd7cd771ce0"/>
  </ds:schemaRefs>
</ds:datastoreItem>
</file>

<file path=customXml/itemProps4.xml><?xml version="1.0" encoding="utf-8"?>
<ds:datastoreItem xmlns:ds="http://schemas.openxmlformats.org/officeDocument/2006/customXml" ds:itemID="{68097E67-2803-4948-9DFB-4EE0A9EDB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665cb2-4c1b-4338-95f1-4dd7cd771ce0"/>
    <ds:schemaRef ds:uri="4019946f-2e1a-4164-b5b8-0624f1a5a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674F5C2-9CD6-4D00-9E1B-DD973DA3C7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Bijlage J</vt:lpstr>
      <vt:lpstr>Bijlage K</vt:lpstr>
      <vt:lpstr>'Bijlage J'!_Toc72338458</vt:lpstr>
      <vt:lpstr>'Bijlage K'!_Toc72338459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Bert Rijnbeek</dc:creator>
  <cp:keywords/>
  <cp:lastModifiedBy>Rijnbeek, Bert (RWS PPO)</cp:lastModifiedBy>
  <dcterms:created xsi:type="dcterms:W3CDTF">2021-09-14T13:59:45Z</dcterms:created>
  <dcterms:modified xsi:type="dcterms:W3CDTF">2026-05-26T07:33:25Z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I St v Ontleding en J St v Eenheidsprijzen NvI.xlsx</vt:lpwstr>
  </property>
  <property fmtid="{D5CDD505-2E9C-101B-9397-08002B2CF9AE}" pid="3" name="ContentTypeId">
    <vt:lpwstr>0x0101006D56A7865C58A149A83C55730CE7EA1800D1BDB89E70613541888F97DA557EA71E</vt:lpwstr>
  </property>
  <property fmtid="{D5CDD505-2E9C-101B-9397-08002B2CF9AE}" pid="4" name="TaxKeyword">
    <vt:lpwstr/>
  </property>
  <property fmtid="{D5CDD505-2E9C-101B-9397-08002B2CF9AE}" pid="5" name="Connect-Documenttype">
    <vt:lpwstr>55;#Offerte|2f8696e5-ab7c-4f24-ad5d-467663fee6b9</vt:lpwstr>
  </property>
  <property fmtid="{D5CDD505-2E9C-101B-9397-08002B2CF9AE}" pid="6" name="Connect-Proces">
    <vt:lpwstr>4;#Aanleg|74adf856-b63e-4236-a146-e36d782a6ba5</vt:lpwstr>
  </property>
  <property fmtid="{D5CDD505-2E9C-101B-9397-08002B2CF9AE}" pid="7" name="Connect-SEfase">
    <vt:lpwstr>8;#Leeg|a317a223-2af7-413e-9184-f5120578edb7</vt:lpwstr>
  </property>
  <property fmtid="{D5CDD505-2E9C-101B-9397-08002B2CF9AE}" pid="8" name="Connect-Projectnummer">
    <vt:lpwstr>3;#P.000790|8d8293f3-dbb0-402c-af1a-de87c18f35c7</vt:lpwstr>
  </property>
  <property fmtid="{D5CDD505-2E9C-101B-9397-08002B2CF9AE}" pid="9" name="Connect-Organisatieonderdeel">
    <vt:lpwstr>7;#Leeg|b042d779-67a1-4507-bb2d-b8d3e7d21720</vt:lpwstr>
  </property>
  <property fmtid="{D5CDD505-2E9C-101B-9397-08002B2CF9AE}" pid="10" name="Connect-Deelproces">
    <vt:lpwstr>11;#Markt|4fbca745-fb4e-4853-97a2-9611fda11e95</vt:lpwstr>
  </property>
  <property fmtid="{D5CDD505-2E9C-101B-9397-08002B2CF9AE}" pid="11" name="Connect-Vertrouwelijkheid">
    <vt:lpwstr>1;#RWS Bedrijfsvertrouwelijk/geen|1523f3d8-a3f5-4033-a4d4-a04bf7d6d8cc</vt:lpwstr>
  </property>
  <property fmtid="{D5CDD505-2E9C-101B-9397-08002B2CF9AE}" pid="12" name="Connect-IPMrol">
    <vt:lpwstr>9;#Leeg|9b3efbe6-c9de-4535-bb42-8f0c93fb04fc</vt:lpwstr>
  </property>
  <property fmtid="{D5CDD505-2E9C-101B-9397-08002B2CF9AE}" pid="13" name="Connect-Projectnaam">
    <vt:lpwstr>2;#Gevelisolatie|34fcb453-53e8-4269-86c4-b92065ee7d35</vt:lpwstr>
  </property>
  <property fmtid="{D5CDD505-2E9C-101B-9397-08002B2CF9AE}" pid="14" name="Connect-Activiteit">
    <vt:lpwstr>22;#Opstellen en aanbesteden realisatiecontract|0aaae318-7ed9-495c-abe5-bf8c27215d59</vt:lpwstr>
  </property>
  <property fmtid="{D5CDD505-2E9C-101B-9397-08002B2CF9AE}" pid="15" name="_dlc_DocIdItemGuid">
    <vt:lpwstr>d6e5e827-1e52-4caf-b221-2c2c11799eac</vt:lpwstr>
  </property>
  <property fmtid="{D5CDD505-2E9C-101B-9397-08002B2CF9AE}" pid="16" name="Connect-Afzender">
    <vt:lpwstr/>
  </property>
  <property fmtid="{D5CDD505-2E9C-101B-9397-08002B2CF9AE}" pid="17" name="Connect-Geadresseerde">
    <vt:lpwstr/>
  </property>
  <property fmtid="{D5CDD505-2E9C-101B-9397-08002B2CF9AE}" pid="18" name="Connect-Postcode">
    <vt:lpwstr/>
  </property>
  <property fmtid="{D5CDD505-2E9C-101B-9397-08002B2CF9AE}" pid="19" name="Connect-Adres">
    <vt:lpwstr/>
  </property>
  <property fmtid="{D5CDD505-2E9C-101B-9397-08002B2CF9AE}" pid="20" name="mf6f48d2ac1943c283ed42563d4d533a">
    <vt:lpwstr>Leeg|3c10af35-abbd-4a20-9fae-ae664f1cc9bc</vt:lpwstr>
  </property>
  <property fmtid="{D5CDD505-2E9C-101B-9397-08002B2CF9AE}" pid="21" name="Connect-Woonplaats">
    <vt:lpwstr/>
  </property>
  <property fmtid="{D5CDD505-2E9C-101B-9397-08002B2CF9AE}" pid="22" name="Connect-Kenmerk">
    <vt:lpwstr/>
  </property>
  <property fmtid="{D5CDD505-2E9C-101B-9397-08002B2CF9AE}" pid="23" name="Connect-Classificatiecode">
    <vt:lpwstr>14;#Leeg|3e64bc5a-cfd1-4b37-8b0e-02b7567d3256</vt:lpwstr>
  </property>
  <property fmtid="{D5CDD505-2E9C-101B-9397-08002B2CF9AE}" pid="24" name="Connect-Land">
    <vt:lpwstr/>
  </property>
  <property fmtid="{D5CDD505-2E9C-101B-9397-08002B2CF9AE}" pid="25" name="Connect-Richting">
    <vt:lpwstr/>
  </property>
  <property fmtid="{D5CDD505-2E9C-101B-9397-08002B2CF9AE}" pid="26" name="j7965235a8fd41fb89d2a664ecf0f7a1">
    <vt:lpwstr>Leeg|3e64bc5a-cfd1-4b37-8b0e-02b7567d3256</vt:lpwstr>
  </property>
  <property fmtid="{D5CDD505-2E9C-101B-9397-08002B2CF9AE}" pid="27" name="Connect-Organisatie">
    <vt:lpwstr>12;#Leeg|3c10af35-abbd-4a20-9fae-ae664f1cc9bc</vt:lpwstr>
  </property>
  <property fmtid="{D5CDD505-2E9C-101B-9397-08002B2CF9AE}" pid="28" name="Connect-DatumRegistratie">
    <vt:filetime>2026-01-12T16:00:00Z</vt:filetime>
  </property>
  <property fmtid="{D5CDD505-2E9C-101B-9397-08002B2CF9AE}" pid="29" name="Vertrouwelijkheidsniveau">
    <vt:lpwstr/>
  </property>
  <property fmtid="{D5CDD505-2E9C-101B-9397-08002B2CF9AE}" pid="30" name="i46f98b730024353908c2481a802f561">
    <vt:lpwstr/>
  </property>
</Properties>
</file>