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bnportaal.sharepoint.com/sites/Team-Inkoop/Gedeelde documenten/01. Aanbestedingen en projecten/1 Inkoopteams en projecten/Onderhanden inkoopdossiers/2026/Mobiele telefonie en data/Definitief/"/>
    </mc:Choice>
  </mc:AlternateContent>
  <xr:revisionPtr revIDLastSave="256" documentId="8_{5BFBADD9-0DC3-41B0-873B-A82A2E9C3542}" xr6:coauthVersionLast="47" xr6:coauthVersionMax="47" xr10:uidLastSave="{66CCD87F-15C1-4EA1-909C-3BB7AD0701CF}"/>
  <bookViews>
    <workbookView xWindow="28680" yWindow="-120" windowWidth="29040" windowHeight="15720" activeTab="4" xr2:uid="{8F1F06EC-4A3E-4CE8-BE13-736AF087BCE5}"/>
  </bookViews>
  <sheets>
    <sheet name="Ondertekening" sheetId="1" r:id="rId1"/>
    <sheet name="Eenmalige kosten" sheetId="2" r:id="rId2"/>
    <sheet name="Periodieke kosten" sheetId="3" r:id="rId3"/>
    <sheet name="TCO" sheetId="4" r:id="rId4"/>
    <sheet name="Optionele zaken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I11" i="3"/>
  <c r="H8" i="3"/>
  <c r="G22" i="5"/>
  <c r="H22" i="5" s="1"/>
  <c r="I22" i="5" s="1"/>
  <c r="G21" i="5"/>
  <c r="H21" i="5" s="1"/>
  <c r="I21" i="5" s="1"/>
  <c r="G20" i="5"/>
  <c r="H20" i="5" s="1"/>
  <c r="I20" i="5" s="1"/>
  <c r="G24" i="5"/>
  <c r="H24" i="5" s="1"/>
  <c r="I24" i="5" s="1"/>
  <c r="G23" i="5"/>
  <c r="H23" i="5" s="1"/>
  <c r="I23" i="5" s="1"/>
  <c r="G19" i="5"/>
  <c r="H19" i="5" s="1"/>
  <c r="I19" i="5" s="1"/>
  <c r="G9" i="5"/>
  <c r="G8" i="5"/>
  <c r="G7" i="5"/>
  <c r="G10" i="5"/>
  <c r="G11" i="5"/>
  <c r="G12" i="5"/>
  <c r="G6" i="5"/>
  <c r="G5" i="5"/>
  <c r="G7" i="3"/>
  <c r="H7" i="3" s="1"/>
  <c r="I7" i="3" s="1"/>
  <c r="G3" i="5"/>
  <c r="G4" i="2"/>
  <c r="G7" i="2" s="1"/>
  <c r="G5" i="2"/>
  <c r="G3" i="2"/>
  <c r="G3" i="3"/>
  <c r="H3" i="3" s="1"/>
  <c r="I3" i="3" s="1"/>
  <c r="G25" i="5"/>
  <c r="H25" i="5" s="1"/>
  <c r="I25" i="5" s="1"/>
  <c r="G18" i="5"/>
  <c r="H18" i="5" s="1"/>
  <c r="I18" i="5" s="1"/>
  <c r="G17" i="5"/>
  <c r="H17" i="5" s="1"/>
  <c r="I17" i="5" s="1"/>
  <c r="G16" i="5"/>
  <c r="H16" i="5" s="1"/>
  <c r="I16" i="5" s="1"/>
  <c r="G4" i="5"/>
  <c r="G8" i="3"/>
  <c r="I8" i="3" s="1"/>
  <c r="G4" i="3"/>
  <c r="H4" i="3" s="1"/>
  <c r="G13" i="5" l="1"/>
  <c r="B2" i="4" s="1"/>
  <c r="B4" i="4" s="1"/>
  <c r="I26" i="5"/>
  <c r="I4" i="3"/>
</calcChain>
</file>

<file path=xl/sharedStrings.xml><?xml version="1.0" encoding="utf-8"?>
<sst xmlns="http://schemas.openxmlformats.org/spreadsheetml/2006/main" count="176" uniqueCount="73">
  <si>
    <t>Ondertekening</t>
  </si>
  <si>
    <t>Naam Inschrijver:</t>
  </si>
  <si>
    <t>Plaats:</t>
  </si>
  <si>
    <t>Datum:</t>
  </si>
  <si>
    <t>Naam vertegenwoordiger:</t>
  </si>
  <si>
    <t>Functie:</t>
  </si>
  <si>
    <t>Handtekening:</t>
  </si>
  <si>
    <t>Eenmalige kosten</t>
  </si>
  <si>
    <t>Onderdeel</t>
  </si>
  <si>
    <t>Omschrijving</t>
  </si>
  <si>
    <t>Conform PvE</t>
  </si>
  <si>
    <t>Rekeneenheid</t>
  </si>
  <si>
    <t>Kosten per eenheid</t>
  </si>
  <si>
    <t>Aantal</t>
  </si>
  <si>
    <t>Totaalprijs</t>
  </si>
  <si>
    <t>Voorbereiding</t>
  </si>
  <si>
    <t>voorbereidings‑ of opstartkosten</t>
  </si>
  <si>
    <t>stuks</t>
  </si>
  <si>
    <t>Realisatie</t>
  </si>
  <si>
    <t>Projectbegeleiding</t>
  </si>
  <si>
    <t>Opleiding</t>
  </si>
  <si>
    <t>Totale eenmalige kosten (realisatie)</t>
  </si>
  <si>
    <t>Velden in te vullen door Inschrijver</t>
  </si>
  <si>
    <t>Periodieke kosten</t>
  </si>
  <si>
    <t>Conform PvE eisen</t>
  </si>
  <si>
    <t>Prijs per maand</t>
  </si>
  <si>
    <t>Prijs gedurende 2 jaar</t>
  </si>
  <si>
    <t>Mobiele aansluitingen</t>
  </si>
  <si>
    <t>Spraak/data (SIM-only)</t>
  </si>
  <si>
    <t>Spraak- en SMS-verkeer</t>
  </si>
  <si>
    <t>Verkeerskosten (flat fee) spraak- en SMS-verkeer</t>
  </si>
  <si>
    <t>Totale periodieke kosten</t>
  </si>
  <si>
    <t>TCO berekening</t>
  </si>
  <si>
    <t>Eenmalige kosten (realisatie)</t>
  </si>
  <si>
    <t>Periodieke kosten (2 jaar)</t>
  </si>
  <si>
    <t>TCO (P-score)</t>
  </si>
  <si>
    <t>Optionele zaken (eenmalige kosten)</t>
  </si>
  <si>
    <t>Indoor-dekking</t>
  </si>
  <si>
    <t>Optionele zaken (periodieke kosten)</t>
  </si>
  <si>
    <t>Conform Offerteaanvraag/PvE</t>
  </si>
  <si>
    <t>Prijs per jaar</t>
  </si>
  <si>
    <r>
      <t xml:space="preserve">Instructie beheer </t>
    </r>
    <r>
      <rPr>
        <sz val="11"/>
        <rFont val="Calibri"/>
        <family val="2"/>
      </rPr>
      <t>(2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Personen)</t>
    </r>
  </si>
  <si>
    <t>Databundel/Datapool</t>
  </si>
  <si>
    <t>Inschrijver verklaart dat deze inschrijving wordt gedaan overeenkomstig de bepalingen van de Aanbestedingsleidraad.</t>
  </si>
  <si>
    <t>Inschrijver verklaart tevens kennis te hebben genomen van en in te stemmen met de aanbestedingsstukken, inclusief bijlagen en de (eventuele) Nota(’s) van Inlichtingen.</t>
  </si>
  <si>
    <t>Conform Aanbestedingsleidraad (voorbereidende implementatiewerkzaamheden)</t>
  </si>
  <si>
    <t>Implementatie (projectorganisatie / projectleiding)</t>
  </si>
  <si>
    <t>Beheerplatform (instructie beheerders)</t>
  </si>
  <si>
    <t>Invulinstructie: Inschrijver vult uitsluitend de kolom‘Kosten per eenheid’ in. De kolommen‘Prijs per maand’, ‘Prijs per jaar (gewogen)’ en ‘Prijs gedurende 2 jaar’ worden automatisch berekend.</t>
  </si>
  <si>
    <t>Alle prijzen dienen excl. BTW te worden vermeld</t>
  </si>
  <si>
    <t>LET OP!</t>
  </si>
  <si>
    <t>De opgegeven aantallen (700 spraak/data en 220 data‑only) en het datavolume (2 TB) zijn fictief en uitsluitend bedoeld voor de beoordeling. Opschalen en afschalen gedurende de looptijd vindt plaats tegen dezelfde eenheidsprijzen.</t>
  </si>
  <si>
    <t>Datapool / groepsbundel: totaal datavolume 2 TB per maand (voor alle spraak/data‑ en data‑only aansluitingen gezamenlijk)</t>
  </si>
  <si>
    <r>
      <t xml:space="preserve">Prijzen van optioneel aangeboden zaken worden </t>
    </r>
    <r>
      <rPr>
        <i/>
        <u/>
        <sz val="10"/>
        <rFont val="Calibri"/>
        <family val="2"/>
      </rPr>
      <t>niet</t>
    </r>
    <r>
      <rPr>
        <i/>
        <sz val="10"/>
        <rFont val="Calibri"/>
        <family val="2"/>
      </rPr>
      <t xml:space="preserve"> meeberekend in de totaalprijs van de Inschrijving en zijn daarmee niet van invloed op de TCO of P-score.</t>
    </r>
  </si>
  <si>
    <r>
      <rPr>
        <b/>
        <i/>
        <sz val="10"/>
        <rFont val="Calibri"/>
        <family val="2"/>
      </rPr>
      <t xml:space="preserve">Definitie: </t>
    </r>
    <r>
      <rPr>
        <i/>
        <sz val="10"/>
        <rFont val="Calibri"/>
        <family val="2"/>
      </rPr>
      <t>TCO (P‑score) = eenmalige kosten (realisatie) + periodieke kosten over 2 jaar. Prijzen zijn exclusief BTW.</t>
    </r>
  </si>
  <si>
    <r>
      <t xml:space="preserve">Invulinstructie: </t>
    </r>
    <r>
      <rPr>
        <i/>
        <sz val="10"/>
        <rFont val="Calibri"/>
        <family val="2"/>
      </rPr>
      <t>Optionele posten worden uitsluitend ingevuld indien de Inschrijver deze daadwerkelijk aanbiedt. Niet aangeboden opties blijven leeg.</t>
    </r>
  </si>
  <si>
    <t>Data-only (SIM-only)</t>
  </si>
  <si>
    <t>PvE Abonnementen en (e)SIM‑kaarten</t>
  </si>
  <si>
    <t xml:space="preserve">Prijs per jaar (Gewogen) </t>
  </si>
  <si>
    <t>Voorziening voor indoor-dekking locatie Kwekerij Beugen
&lt;door inschrijver in te vullen&gt;</t>
  </si>
  <si>
    <t>Voorziening voor indoor-dekking locatie Kwekerij Schaik
&lt;door inschrijver in te vullen&gt;</t>
  </si>
  <si>
    <t>Voorziening voor indoor-dekking locatie Kwekerij Uden
&lt;door inschrijver in te vullen&gt;</t>
  </si>
  <si>
    <t>Voorziening voor indoor-dekking locatie Hoofdkantoor IBN
&lt;door inschrijver in te vullen&gt;</t>
  </si>
  <si>
    <t>Voorziening voor indoor-dekking locatie Productielocatie Oss
&lt;door inschrijver in te vullen&gt;</t>
  </si>
  <si>
    <t>Voorziening voor indoor-dekking locatie Productielocatie Veghel
&lt;door inschrijver in te vullen&gt;</t>
  </si>
  <si>
    <t>Voorziening voor indoor-dekking locatie Productielocatie Cuijk
&lt;door inschrijver in te vullen&gt;</t>
  </si>
  <si>
    <t>Voorziening voor indoor-dekking locatie Helmond
&lt;door inschrijver in te vullen&gt;</t>
  </si>
  <si>
    <t>Voorziening voor indoor-dekking locatie Milieustraat Haps
&lt;door inschrijver in te vullen&gt;</t>
  </si>
  <si>
    <t>Voorziening voor indoor-dekking locatie Brandweerkazerne Nistelrode
&lt;door inschrijver in te vullen&gt;</t>
  </si>
  <si>
    <t>PvE Netwerk en technologie (Indoor netwerkkwaliteit) + Bijlage 4</t>
  </si>
  <si>
    <t>Kosten per maand</t>
  </si>
  <si>
    <t>Totaal prijs per maand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</si>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</sst>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\-#,##0\ 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i/>
      <u/>
      <sz val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i/>
      <sz val="9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47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4" borderId="0" xfId="0" applyFill="1" applyAlignment="1">
      <alignment horizontal="left" vertical="top"/>
    </xf>
    <xf numFmtId="0" fontId="0" fillId="4" borderId="0" xfId="0" applyFill="1"/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0" fontId="8" fillId="0" borderId="0" xfId="0" applyFont="1"/>
    <xf numFmtId="0" fontId="0" fillId="10" borderId="1" xfId="0" applyFill="1" applyBorder="1" applyAlignment="1" applyProtection="1">
      <alignment vertical="top"/>
      <protection locked="0"/>
    </xf>
    <xf numFmtId="0" fontId="0" fillId="10" borderId="1" xfId="0" applyFill="1" applyBorder="1" applyAlignment="1" applyProtection="1">
      <alignment vertical="top" wrapText="1"/>
      <protection locked="0"/>
    </xf>
    <xf numFmtId="44" fontId="0" fillId="10" borderId="1" xfId="1" applyFont="1" applyFill="1" applyBorder="1" applyAlignment="1" applyProtection="1">
      <alignment horizontal="right" vertical="top"/>
      <protection locked="0"/>
    </xf>
    <xf numFmtId="44" fontId="13" fillId="10" borderId="1" xfId="1" applyFont="1" applyFill="1" applyBorder="1" applyAlignment="1" applyProtection="1">
      <alignment horizontal="right" vertical="top"/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2" applyFont="1" applyFill="1" applyBorder="1" applyAlignment="1"/>
    <xf numFmtId="1" fontId="0" fillId="0" borderId="0" xfId="2" applyNumberFormat="1" applyFont="1" applyFill="1" applyBorder="1" applyAlignment="1">
      <alignment horizontal="center"/>
    </xf>
    <xf numFmtId="164" fontId="0" fillId="0" borderId="0" xfId="2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Protection="1">
      <protection locked="0"/>
    </xf>
    <xf numFmtId="0" fontId="0" fillId="2" borderId="12" xfId="0" applyFill="1" applyBorder="1" applyProtection="1">
      <protection locked="0"/>
    </xf>
    <xf numFmtId="0" fontId="5" fillId="0" borderId="13" xfId="0" applyFont="1" applyBorder="1" applyProtection="1"/>
    <xf numFmtId="0" fontId="0" fillId="0" borderId="5" xfId="0" applyBorder="1" applyProtection="1"/>
    <xf numFmtId="0" fontId="0" fillId="0" borderId="5" xfId="0" applyBorder="1" applyAlignment="1" applyProtection="1">
      <alignment horizontal="left" vertical="top"/>
    </xf>
    <xf numFmtId="165" fontId="0" fillId="10" borderId="1" xfId="1" applyNumberFormat="1" applyFont="1" applyFill="1" applyBorder="1" applyAlignment="1" applyProtection="1">
      <alignment horizontal="right" vertical="top"/>
    </xf>
    <xf numFmtId="0" fontId="0" fillId="0" borderId="0" xfId="0" applyAlignment="1" applyProtection="1">
      <alignment vertical="center"/>
    </xf>
    <xf numFmtId="0" fontId="0" fillId="0" borderId="0" xfId="0" applyAlignment="1" applyProtection="1"/>
    <xf numFmtId="0" fontId="0" fillId="0" borderId="0" xfId="0" applyProtection="1"/>
    <xf numFmtId="0" fontId="0" fillId="0" borderId="6" xfId="0" applyBorder="1" applyProtection="1"/>
    <xf numFmtId="0" fontId="0" fillId="7" borderId="9" xfId="0" applyFill="1" applyBorder="1" applyProtection="1"/>
    <xf numFmtId="0" fontId="4" fillId="11" borderId="1" xfId="0" applyFont="1" applyFill="1" applyBorder="1" applyProtection="1">
      <protection locked="0"/>
    </xf>
    <xf numFmtId="0" fontId="4" fillId="11" borderId="1" xfId="0" applyFont="1" applyFill="1" applyBorder="1" applyAlignment="1" applyProtection="1">
      <alignment wrapText="1" shrinkToFit="1"/>
      <protection locked="0"/>
    </xf>
    <xf numFmtId="44" fontId="4" fillId="10" borderId="1" xfId="1" applyFont="1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4" fillId="11" borderId="1" xfId="0" applyFont="1" applyFill="1" applyBorder="1" applyProtection="1"/>
    <xf numFmtId="0" fontId="0" fillId="0" borderId="1" xfId="0" applyBorder="1" applyProtection="1"/>
    <xf numFmtId="0" fontId="16" fillId="0" borderId="1" xfId="0" applyFont="1" applyBorder="1" applyProtection="1"/>
    <xf numFmtId="44" fontId="4" fillId="3" borderId="1" xfId="1" applyFont="1" applyFill="1" applyBorder="1" applyProtection="1"/>
    <xf numFmtId="0" fontId="0" fillId="7" borderId="5" xfId="0" applyFill="1" applyBorder="1" applyProtection="1"/>
    <xf numFmtId="0" fontId="0" fillId="7" borderId="0" xfId="0" applyFill="1" applyProtection="1"/>
    <xf numFmtId="0" fontId="0" fillId="7" borderId="6" xfId="0" applyFill="1" applyBorder="1" applyProtection="1"/>
    <xf numFmtId="0" fontId="11" fillId="7" borderId="0" xfId="0" applyFont="1" applyFill="1" applyProtection="1"/>
    <xf numFmtId="0" fontId="18" fillId="7" borderId="7" xfId="0" applyFont="1" applyFill="1" applyBorder="1" applyProtection="1"/>
    <xf numFmtId="0" fontId="0" fillId="7" borderId="8" xfId="0" applyFill="1" applyBorder="1" applyProtection="1"/>
    <xf numFmtId="0" fontId="4" fillId="5" borderId="2" xfId="0" applyFont="1" applyFill="1" applyBorder="1" applyAlignment="1" applyProtection="1">
      <alignment horizontal="left" vertical="top"/>
    </xf>
    <xf numFmtId="0" fontId="4" fillId="5" borderId="3" xfId="0" applyFont="1" applyFill="1" applyBorder="1" applyAlignment="1" applyProtection="1">
      <alignment horizontal="left" vertical="top"/>
    </xf>
    <xf numFmtId="0" fontId="4" fillId="5" borderId="4" xfId="0" applyFont="1" applyFill="1" applyBorder="1" applyAlignment="1" applyProtection="1">
      <alignment horizontal="left" vertical="top"/>
    </xf>
    <xf numFmtId="0" fontId="6" fillId="6" borderId="1" xfId="0" applyFont="1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/>
    </xf>
    <xf numFmtId="164" fontId="9" fillId="5" borderId="0" xfId="2" applyFont="1" applyFill="1" applyBorder="1" applyAlignment="1" applyProtection="1">
      <alignment horizontal="right"/>
      <protection locked="0"/>
    </xf>
    <xf numFmtId="164" fontId="9" fillId="5" borderId="6" xfId="2" applyFont="1" applyFill="1" applyBorder="1" applyAlignment="1" applyProtection="1">
      <alignment horizontal="right"/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9" fillId="11" borderId="1" xfId="0" applyFont="1" applyFill="1" applyBorder="1" applyAlignment="1" applyProtection="1">
      <alignment horizontal="left" wrapText="1"/>
    </xf>
    <xf numFmtId="0" fontId="9" fillId="11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vertical="top"/>
    </xf>
    <xf numFmtId="0" fontId="0" fillId="0" borderId="1" xfId="0" applyBorder="1" applyAlignment="1" applyProtection="1">
      <alignment horizontal="center" vertical="top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0" fontId="0" fillId="2" borderId="3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Alignment="1" applyProtection="1">
      <alignment horizontal="center"/>
    </xf>
    <xf numFmtId="44" fontId="0" fillId="2" borderId="3" xfId="1" applyFont="1" applyFill="1" applyBorder="1" applyAlignment="1" applyProtection="1">
      <alignment horizontal="right"/>
    </xf>
    <xf numFmtId="3" fontId="0" fillId="2" borderId="3" xfId="0" applyNumberFormat="1" applyFill="1" applyBorder="1" applyAlignment="1" applyProtection="1">
      <alignment horizontal="center"/>
    </xf>
    <xf numFmtId="3" fontId="9" fillId="11" borderId="1" xfId="0" applyNumberFormat="1" applyFont="1" applyFill="1" applyBorder="1" applyAlignment="1" applyProtection="1">
      <alignment horizontal="left"/>
    </xf>
    <xf numFmtId="164" fontId="0" fillId="8" borderId="1" xfId="2" applyFont="1" applyFill="1" applyBorder="1" applyAlignment="1" applyProtection="1">
      <alignment horizontal="right" vertical="top"/>
    </xf>
    <xf numFmtId="3" fontId="0" fillId="0" borderId="1" xfId="0" applyNumberFormat="1" applyBorder="1" applyAlignment="1" applyProtection="1">
      <alignment horizontal="center" vertical="top"/>
    </xf>
    <xf numFmtId="164" fontId="0" fillId="2" borderId="3" xfId="2" applyFont="1" applyFill="1" applyBorder="1" applyAlignment="1" applyProtection="1">
      <alignment horizontal="right"/>
    </xf>
    <xf numFmtId="164" fontId="0" fillId="2" borderId="4" xfId="2" applyFont="1" applyFill="1" applyBorder="1" applyAlignment="1" applyProtection="1">
      <alignment horizontal="right" vertical="top"/>
    </xf>
    <xf numFmtId="0" fontId="0" fillId="9" borderId="2" xfId="0" applyFill="1" applyBorder="1" applyAlignment="1" applyProtection="1">
      <alignment horizontal="center" wrapText="1"/>
    </xf>
    <xf numFmtId="0" fontId="0" fillId="9" borderId="3" xfId="0" applyFill="1" applyBorder="1" applyAlignment="1" applyProtection="1">
      <alignment horizontal="center" wrapText="1"/>
    </xf>
    <xf numFmtId="0" fontId="0" fillId="9" borderId="4" xfId="0" applyFill="1" applyBorder="1" applyAlignment="1" applyProtection="1">
      <alignment horizontal="center" wrapText="1"/>
    </xf>
    <xf numFmtId="165" fontId="0" fillId="0" borderId="1" xfId="1" applyNumberFormat="1" applyFont="1" applyFill="1" applyBorder="1" applyAlignment="1" applyProtection="1">
      <alignment horizontal="center" vertical="top"/>
    </xf>
    <xf numFmtId="44" fontId="0" fillId="0" borderId="1" xfId="1" applyFont="1" applyBorder="1" applyAlignment="1" applyProtection="1">
      <alignment horizontal="right" vertical="top"/>
    </xf>
    <xf numFmtId="0" fontId="0" fillId="2" borderId="13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0" fillId="9" borderId="13" xfId="0" applyFill="1" applyBorder="1" applyAlignment="1" applyProtection="1">
      <alignment horizontal="center" wrapText="1"/>
    </xf>
    <xf numFmtId="0" fontId="0" fillId="9" borderId="11" xfId="0" applyFill="1" applyBorder="1" applyAlignment="1" applyProtection="1">
      <alignment horizontal="center" wrapText="1"/>
    </xf>
    <xf numFmtId="0" fontId="0" fillId="9" borderId="12" xfId="0" applyFill="1" applyBorder="1" applyAlignment="1" applyProtection="1">
      <alignment horizontal="center" wrapText="1"/>
    </xf>
    <xf numFmtId="0" fontId="9" fillId="5" borderId="5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wrapText="1"/>
    </xf>
    <xf numFmtId="0" fontId="10" fillId="2" borderId="7" xfId="0" applyFont="1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right"/>
    </xf>
    <xf numFmtId="3" fontId="0" fillId="2" borderId="8" xfId="0" applyNumberFormat="1" applyFill="1" applyBorder="1" applyAlignment="1" applyProtection="1">
      <alignment horizontal="center"/>
    </xf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right"/>
    </xf>
    <xf numFmtId="3" fontId="0" fillId="2" borderId="0" xfId="0" applyNumberForma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right"/>
    </xf>
    <xf numFmtId="165" fontId="0" fillId="10" borderId="5" xfId="1" applyNumberFormat="1" applyFont="1" applyFill="1" applyBorder="1" applyAlignment="1" applyProtection="1">
      <alignment horizontal="right" vertical="top"/>
    </xf>
    <xf numFmtId="0" fontId="17" fillId="2" borderId="5" xfId="0" applyFont="1" applyFill="1" applyBorder="1" applyProtection="1"/>
    <xf numFmtId="0" fontId="10" fillId="2" borderId="5" xfId="0" applyFont="1" applyFill="1" applyBorder="1" applyProtection="1"/>
    <xf numFmtId="0" fontId="0" fillId="2" borderId="9" xfId="0" applyFill="1" applyBorder="1" applyAlignment="1" applyProtection="1">
      <alignment horizontal="right"/>
    </xf>
    <xf numFmtId="0" fontId="12" fillId="7" borderId="2" xfId="0" applyFont="1" applyFill="1" applyBorder="1" applyAlignment="1" applyProtection="1">
      <alignment horizontal="center" vertical="center"/>
    </xf>
    <xf numFmtId="0" fontId="12" fillId="7" borderId="4" xfId="0" applyFont="1" applyFill="1" applyBorder="1" applyAlignment="1" applyProtection="1">
      <alignment horizontal="center" vertical="center"/>
    </xf>
    <xf numFmtId="164" fontId="0" fillId="3" borderId="6" xfId="0" applyNumberFormat="1" applyFill="1" applyBorder="1" applyAlignment="1" applyProtection="1">
      <alignment horizontal="right"/>
    </xf>
    <xf numFmtId="0" fontId="9" fillId="0" borderId="2" xfId="0" applyFont="1" applyBorder="1" applyProtection="1"/>
    <xf numFmtId="164" fontId="9" fillId="5" borderId="4" xfId="0" applyNumberFormat="1" applyFont="1" applyFill="1" applyBorder="1" applyAlignment="1" applyProtection="1">
      <alignment horizontal="right"/>
    </xf>
    <xf numFmtId="0" fontId="0" fillId="2" borderId="9" xfId="0" applyFill="1" applyBorder="1" applyProtection="1"/>
    <xf numFmtId="0" fontId="0" fillId="2" borderId="11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9" fillId="11" borderId="1" xfId="0" applyFont="1" applyFill="1" applyBorder="1" applyAlignment="1" applyProtection="1">
      <alignment horizontal="center" wrapText="1"/>
      <protection locked="0"/>
    </xf>
    <xf numFmtId="1" fontId="9" fillId="11" borderId="1" xfId="0" applyNumberFormat="1" applyFont="1" applyFill="1" applyBorder="1" applyAlignment="1" applyProtection="1">
      <alignment horizontal="center" wrapText="1"/>
      <protection locked="0"/>
    </xf>
    <xf numFmtId="1" fontId="0" fillId="10" borderId="1" xfId="2" applyNumberFormat="1" applyFont="1" applyFill="1" applyBorder="1" applyAlignment="1" applyProtection="1">
      <alignment horizontal="center" vertical="top"/>
      <protection locked="0"/>
    </xf>
    <xf numFmtId="0" fontId="9" fillId="11" borderId="10" xfId="0" applyFont="1" applyFill="1" applyBorder="1" applyAlignment="1" applyProtection="1">
      <alignment horizontal="center" wrapText="1"/>
      <protection locked="0"/>
    </xf>
    <xf numFmtId="0" fontId="9" fillId="11" borderId="10" xfId="0" applyFont="1" applyFill="1" applyBorder="1" applyAlignment="1" applyProtection="1">
      <alignment horizontal="center"/>
      <protection locked="0"/>
    </xf>
    <xf numFmtId="0" fontId="9" fillId="11" borderId="1" xfId="0" applyFont="1" applyFill="1" applyBorder="1" applyAlignment="1" applyProtection="1">
      <alignment horizontal="center"/>
    </xf>
    <xf numFmtId="0" fontId="16" fillId="0" borderId="1" xfId="0" applyFont="1" applyBorder="1" applyAlignment="1" applyProtection="1">
      <alignment vertical="top" wrapText="1"/>
    </xf>
    <xf numFmtId="0" fontId="12" fillId="7" borderId="3" xfId="0" applyFont="1" applyFill="1" applyBorder="1" applyAlignment="1" applyProtection="1">
      <alignment horizontal="center" vertical="center"/>
    </xf>
    <xf numFmtId="164" fontId="0" fillId="5" borderId="14" xfId="2" applyFont="1" applyFill="1" applyBorder="1" applyAlignment="1" applyProtection="1">
      <alignment horizontal="right" vertical="top"/>
    </xf>
    <xf numFmtId="1" fontId="0" fillId="0" borderId="11" xfId="2" applyNumberFormat="1" applyFont="1" applyFill="1" applyBorder="1" applyAlignment="1" applyProtection="1">
      <alignment horizontal="center" vertical="top"/>
    </xf>
    <xf numFmtId="44" fontId="0" fillId="0" borderId="11" xfId="1" applyFont="1" applyFill="1" applyBorder="1" applyAlignment="1" applyProtection="1">
      <alignment horizontal="right" vertical="top"/>
    </xf>
    <xf numFmtId="0" fontId="0" fillId="0" borderId="11" xfId="0" applyFill="1" applyBorder="1" applyAlignment="1" applyProtection="1">
      <alignment horizontal="center" vertical="top"/>
    </xf>
    <xf numFmtId="0" fontId="16" fillId="0" borderId="11" xfId="0" applyFont="1" applyFill="1" applyBorder="1" applyAlignment="1" applyProtection="1">
      <alignment vertical="top" wrapText="1"/>
    </xf>
    <xf numFmtId="0" fontId="0" fillId="0" borderId="11" xfId="0" applyFill="1" applyBorder="1" applyAlignment="1" applyProtection="1">
      <alignment vertical="top" wrapText="1"/>
    </xf>
    <xf numFmtId="0" fontId="4" fillId="0" borderId="13" xfId="0" applyFont="1" applyFill="1" applyBorder="1" applyAlignment="1" applyProtection="1">
      <alignment vertical="top"/>
    </xf>
    <xf numFmtId="0" fontId="12" fillId="7" borderId="1" xfId="0" applyFont="1" applyFill="1" applyBorder="1" applyAlignment="1" applyProtection="1">
      <alignment horizontal="center" vertical="center"/>
    </xf>
    <xf numFmtId="0" fontId="0" fillId="7" borderId="1" xfId="0" applyFill="1" applyBorder="1" applyAlignment="1" applyProtection="1"/>
    <xf numFmtId="0" fontId="13" fillId="0" borderId="1" xfId="0" applyFont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9" fillId="11" borderId="10" xfId="0" applyFont="1" applyFill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vertical="top"/>
    </xf>
    <xf numFmtId="0" fontId="16" fillId="0" borderId="3" xfId="0" applyFont="1" applyFill="1" applyBorder="1" applyAlignment="1" applyProtection="1">
      <alignment vertical="top" wrapText="1"/>
    </xf>
    <xf numFmtId="0" fontId="0" fillId="0" borderId="3" xfId="0" applyFill="1" applyBorder="1" applyAlignment="1" applyProtection="1">
      <alignment horizontal="center" vertical="top"/>
    </xf>
    <xf numFmtId="0" fontId="9" fillId="11" borderId="10" xfId="0" applyFont="1" applyFill="1" applyBorder="1" applyAlignment="1" applyProtection="1">
      <alignment horizontal="center" wrapText="1"/>
    </xf>
    <xf numFmtId="164" fontId="14" fillId="4" borderId="1" xfId="2" applyFont="1" applyFill="1" applyBorder="1" applyAlignment="1" applyProtection="1">
      <alignment horizontal="right" vertical="top"/>
    </xf>
    <xf numFmtId="0" fontId="0" fillId="0" borderId="3" xfId="0" applyBorder="1" applyAlignment="1" applyProtection="1">
      <alignment horizontal="center"/>
    </xf>
    <xf numFmtId="0" fontId="0" fillId="0" borderId="3" xfId="0" applyBorder="1" applyAlignment="1" applyProtection="1">
      <alignment horizontal="right"/>
    </xf>
    <xf numFmtId="1" fontId="0" fillId="0" borderId="3" xfId="2" applyNumberFormat="1" applyFont="1" applyFill="1" applyBorder="1" applyAlignment="1" applyProtection="1">
      <alignment horizontal="center" vertical="top"/>
    </xf>
    <xf numFmtId="164" fontId="0" fillId="5" borderId="1" xfId="2" applyFont="1" applyFill="1" applyBorder="1" applyAlignment="1" applyProtection="1">
      <alignment horizontal="right" vertical="top"/>
    </xf>
    <xf numFmtId="44" fontId="0" fillId="0" borderId="3" xfId="1" applyFont="1" applyFill="1" applyBorder="1" applyAlignment="1" applyProtection="1">
      <alignment horizontal="right" vertical="top"/>
    </xf>
    <xf numFmtId="0" fontId="0" fillId="0" borderId="3" xfId="0" applyFill="1" applyBorder="1" applyAlignment="1" applyProtection="1">
      <alignment vertical="top" wrapText="1"/>
    </xf>
    <xf numFmtId="0" fontId="10" fillId="2" borderId="0" xfId="0" applyFont="1" applyFill="1" applyBorder="1" applyProtection="1"/>
    <xf numFmtId="44" fontId="0" fillId="10" borderId="1" xfId="1" applyFont="1" applyFill="1" applyBorder="1" applyAlignment="1" applyProtection="1">
      <alignment horizontal="right" vertical="top"/>
    </xf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right"/>
    </xf>
    <xf numFmtId="0" fontId="0" fillId="2" borderId="12" xfId="0" applyFill="1" applyBorder="1" applyAlignment="1" applyProtection="1">
      <alignment horizontal="right"/>
    </xf>
    <xf numFmtId="0" fontId="9" fillId="2" borderId="5" xfId="0" applyFont="1" applyFill="1" applyBorder="1" applyProtection="1"/>
    <xf numFmtId="0" fontId="11" fillId="2" borderId="5" xfId="0" applyFont="1" applyFill="1" applyBorder="1" applyProtection="1"/>
    <xf numFmtId="0" fontId="10" fillId="2" borderId="6" xfId="0" applyFont="1" applyFill="1" applyBorder="1" applyProtection="1"/>
  </cellXfs>
  <cellStyles count="3">
    <cellStyle name="Euro" xfId="2" xr:uid="{82EE67C2-93E0-4BC8-BA8D-7055C9A1A9D6}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6F0E-23BD-4027-B2DD-A0F1A3E7F75A}">
  <dimension ref="A1:P12"/>
  <sheetViews>
    <sheetView workbookViewId="0">
      <selection activeCell="B5" sqref="B5"/>
    </sheetView>
  </sheetViews>
  <sheetFormatPr defaultRowHeight="14.5" x14ac:dyDescent="0.35"/>
  <cols>
    <col min="1" max="1" width="23.54296875" bestFit="1" customWidth="1"/>
    <col min="2" max="2" width="59.1796875" customWidth="1"/>
  </cols>
  <sheetData>
    <row r="1" spans="1:16" s="4" customFormat="1" x14ac:dyDescent="0.35">
      <c r="A1" s="24" t="s">
        <v>43</v>
      </c>
      <c r="B1" s="25"/>
      <c r="C1" s="25"/>
      <c r="D1" s="25"/>
      <c r="E1" s="25"/>
      <c r="F1" s="25"/>
      <c r="G1" s="25"/>
      <c r="H1" s="25"/>
      <c r="I1" s="25"/>
      <c r="J1" s="3"/>
      <c r="K1" s="3"/>
      <c r="L1" s="3"/>
      <c r="M1" s="3"/>
      <c r="N1" s="3"/>
      <c r="O1" s="3"/>
      <c r="P1" s="3"/>
    </row>
    <row r="2" spans="1:16" s="4" customFormat="1" x14ac:dyDescent="0.35">
      <c r="A2" s="24" t="s">
        <v>44</v>
      </c>
      <c r="B2" s="25"/>
      <c r="C2" s="25"/>
      <c r="D2" s="25"/>
      <c r="E2" s="25"/>
      <c r="F2" s="25"/>
      <c r="G2" s="25"/>
      <c r="H2" s="25"/>
      <c r="I2" s="25"/>
      <c r="J2" s="3"/>
      <c r="K2" s="3"/>
      <c r="L2" s="3"/>
      <c r="M2" s="3"/>
      <c r="N2" s="3"/>
      <c r="O2" s="3"/>
      <c r="P2" s="3"/>
    </row>
    <row r="3" spans="1:16" x14ac:dyDescent="0.35">
      <c r="A3" s="26"/>
      <c r="B3" s="26"/>
      <c r="C3" s="26"/>
      <c r="D3" s="26"/>
      <c r="E3" s="26"/>
      <c r="F3" s="26"/>
      <c r="G3" s="26"/>
      <c r="H3" s="26"/>
      <c r="I3" s="26"/>
    </row>
    <row r="4" spans="1:16" x14ac:dyDescent="0.35">
      <c r="A4" s="20" t="s">
        <v>0</v>
      </c>
      <c r="B4" s="19"/>
      <c r="C4" s="18"/>
      <c r="D4" s="18"/>
      <c r="E4" s="18"/>
      <c r="F4" s="18"/>
      <c r="G4" s="18"/>
      <c r="H4" s="18"/>
      <c r="I4" s="18"/>
    </row>
    <row r="5" spans="1:16" x14ac:dyDescent="0.35">
      <c r="A5" s="21" t="s">
        <v>1</v>
      </c>
      <c r="B5" s="8"/>
      <c r="C5" s="18"/>
      <c r="D5" s="18"/>
      <c r="E5" s="18"/>
      <c r="F5" s="18"/>
      <c r="G5" s="18"/>
      <c r="H5" s="18"/>
      <c r="I5" s="18"/>
    </row>
    <row r="6" spans="1:16" x14ac:dyDescent="0.35">
      <c r="A6" s="21" t="s">
        <v>2</v>
      </c>
      <c r="B6" s="8"/>
      <c r="C6" s="18"/>
      <c r="D6" s="18"/>
      <c r="E6" s="18"/>
      <c r="F6" s="18"/>
      <c r="G6" s="18"/>
      <c r="H6" s="18"/>
      <c r="I6" s="18"/>
    </row>
    <row r="7" spans="1:16" x14ac:dyDescent="0.35">
      <c r="A7" s="21" t="s">
        <v>3</v>
      </c>
      <c r="B7" s="8"/>
      <c r="C7" s="18"/>
      <c r="D7" s="18"/>
      <c r="E7" s="18"/>
      <c r="F7" s="18"/>
      <c r="G7" s="18"/>
      <c r="H7" s="18"/>
      <c r="I7" s="18"/>
    </row>
    <row r="8" spans="1:16" x14ac:dyDescent="0.35">
      <c r="A8" s="21" t="s">
        <v>4</v>
      </c>
      <c r="B8" s="8"/>
      <c r="C8" s="18"/>
      <c r="D8" s="18"/>
      <c r="E8" s="18"/>
      <c r="F8" s="18"/>
      <c r="G8" s="18"/>
      <c r="H8" s="18"/>
      <c r="I8" s="18"/>
    </row>
    <row r="9" spans="1:16" x14ac:dyDescent="0.35">
      <c r="A9" s="21" t="s">
        <v>5</v>
      </c>
      <c r="B9" s="8"/>
      <c r="C9" s="18"/>
      <c r="D9" s="18"/>
      <c r="E9" s="18"/>
      <c r="F9" s="18"/>
      <c r="G9" s="18"/>
      <c r="H9" s="18"/>
      <c r="I9" s="18"/>
    </row>
    <row r="10" spans="1:16" ht="44" customHeight="1" x14ac:dyDescent="0.35">
      <c r="A10" s="22" t="s">
        <v>6</v>
      </c>
      <c r="B10" s="8"/>
      <c r="C10" s="18"/>
      <c r="D10" s="18"/>
      <c r="E10" s="18"/>
      <c r="F10" s="18"/>
      <c r="G10" s="18"/>
      <c r="H10" s="18"/>
      <c r="I10" s="18"/>
    </row>
    <row r="11" spans="1:16" x14ac:dyDescent="0.35">
      <c r="A11" s="21"/>
      <c r="B11" s="27"/>
      <c r="C11" s="18"/>
      <c r="D11" s="18"/>
      <c r="E11" s="18"/>
      <c r="F11" s="18"/>
      <c r="G11" s="18"/>
      <c r="H11" s="18"/>
      <c r="I11" s="18"/>
    </row>
    <row r="12" spans="1:16" x14ac:dyDescent="0.35">
      <c r="A12" s="23"/>
      <c r="B12" s="28" t="s">
        <v>22</v>
      </c>
      <c r="C12" s="18"/>
      <c r="D12" s="18"/>
      <c r="E12" s="18"/>
      <c r="F12" s="18"/>
      <c r="G12" s="18"/>
      <c r="H12" s="18"/>
      <c r="I12" s="18"/>
    </row>
  </sheetData>
  <sheetProtection algorithmName="SHA-512" hashValue="J4R4yIgWCgrBnw1iAgOl2ndOW8vwBv8kQXSFfwkg3v4IXUuUX8Eox5XsTHJ+E7sv7R9xu1uwl6kX1sIIDRtSJQ==" saltValue="Zm9A3n8HuGomFfEeOt0MDg==" spinCount="100000" sheet="1" objects="1" scenarios="1" selectLockedCells="1"/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B03C-B1D0-4DD7-AD64-2132C7CD5840}">
  <sheetPr>
    <pageSetUpPr fitToPage="1"/>
  </sheetPr>
  <dimension ref="A1:J23"/>
  <sheetViews>
    <sheetView workbookViewId="0">
      <selection activeCell="F4" sqref="F4"/>
    </sheetView>
  </sheetViews>
  <sheetFormatPr defaultRowHeight="14.5" x14ac:dyDescent="0.35"/>
  <cols>
    <col min="1" max="1" width="32.26953125" bestFit="1" customWidth="1"/>
    <col min="2" max="2" width="31.81640625" bestFit="1" customWidth="1"/>
    <col min="3" max="3" width="73.08984375" bestFit="1" customWidth="1"/>
    <col min="4" max="4" width="13.453125" customWidth="1"/>
    <col min="5" max="5" width="13.54296875" customWidth="1"/>
    <col min="6" max="6" width="6.453125" bestFit="1" customWidth="1"/>
    <col min="7" max="7" width="13.54296875" customWidth="1"/>
  </cols>
  <sheetData>
    <row r="1" spans="1:10" ht="15.5" x14ac:dyDescent="0.35">
      <c r="A1" s="46" t="s">
        <v>7</v>
      </c>
      <c r="B1" s="46"/>
      <c r="C1" s="46"/>
      <c r="D1" s="46"/>
      <c r="E1" s="46"/>
      <c r="F1" s="46"/>
      <c r="G1" s="46"/>
      <c r="H1" s="18"/>
      <c r="I1" s="18"/>
      <c r="J1" s="18"/>
    </row>
    <row r="2" spans="1:10" ht="29.15" customHeight="1" x14ac:dyDescent="0.35">
      <c r="A2" s="33" t="s">
        <v>8</v>
      </c>
      <c r="B2" s="33" t="s">
        <v>9</v>
      </c>
      <c r="C2" s="33" t="s">
        <v>10</v>
      </c>
      <c r="D2" s="33" t="s">
        <v>11</v>
      </c>
      <c r="E2" s="30" t="s">
        <v>12</v>
      </c>
      <c r="F2" s="29" t="s">
        <v>13</v>
      </c>
      <c r="G2" s="33" t="s">
        <v>14</v>
      </c>
      <c r="H2" s="18"/>
      <c r="I2" s="18"/>
      <c r="J2" s="18"/>
    </row>
    <row r="3" spans="1:10" x14ac:dyDescent="0.35">
      <c r="A3" s="34" t="s">
        <v>15</v>
      </c>
      <c r="B3" s="34" t="s">
        <v>16</v>
      </c>
      <c r="C3" s="34" t="s">
        <v>45</v>
      </c>
      <c r="D3" s="34" t="s">
        <v>17</v>
      </c>
      <c r="E3" s="31"/>
      <c r="F3" s="32"/>
      <c r="G3" s="36">
        <f>E3*F3</f>
        <v>0</v>
      </c>
      <c r="H3" s="18"/>
      <c r="I3" s="18"/>
      <c r="J3" s="18"/>
    </row>
    <row r="4" spans="1:10" x14ac:dyDescent="0.35">
      <c r="A4" s="34" t="s">
        <v>18</v>
      </c>
      <c r="B4" s="34" t="s">
        <v>19</v>
      </c>
      <c r="C4" s="35" t="s">
        <v>46</v>
      </c>
      <c r="D4" s="34" t="s">
        <v>17</v>
      </c>
      <c r="E4" s="31"/>
      <c r="F4" s="32"/>
      <c r="G4" s="36">
        <f t="shared" ref="G4:G7" si="0">E4*F4</f>
        <v>0</v>
      </c>
      <c r="H4" s="18"/>
      <c r="I4" s="18"/>
      <c r="J4" s="18"/>
    </row>
    <row r="5" spans="1:10" x14ac:dyDescent="0.35">
      <c r="A5" s="34" t="s">
        <v>20</v>
      </c>
      <c r="B5" s="34" t="s">
        <v>41</v>
      </c>
      <c r="C5" s="35" t="s">
        <v>47</v>
      </c>
      <c r="D5" s="34" t="s">
        <v>17</v>
      </c>
      <c r="E5" s="31"/>
      <c r="F5" s="32"/>
      <c r="G5" s="36">
        <f t="shared" si="0"/>
        <v>0</v>
      </c>
      <c r="H5" s="18"/>
      <c r="I5" s="18"/>
      <c r="J5" s="18"/>
    </row>
    <row r="6" spans="1:10" x14ac:dyDescent="0.35">
      <c r="A6" s="47"/>
      <c r="B6" s="47"/>
      <c r="C6" s="47"/>
      <c r="D6" s="47"/>
      <c r="E6" s="47"/>
      <c r="F6" s="47"/>
      <c r="G6" s="47"/>
      <c r="H6" s="18"/>
      <c r="I6" s="18"/>
      <c r="J6" s="18"/>
    </row>
    <row r="7" spans="1:10" x14ac:dyDescent="0.35">
      <c r="A7" s="43" t="s">
        <v>21</v>
      </c>
      <c r="B7" s="44"/>
      <c r="C7" s="44"/>
      <c r="D7" s="44"/>
      <c r="E7" s="44"/>
      <c r="F7" s="45"/>
      <c r="G7" s="36">
        <f>G3+G4+G5</f>
        <v>0</v>
      </c>
      <c r="H7" s="18"/>
      <c r="I7" s="18"/>
      <c r="J7" s="18"/>
    </row>
    <row r="8" spans="1:10" x14ac:dyDescent="0.35">
      <c r="A8" s="37"/>
      <c r="B8" s="38"/>
      <c r="C8" s="38"/>
      <c r="D8" s="38"/>
      <c r="E8" s="38"/>
      <c r="F8" s="38"/>
      <c r="G8" s="39"/>
      <c r="H8" s="18"/>
      <c r="I8" s="18"/>
      <c r="J8" s="18"/>
    </row>
    <row r="9" spans="1:10" x14ac:dyDescent="0.35">
      <c r="A9" s="23"/>
      <c r="B9" s="38" t="s">
        <v>22</v>
      </c>
      <c r="C9" s="38"/>
      <c r="D9" s="38"/>
      <c r="E9" s="38"/>
      <c r="F9" s="38"/>
      <c r="G9" s="39"/>
      <c r="H9" s="18"/>
      <c r="I9" s="18"/>
      <c r="J9" s="18"/>
    </row>
    <row r="10" spans="1:10" x14ac:dyDescent="0.35">
      <c r="A10" s="37"/>
      <c r="B10" s="38"/>
      <c r="C10" s="38"/>
      <c r="D10" s="38"/>
      <c r="E10" s="38"/>
      <c r="F10" s="38"/>
      <c r="G10" s="39"/>
      <c r="H10" s="18"/>
      <c r="I10" s="18"/>
      <c r="J10" s="18"/>
    </row>
    <row r="11" spans="1:10" x14ac:dyDescent="0.35">
      <c r="A11" s="40" t="s">
        <v>50</v>
      </c>
      <c r="B11" s="38"/>
      <c r="C11" s="38"/>
      <c r="D11" s="38"/>
      <c r="E11" s="38"/>
      <c r="F11" s="38"/>
      <c r="G11" s="39"/>
      <c r="H11" s="18"/>
      <c r="I11" s="18"/>
      <c r="J11" s="18"/>
    </row>
    <row r="12" spans="1:10" x14ac:dyDescent="0.35">
      <c r="A12" s="41" t="s">
        <v>49</v>
      </c>
      <c r="B12" s="42"/>
      <c r="C12" s="42"/>
      <c r="D12" s="42"/>
      <c r="E12" s="42"/>
      <c r="F12" s="42"/>
      <c r="G12" s="28"/>
      <c r="H12" s="18"/>
      <c r="I12" s="18"/>
      <c r="J12" s="18"/>
    </row>
    <row r="13" spans="1:10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3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3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3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x14ac:dyDescent="0.3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3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35">
      <c r="A23" s="18"/>
      <c r="B23" s="18"/>
      <c r="C23" s="18"/>
      <c r="D23" s="18"/>
      <c r="E23" s="18"/>
      <c r="F23" s="18"/>
      <c r="G23" s="18"/>
      <c r="H23" s="18"/>
      <c r="I23" s="18"/>
      <c r="J23" s="18"/>
    </row>
  </sheetData>
  <sheetProtection algorithmName="SHA-512" hashValue="afZ6ggm1biX3Tc3ktlkloDH9/Nnquc/66oIh6DLIdh5u/KrpKe6I1HqcFQ+FZfY2hSMighBLT3hhiLNOlwtIQA==" saltValue="U++fpG1PzXcRx3z1imtw6Q==" spinCount="100000" sheet="1" objects="1" scenarios="1" selectLockedCells="1"/>
  <mergeCells count="3">
    <mergeCell ref="A1:G1"/>
    <mergeCell ref="A6:G6"/>
    <mergeCell ref="A7:F7"/>
  </mergeCell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86C3F-A0EC-457F-B7AC-43227615372A}">
  <dimension ref="A1:I28"/>
  <sheetViews>
    <sheetView workbookViewId="0">
      <selection activeCell="E3" sqref="E3"/>
    </sheetView>
  </sheetViews>
  <sheetFormatPr defaultRowHeight="14.5" x14ac:dyDescent="0.35"/>
  <cols>
    <col min="1" max="1" width="22.453125" customWidth="1"/>
    <col min="2" max="2" width="39.90625" bestFit="1" customWidth="1"/>
    <col min="3" max="3" width="19.90625" bestFit="1" customWidth="1"/>
    <col min="4" max="4" width="11.7265625" style="2" bestFit="1" customWidth="1"/>
    <col min="5" max="5" width="16.08984375" style="5" customWidth="1"/>
    <col min="6" max="6" width="5.81640625" style="6" bestFit="1" customWidth="1"/>
    <col min="7" max="7" width="12.90625" style="5" bestFit="1" customWidth="1"/>
    <col min="8" max="8" width="19.36328125" style="5" bestFit="1" customWidth="1"/>
    <col min="9" max="9" width="20.90625" style="5" customWidth="1"/>
  </cols>
  <sheetData>
    <row r="1" spans="1:9" x14ac:dyDescent="0.35">
      <c r="A1" s="57" t="s">
        <v>23</v>
      </c>
      <c r="B1" s="58"/>
      <c r="C1" s="58"/>
      <c r="D1" s="58"/>
      <c r="E1" s="58"/>
      <c r="F1" s="58"/>
      <c r="G1" s="58"/>
      <c r="H1" s="58"/>
      <c r="I1" s="59"/>
    </row>
    <row r="2" spans="1:9" ht="26.5" x14ac:dyDescent="0.35">
      <c r="A2" s="52" t="s">
        <v>8</v>
      </c>
      <c r="B2" s="53" t="s">
        <v>9</v>
      </c>
      <c r="C2" s="53" t="s">
        <v>24</v>
      </c>
      <c r="D2" s="53" t="s">
        <v>11</v>
      </c>
      <c r="E2" s="52" t="s">
        <v>12</v>
      </c>
      <c r="F2" s="65" t="s">
        <v>13</v>
      </c>
      <c r="G2" s="53" t="s">
        <v>25</v>
      </c>
      <c r="H2" s="52" t="s">
        <v>58</v>
      </c>
      <c r="I2" s="52" t="s">
        <v>26</v>
      </c>
    </row>
    <row r="3" spans="1:9" ht="29" x14ac:dyDescent="0.35">
      <c r="A3" s="54" t="s">
        <v>27</v>
      </c>
      <c r="B3" s="55" t="s">
        <v>28</v>
      </c>
      <c r="C3" s="54" t="s">
        <v>57</v>
      </c>
      <c r="D3" s="56" t="s">
        <v>17</v>
      </c>
      <c r="E3" s="10">
        <v>0</v>
      </c>
      <c r="F3" s="67">
        <v>700</v>
      </c>
      <c r="G3" s="74">
        <f>E3*F3</f>
        <v>0</v>
      </c>
      <c r="H3" s="66">
        <f>G3*12</f>
        <v>0</v>
      </c>
      <c r="I3" s="66">
        <f>H3*2</f>
        <v>0</v>
      </c>
    </row>
    <row r="4" spans="1:9" ht="29" x14ac:dyDescent="0.35">
      <c r="A4" s="54" t="s">
        <v>27</v>
      </c>
      <c r="B4" s="55" t="s">
        <v>56</v>
      </c>
      <c r="C4" s="54" t="s">
        <v>57</v>
      </c>
      <c r="D4" s="56" t="s">
        <v>17</v>
      </c>
      <c r="E4" s="10">
        <v>0</v>
      </c>
      <c r="F4" s="67">
        <v>220</v>
      </c>
      <c r="G4" s="74">
        <f>E4*F4</f>
        <v>0</v>
      </c>
      <c r="H4" s="66">
        <f>G4*12</f>
        <v>0</v>
      </c>
      <c r="I4" s="66">
        <f>H4*2</f>
        <v>0</v>
      </c>
    </row>
    <row r="5" spans="1:9" x14ac:dyDescent="0.35">
      <c r="A5" s="61"/>
      <c r="B5" s="60"/>
      <c r="C5" s="60"/>
      <c r="D5" s="62"/>
      <c r="E5" s="63"/>
      <c r="F5" s="64"/>
      <c r="G5" s="63"/>
      <c r="H5" s="68"/>
      <c r="I5" s="69"/>
    </row>
    <row r="6" spans="1:9" x14ac:dyDescent="0.35">
      <c r="A6" s="70"/>
      <c r="B6" s="71"/>
      <c r="C6" s="71"/>
      <c r="D6" s="71"/>
      <c r="E6" s="71"/>
      <c r="F6" s="71"/>
      <c r="G6" s="71"/>
      <c r="H6" s="71"/>
      <c r="I6" s="72"/>
    </row>
    <row r="7" spans="1:9" ht="29" x14ac:dyDescent="0.35">
      <c r="A7" s="54" t="s">
        <v>29</v>
      </c>
      <c r="B7" s="54" t="s">
        <v>30</v>
      </c>
      <c r="C7" s="54" t="s">
        <v>57</v>
      </c>
      <c r="D7" s="56" t="s">
        <v>17</v>
      </c>
      <c r="E7" s="10">
        <v>0</v>
      </c>
      <c r="F7" s="73">
        <v>700</v>
      </c>
      <c r="G7" s="74">
        <f>E7*F7</f>
        <v>0</v>
      </c>
      <c r="H7" s="66">
        <f>G7*12</f>
        <v>0</v>
      </c>
      <c r="I7" s="66">
        <f>H7*2</f>
        <v>0</v>
      </c>
    </row>
    <row r="8" spans="1:9" ht="43.5" x14ac:dyDescent="0.35">
      <c r="A8" s="54" t="s">
        <v>42</v>
      </c>
      <c r="B8" s="54" t="s">
        <v>52</v>
      </c>
      <c r="C8" s="54" t="s">
        <v>57</v>
      </c>
      <c r="D8" s="56" t="s">
        <v>17</v>
      </c>
      <c r="E8" s="10">
        <v>0</v>
      </c>
      <c r="F8" s="67">
        <v>1</v>
      </c>
      <c r="G8" s="74">
        <f>E8*F8</f>
        <v>0</v>
      </c>
      <c r="H8" s="66">
        <f>G8*12</f>
        <v>0</v>
      </c>
      <c r="I8" s="66">
        <f t="shared" ref="I8" si="0">H8*2</f>
        <v>0</v>
      </c>
    </row>
    <row r="9" spans="1:9" x14ac:dyDescent="0.35">
      <c r="A9" s="75"/>
      <c r="B9" s="76"/>
      <c r="C9" s="76"/>
      <c r="D9" s="76"/>
      <c r="E9" s="76"/>
      <c r="F9" s="76"/>
      <c r="G9" s="76"/>
      <c r="H9" s="76"/>
      <c r="I9" s="77"/>
    </row>
    <row r="10" spans="1:9" x14ac:dyDescent="0.35">
      <c r="A10" s="78"/>
      <c r="B10" s="79"/>
      <c r="C10" s="79"/>
      <c r="D10" s="79"/>
      <c r="E10" s="79"/>
      <c r="F10" s="79"/>
      <c r="G10" s="79"/>
      <c r="H10" s="79"/>
      <c r="I10" s="80"/>
    </row>
    <row r="11" spans="1:9" x14ac:dyDescent="0.35">
      <c r="A11" s="81" t="s">
        <v>31</v>
      </c>
      <c r="B11" s="82"/>
      <c r="C11" s="82"/>
      <c r="D11" s="82"/>
      <c r="E11" s="82"/>
      <c r="F11" s="82"/>
      <c r="G11" s="82"/>
      <c r="H11" s="48"/>
      <c r="I11" s="49">
        <f>I3+I4+I7+I8</f>
        <v>0</v>
      </c>
    </row>
    <row r="12" spans="1:9" x14ac:dyDescent="0.35">
      <c r="A12" s="89"/>
      <c r="B12" s="90"/>
      <c r="C12" s="90"/>
      <c r="D12" s="91"/>
      <c r="E12" s="92"/>
      <c r="F12" s="93"/>
      <c r="G12" s="92"/>
      <c r="H12" s="92"/>
      <c r="I12" s="94"/>
    </row>
    <row r="13" spans="1:9" x14ac:dyDescent="0.35">
      <c r="A13" s="95"/>
      <c r="B13" s="90" t="s">
        <v>22</v>
      </c>
      <c r="C13" s="90"/>
      <c r="D13" s="91"/>
      <c r="E13" s="92"/>
      <c r="F13" s="93"/>
      <c r="G13" s="92"/>
      <c r="H13" s="92"/>
      <c r="I13" s="94"/>
    </row>
    <row r="14" spans="1:9" x14ac:dyDescent="0.35">
      <c r="A14" s="89"/>
      <c r="B14" s="83"/>
      <c r="C14" s="90"/>
      <c r="D14" s="91"/>
      <c r="E14" s="92"/>
      <c r="F14" s="93"/>
      <c r="G14" s="92"/>
      <c r="H14" s="92"/>
      <c r="I14" s="94"/>
    </row>
    <row r="15" spans="1:9" x14ac:dyDescent="0.35">
      <c r="A15" s="96" t="s">
        <v>50</v>
      </c>
      <c r="B15" s="83"/>
      <c r="C15" s="90"/>
      <c r="D15" s="91"/>
      <c r="E15" s="92"/>
      <c r="F15" s="93"/>
      <c r="G15" s="92"/>
      <c r="H15" s="92"/>
      <c r="I15" s="94"/>
    </row>
    <row r="16" spans="1:9" x14ac:dyDescent="0.35">
      <c r="A16" s="97" t="s">
        <v>49</v>
      </c>
      <c r="B16" s="90"/>
      <c r="C16" s="90"/>
      <c r="D16" s="91"/>
      <c r="E16" s="92"/>
      <c r="F16" s="93"/>
      <c r="G16" s="92"/>
      <c r="H16" s="92"/>
      <c r="I16" s="94"/>
    </row>
    <row r="17" spans="1:9" x14ac:dyDescent="0.35">
      <c r="A17" s="97" t="s">
        <v>48</v>
      </c>
      <c r="B17" s="90"/>
      <c r="C17" s="90"/>
      <c r="D17" s="91"/>
      <c r="E17" s="92"/>
      <c r="F17" s="93"/>
      <c r="G17" s="92"/>
      <c r="H17" s="92"/>
      <c r="I17" s="94"/>
    </row>
    <row r="18" spans="1:9" x14ac:dyDescent="0.35">
      <c r="A18" s="97" t="s">
        <v>51</v>
      </c>
      <c r="B18" s="90"/>
      <c r="C18" s="90"/>
      <c r="D18" s="91"/>
      <c r="E18" s="92"/>
      <c r="F18" s="93"/>
      <c r="G18" s="92"/>
      <c r="H18" s="92"/>
      <c r="I18" s="94"/>
    </row>
    <row r="19" spans="1:9" x14ac:dyDescent="0.35">
      <c r="A19" s="84"/>
      <c r="B19" s="85"/>
      <c r="C19" s="85"/>
      <c r="D19" s="86"/>
      <c r="E19" s="87"/>
      <c r="F19" s="88"/>
      <c r="G19" s="87"/>
      <c r="H19" s="87"/>
      <c r="I19" s="98"/>
    </row>
    <row r="21" spans="1:9" x14ac:dyDescent="0.35">
      <c r="A21" s="7"/>
    </row>
    <row r="22" spans="1:9" x14ac:dyDescent="0.35">
      <c r="A22" s="1"/>
    </row>
    <row r="26" spans="1:9" x14ac:dyDescent="0.35">
      <c r="A26" s="7"/>
    </row>
    <row r="28" spans="1:9" x14ac:dyDescent="0.35">
      <c r="A28" s="1"/>
    </row>
  </sheetData>
  <sheetProtection algorithmName="SHA-512" hashValue="x0NHDGqPkCtsnZ7Rr0j/mUbXgxYwOHXuHI0OCvWDW3HbhTz4SdsTWWp48V35pXC2NSTZ6TFif1NFN7e2S+5Ytw==" saltValue="3EH7GP3cWRFNSgeWS+6Y9Q==" spinCount="100000" sheet="1" objects="1" scenarios="1" selectLockedCells="1"/>
  <mergeCells count="5">
    <mergeCell ref="A1:I1"/>
    <mergeCell ref="A6:I6"/>
    <mergeCell ref="A9:I9"/>
    <mergeCell ref="A10:I10"/>
    <mergeCell ref="A11:G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9B693-4416-45E5-AFC6-2C96A7B21E92}">
  <dimension ref="A1:B5"/>
  <sheetViews>
    <sheetView workbookViewId="0">
      <selection activeCell="G7" sqref="G7"/>
    </sheetView>
  </sheetViews>
  <sheetFormatPr defaultRowHeight="14.5" x14ac:dyDescent="0.35"/>
  <cols>
    <col min="1" max="1" width="34.81640625" customWidth="1"/>
    <col min="2" max="2" width="60.7265625" customWidth="1"/>
  </cols>
  <sheetData>
    <row r="1" spans="1:2" x14ac:dyDescent="0.35">
      <c r="A1" s="99" t="s">
        <v>32</v>
      </c>
      <c r="B1" s="100"/>
    </row>
    <row r="2" spans="1:2" x14ac:dyDescent="0.35">
      <c r="A2" s="21" t="s">
        <v>33</v>
      </c>
      <c r="B2" s="101">
        <f>TCO!G7+'Optionele zaken'!G13</f>
        <v>0</v>
      </c>
    </row>
    <row r="3" spans="1:2" x14ac:dyDescent="0.35">
      <c r="A3" s="21" t="s">
        <v>34</v>
      </c>
      <c r="B3" s="101">
        <f>'Periodieke kosten'!I11+TCO!I26</f>
        <v>0</v>
      </c>
    </row>
    <row r="4" spans="1:2" x14ac:dyDescent="0.35">
      <c r="A4" s="102" t="s">
        <v>35</v>
      </c>
      <c r="B4" s="103">
        <f>B2+B3</f>
        <v>0</v>
      </c>
    </row>
    <row r="5" spans="1:2" x14ac:dyDescent="0.35">
      <c r="A5" s="84" t="s">
        <v>54</v>
      </c>
      <c r="B5" s="104"/>
    </row>
  </sheetData>
  <sheetProtection algorithmName="SHA-512" hashValue="iNyvO9cKe7tISY8yIsb/m3FybOIE9gyCItMrkcWoRUZkURm0sbIw51AbijKWrCnWpRekxSs0CN2o+WnLA2OC6w==" saltValue="hgMSnOY5hJf9RyUjMjHO4Q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4B3DC-1858-4AD0-B6A1-C9EBAB434132}">
  <dimension ref="A1:P32"/>
  <sheetViews>
    <sheetView tabSelected="1" zoomScaleNormal="100" workbookViewId="0">
      <selection activeCell="B6" sqref="B6"/>
    </sheetView>
  </sheetViews>
  <sheetFormatPr defaultRowHeight="14.5" x14ac:dyDescent="0.35"/>
  <cols>
    <col min="1" max="1" width="25.54296875" customWidth="1"/>
    <col min="2" max="2" width="40.08984375" bestFit="1" customWidth="1"/>
    <col min="3" max="3" width="26.54296875" bestFit="1" customWidth="1"/>
    <col min="4" max="4" width="15.54296875" style="2" customWidth="1"/>
    <col min="5" max="5" width="15.54296875" style="5" customWidth="1"/>
    <col min="6" max="6" width="15.54296875" style="2" customWidth="1"/>
    <col min="7" max="7" width="15.54296875" style="5" customWidth="1"/>
    <col min="8" max="8" width="16" style="5" customWidth="1"/>
    <col min="9" max="9" width="15.54296875" style="5" customWidth="1"/>
  </cols>
  <sheetData>
    <row r="1" spans="1:9" x14ac:dyDescent="0.35">
      <c r="A1" s="99" t="s">
        <v>36</v>
      </c>
      <c r="B1" s="114"/>
      <c r="C1" s="114"/>
      <c r="D1" s="114"/>
      <c r="E1" s="114"/>
      <c r="F1" s="114"/>
      <c r="G1" s="100"/>
      <c r="H1" s="105"/>
      <c r="I1" s="106"/>
    </row>
    <row r="2" spans="1:9" ht="26.5" x14ac:dyDescent="0.35">
      <c r="A2" s="112" t="s">
        <v>8</v>
      </c>
      <c r="B2" s="107" t="s">
        <v>9</v>
      </c>
      <c r="C2" s="112" t="s">
        <v>24</v>
      </c>
      <c r="D2" s="112" t="s">
        <v>11</v>
      </c>
      <c r="E2" s="107" t="s">
        <v>12</v>
      </c>
      <c r="F2" s="108" t="s">
        <v>13</v>
      </c>
      <c r="G2" s="112" t="s">
        <v>14</v>
      </c>
      <c r="H2" s="50"/>
      <c r="I2" s="51"/>
    </row>
    <row r="3" spans="1:9" ht="43.5" x14ac:dyDescent="0.35">
      <c r="A3" s="55" t="s">
        <v>37</v>
      </c>
      <c r="B3" s="9" t="s">
        <v>59</v>
      </c>
      <c r="C3" s="113" t="s">
        <v>69</v>
      </c>
      <c r="D3" s="56" t="s">
        <v>17</v>
      </c>
      <c r="E3" s="10">
        <v>0</v>
      </c>
      <c r="F3" s="109"/>
      <c r="G3" s="66">
        <f>E3*F3</f>
        <v>0</v>
      </c>
      <c r="H3" s="50"/>
      <c r="I3" s="51"/>
    </row>
    <row r="4" spans="1:9" ht="43.5" x14ac:dyDescent="0.35">
      <c r="A4" s="55" t="s">
        <v>37</v>
      </c>
      <c r="B4" s="9" t="s">
        <v>60</v>
      </c>
      <c r="C4" s="113" t="s">
        <v>69</v>
      </c>
      <c r="D4" s="56" t="s">
        <v>17</v>
      </c>
      <c r="E4" s="10">
        <v>0</v>
      </c>
      <c r="F4" s="109"/>
      <c r="G4" s="66">
        <f t="shared" ref="G4:G5" si="0">E4*F4</f>
        <v>0</v>
      </c>
      <c r="H4" s="50"/>
      <c r="I4" s="51"/>
    </row>
    <row r="5" spans="1:9" ht="43.5" x14ac:dyDescent="0.35">
      <c r="A5" s="55" t="s">
        <v>37</v>
      </c>
      <c r="B5" s="9" t="s">
        <v>61</v>
      </c>
      <c r="C5" s="113" t="s">
        <v>69</v>
      </c>
      <c r="D5" s="56" t="s">
        <v>17</v>
      </c>
      <c r="E5" s="10">
        <v>0</v>
      </c>
      <c r="F5" s="109"/>
      <c r="G5" s="66">
        <f t="shared" si="0"/>
        <v>0</v>
      </c>
      <c r="H5" s="92"/>
      <c r="I5" s="51"/>
    </row>
    <row r="6" spans="1:9" ht="43.5" x14ac:dyDescent="0.35">
      <c r="A6" s="55" t="s">
        <v>37</v>
      </c>
      <c r="B6" s="9" t="s">
        <v>62</v>
      </c>
      <c r="C6" s="113" t="s">
        <v>69</v>
      </c>
      <c r="D6" s="56" t="s">
        <v>17</v>
      </c>
      <c r="E6" s="10"/>
      <c r="F6" s="109"/>
      <c r="G6" s="66">
        <f>E6*F6</f>
        <v>0</v>
      </c>
      <c r="H6" s="50"/>
      <c r="I6" s="51"/>
    </row>
    <row r="7" spans="1:9" ht="43.5" x14ac:dyDescent="0.35">
      <c r="A7" s="55" t="s">
        <v>37</v>
      </c>
      <c r="B7" s="9" t="s">
        <v>63</v>
      </c>
      <c r="C7" s="113" t="s">
        <v>69</v>
      </c>
      <c r="D7" s="56" t="s">
        <v>17</v>
      </c>
      <c r="E7" s="10">
        <v>0</v>
      </c>
      <c r="F7" s="109"/>
      <c r="G7" s="66">
        <f t="shared" ref="G7:G8" si="1">E7*F7</f>
        <v>0</v>
      </c>
      <c r="H7" s="50"/>
      <c r="I7" s="51"/>
    </row>
    <row r="8" spans="1:9" ht="43.5" x14ac:dyDescent="0.35">
      <c r="A8" s="55" t="s">
        <v>37</v>
      </c>
      <c r="B8" s="9" t="s">
        <v>64</v>
      </c>
      <c r="C8" s="113" t="s">
        <v>69</v>
      </c>
      <c r="D8" s="56" t="s">
        <v>17</v>
      </c>
      <c r="E8" s="10">
        <v>0</v>
      </c>
      <c r="F8" s="109"/>
      <c r="G8" s="66">
        <f t="shared" si="1"/>
        <v>0</v>
      </c>
      <c r="H8" s="50"/>
      <c r="I8" s="51"/>
    </row>
    <row r="9" spans="1:9" ht="43.5" x14ac:dyDescent="0.35">
      <c r="A9" s="55" t="s">
        <v>37</v>
      </c>
      <c r="B9" s="9" t="s">
        <v>65</v>
      </c>
      <c r="C9" s="113" t="s">
        <v>69</v>
      </c>
      <c r="D9" s="56" t="s">
        <v>17</v>
      </c>
      <c r="E9" s="10">
        <v>0</v>
      </c>
      <c r="F9" s="109"/>
      <c r="G9" s="66">
        <f>E9*F9</f>
        <v>0</v>
      </c>
      <c r="H9" s="50"/>
      <c r="I9" s="51"/>
    </row>
    <row r="10" spans="1:9" ht="43.5" x14ac:dyDescent="0.35">
      <c r="A10" s="55" t="s">
        <v>37</v>
      </c>
      <c r="B10" s="9" t="s">
        <v>66</v>
      </c>
      <c r="C10" s="113" t="s">
        <v>69</v>
      </c>
      <c r="D10" s="56" t="s">
        <v>17</v>
      </c>
      <c r="E10" s="10">
        <v>0</v>
      </c>
      <c r="F10" s="109"/>
      <c r="G10" s="66">
        <f>E10*F10</f>
        <v>0</v>
      </c>
      <c r="H10" s="50"/>
      <c r="I10" s="51"/>
    </row>
    <row r="11" spans="1:9" ht="43.5" x14ac:dyDescent="0.35">
      <c r="A11" s="55" t="s">
        <v>37</v>
      </c>
      <c r="B11" s="9" t="s">
        <v>67</v>
      </c>
      <c r="C11" s="113" t="s">
        <v>69</v>
      </c>
      <c r="D11" s="56" t="s">
        <v>17</v>
      </c>
      <c r="E11" s="10">
        <v>0</v>
      </c>
      <c r="F11" s="109"/>
      <c r="G11" s="66">
        <f t="shared" ref="G11:G12" si="2">E11*F11</f>
        <v>0</v>
      </c>
      <c r="H11" s="50"/>
      <c r="I11" s="51"/>
    </row>
    <row r="12" spans="1:9" ht="43.5" x14ac:dyDescent="0.35">
      <c r="A12" s="55" t="s">
        <v>37</v>
      </c>
      <c r="B12" s="9" t="s">
        <v>68</v>
      </c>
      <c r="C12" s="113" t="s">
        <v>69</v>
      </c>
      <c r="D12" s="56" t="s">
        <v>17</v>
      </c>
      <c r="E12" s="10">
        <v>0</v>
      </c>
      <c r="F12" s="109"/>
      <c r="G12" s="66">
        <f t="shared" si="2"/>
        <v>0</v>
      </c>
      <c r="H12" s="50"/>
      <c r="I12" s="51"/>
    </row>
    <row r="13" spans="1:9" x14ac:dyDescent="0.35">
      <c r="A13" s="121" t="s">
        <v>72</v>
      </c>
      <c r="B13" s="120"/>
      <c r="C13" s="119"/>
      <c r="D13" s="118"/>
      <c r="E13" s="117"/>
      <c r="F13" s="116"/>
      <c r="G13" s="115">
        <f>SUM(G3:G12)</f>
        <v>0</v>
      </c>
      <c r="H13" s="50"/>
      <c r="I13" s="51"/>
    </row>
    <row r="14" spans="1:9" x14ac:dyDescent="0.35">
      <c r="A14" s="122" t="s">
        <v>38</v>
      </c>
      <c r="B14" s="122"/>
      <c r="C14" s="122"/>
      <c r="D14" s="122"/>
      <c r="E14" s="122"/>
      <c r="F14" s="122"/>
      <c r="G14" s="122"/>
      <c r="H14" s="123"/>
      <c r="I14" s="123"/>
    </row>
    <row r="15" spans="1:9" ht="26.5" x14ac:dyDescent="0.35">
      <c r="A15" s="110" t="s">
        <v>8</v>
      </c>
      <c r="B15" s="111" t="s">
        <v>9</v>
      </c>
      <c r="C15" s="126" t="s">
        <v>39</v>
      </c>
      <c r="D15" s="126" t="s">
        <v>11</v>
      </c>
      <c r="E15" s="110" t="s">
        <v>70</v>
      </c>
      <c r="F15" s="126" t="s">
        <v>13</v>
      </c>
      <c r="G15" s="130" t="s">
        <v>71</v>
      </c>
      <c r="H15" s="126" t="s">
        <v>40</v>
      </c>
      <c r="I15" s="130" t="s">
        <v>26</v>
      </c>
    </row>
    <row r="16" spans="1:9" ht="43.5" x14ac:dyDescent="0.35">
      <c r="A16" s="124" t="s">
        <v>37</v>
      </c>
      <c r="B16" s="9" t="s">
        <v>59</v>
      </c>
      <c r="C16" s="113" t="s">
        <v>69</v>
      </c>
      <c r="D16" s="127" t="s">
        <v>17</v>
      </c>
      <c r="E16" s="11">
        <v>0</v>
      </c>
      <c r="F16" s="127"/>
      <c r="G16" s="131">
        <f>E16*F16</f>
        <v>0</v>
      </c>
      <c r="H16" s="66">
        <f>G16*12</f>
        <v>0</v>
      </c>
      <c r="I16" s="66">
        <f>H16*2</f>
        <v>0</v>
      </c>
    </row>
    <row r="17" spans="1:16" ht="43.5" x14ac:dyDescent="0.35">
      <c r="A17" s="124" t="s">
        <v>37</v>
      </c>
      <c r="B17" s="9" t="s">
        <v>60</v>
      </c>
      <c r="C17" s="113" t="s">
        <v>69</v>
      </c>
      <c r="D17" s="127" t="s">
        <v>17</v>
      </c>
      <c r="E17" s="11">
        <v>0</v>
      </c>
      <c r="F17" s="127"/>
      <c r="G17" s="131">
        <f>E17*F17</f>
        <v>0</v>
      </c>
      <c r="H17" s="66">
        <f>G17*12</f>
        <v>0</v>
      </c>
      <c r="I17" s="66">
        <f t="shared" ref="I17:I25" si="3">H17*2</f>
        <v>0</v>
      </c>
    </row>
    <row r="18" spans="1:16" ht="43.5" x14ac:dyDescent="0.35">
      <c r="A18" s="124" t="s">
        <v>37</v>
      </c>
      <c r="B18" s="9" t="s">
        <v>61</v>
      </c>
      <c r="C18" s="113" t="s">
        <v>69</v>
      </c>
      <c r="D18" s="127" t="s">
        <v>17</v>
      </c>
      <c r="E18" s="11">
        <v>0</v>
      </c>
      <c r="F18" s="127"/>
      <c r="G18" s="131">
        <f t="shared" ref="G18:G25" si="4">E18*F18</f>
        <v>0</v>
      </c>
      <c r="H18" s="66">
        <f t="shared" ref="H18:H25" si="5">G18*12</f>
        <v>0</v>
      </c>
      <c r="I18" s="66">
        <f t="shared" si="3"/>
        <v>0</v>
      </c>
    </row>
    <row r="19" spans="1:16" ht="43.5" x14ac:dyDescent="0.35">
      <c r="A19" s="124" t="s">
        <v>37</v>
      </c>
      <c r="B19" s="9" t="s">
        <v>62</v>
      </c>
      <c r="C19" s="113" t="s">
        <v>69</v>
      </c>
      <c r="D19" s="127" t="s">
        <v>17</v>
      </c>
      <c r="E19" s="11">
        <v>0</v>
      </c>
      <c r="F19" s="127"/>
      <c r="G19" s="131">
        <f>E19*F19</f>
        <v>0</v>
      </c>
      <c r="H19" s="66">
        <f>G19*12</f>
        <v>0</v>
      </c>
      <c r="I19" s="66">
        <f>H19*2</f>
        <v>0</v>
      </c>
    </row>
    <row r="20" spans="1:16" ht="43.5" x14ac:dyDescent="0.35">
      <c r="A20" s="124" t="s">
        <v>37</v>
      </c>
      <c r="B20" s="9" t="s">
        <v>63</v>
      </c>
      <c r="C20" s="113" t="s">
        <v>69</v>
      </c>
      <c r="D20" s="127" t="s">
        <v>17</v>
      </c>
      <c r="E20" s="11">
        <v>0</v>
      </c>
      <c r="F20" s="127"/>
      <c r="G20" s="131">
        <f>E20*F20</f>
        <v>0</v>
      </c>
      <c r="H20" s="66">
        <f>G20*12</f>
        <v>0</v>
      </c>
      <c r="I20" s="66">
        <f>H20*2</f>
        <v>0</v>
      </c>
    </row>
    <row r="21" spans="1:16" ht="43.5" x14ac:dyDescent="0.35">
      <c r="A21" s="124" t="s">
        <v>37</v>
      </c>
      <c r="B21" s="9" t="s">
        <v>64</v>
      </c>
      <c r="C21" s="113" t="s">
        <v>69</v>
      </c>
      <c r="D21" s="127" t="s">
        <v>17</v>
      </c>
      <c r="E21" s="11">
        <v>0</v>
      </c>
      <c r="F21" s="127"/>
      <c r="G21" s="131">
        <f>E21*F21</f>
        <v>0</v>
      </c>
      <c r="H21" s="66">
        <f>G21*12</f>
        <v>0</v>
      </c>
      <c r="I21" s="66">
        <f t="shared" ref="I21:I22" si="6">H21*2</f>
        <v>0</v>
      </c>
    </row>
    <row r="22" spans="1:16" ht="43.5" x14ac:dyDescent="0.35">
      <c r="A22" s="124" t="s">
        <v>37</v>
      </c>
      <c r="B22" s="9" t="s">
        <v>65</v>
      </c>
      <c r="C22" s="113" t="s">
        <v>69</v>
      </c>
      <c r="D22" s="127" t="s">
        <v>17</v>
      </c>
      <c r="E22" s="11">
        <v>0</v>
      </c>
      <c r="F22" s="127"/>
      <c r="G22" s="131">
        <f t="shared" ref="G22" si="7">E22*F22</f>
        <v>0</v>
      </c>
      <c r="H22" s="66">
        <f t="shared" ref="H22" si="8">G22*12</f>
        <v>0</v>
      </c>
      <c r="I22" s="66">
        <f t="shared" si="6"/>
        <v>0</v>
      </c>
    </row>
    <row r="23" spans="1:16" ht="43.5" x14ac:dyDescent="0.35">
      <c r="A23" s="124" t="s">
        <v>37</v>
      </c>
      <c r="B23" s="9" t="s">
        <v>66</v>
      </c>
      <c r="C23" s="113" t="s">
        <v>69</v>
      </c>
      <c r="D23" s="127" t="s">
        <v>17</v>
      </c>
      <c r="E23" s="11">
        <v>0</v>
      </c>
      <c r="F23" s="127"/>
      <c r="G23" s="131">
        <f>E23*F23</f>
        <v>0</v>
      </c>
      <c r="H23" s="66">
        <f>G23*12</f>
        <v>0</v>
      </c>
      <c r="I23" s="66">
        <f t="shared" ref="I23:I24" si="9">H23*2</f>
        <v>0</v>
      </c>
    </row>
    <row r="24" spans="1:16" ht="43.5" x14ac:dyDescent="0.35">
      <c r="A24" s="124" t="s">
        <v>37</v>
      </c>
      <c r="B24" s="9" t="s">
        <v>67</v>
      </c>
      <c r="C24" s="113" t="s">
        <v>69</v>
      </c>
      <c r="D24" s="127" t="s">
        <v>17</v>
      </c>
      <c r="E24" s="11">
        <v>0</v>
      </c>
      <c r="F24" s="127"/>
      <c r="G24" s="131">
        <f t="shared" ref="G24" si="10">E24*F24</f>
        <v>0</v>
      </c>
      <c r="H24" s="66">
        <f t="shared" ref="H24" si="11">G24*12</f>
        <v>0</v>
      </c>
      <c r="I24" s="66">
        <f t="shared" si="9"/>
        <v>0</v>
      </c>
    </row>
    <row r="25" spans="1:16" ht="43.5" x14ac:dyDescent="0.35">
      <c r="A25" s="124" t="s">
        <v>37</v>
      </c>
      <c r="B25" s="9" t="s">
        <v>68</v>
      </c>
      <c r="C25" s="113" t="s">
        <v>69</v>
      </c>
      <c r="D25" s="127" t="s">
        <v>17</v>
      </c>
      <c r="E25" s="11">
        <v>0</v>
      </c>
      <c r="F25" s="127"/>
      <c r="G25" s="131">
        <f t="shared" si="4"/>
        <v>0</v>
      </c>
      <c r="H25" s="66">
        <f t="shared" si="5"/>
        <v>0</v>
      </c>
      <c r="I25" s="66">
        <f t="shared" si="3"/>
        <v>0</v>
      </c>
      <c r="J25" s="12"/>
      <c r="K25" s="12"/>
      <c r="L25" s="12"/>
      <c r="M25" s="12"/>
      <c r="N25" s="12"/>
      <c r="O25" s="12"/>
      <c r="P25" s="12"/>
    </row>
    <row r="26" spans="1:16" x14ac:dyDescent="0.35">
      <c r="A26" s="125" t="s">
        <v>72</v>
      </c>
      <c r="B26" s="137"/>
      <c r="C26" s="128"/>
      <c r="D26" s="129"/>
      <c r="E26" s="136"/>
      <c r="F26" s="132"/>
      <c r="G26" s="133"/>
      <c r="H26" s="134"/>
      <c r="I26" s="135">
        <f>SUM(G16:G25)</f>
        <v>0</v>
      </c>
      <c r="J26" s="12"/>
      <c r="K26" s="13"/>
      <c r="L26" s="14"/>
      <c r="M26" s="15"/>
      <c r="N26" s="16"/>
      <c r="O26" s="17"/>
      <c r="P26" s="17"/>
    </row>
    <row r="27" spans="1:16" x14ac:dyDescent="0.35">
      <c r="A27" s="139"/>
      <c r="B27" s="140" t="s">
        <v>22</v>
      </c>
      <c r="C27" s="140"/>
      <c r="D27" s="141"/>
      <c r="E27" s="142"/>
      <c r="F27" s="141"/>
      <c r="G27" s="142"/>
      <c r="H27" s="142"/>
      <c r="I27" s="143"/>
      <c r="J27" s="12"/>
      <c r="K27" s="12"/>
      <c r="L27" s="12"/>
      <c r="M27" s="12"/>
      <c r="N27" s="12"/>
      <c r="O27" s="12"/>
      <c r="P27" s="12"/>
    </row>
    <row r="28" spans="1:16" x14ac:dyDescent="0.35">
      <c r="A28" s="144"/>
      <c r="B28" s="90"/>
      <c r="C28" s="90"/>
      <c r="D28" s="91"/>
      <c r="E28" s="92"/>
      <c r="F28" s="91"/>
      <c r="G28" s="92"/>
      <c r="H28" s="92"/>
      <c r="I28" s="94"/>
      <c r="J28" s="12"/>
      <c r="K28" s="12"/>
      <c r="L28" s="12"/>
      <c r="M28" s="12"/>
      <c r="N28" s="12"/>
      <c r="O28" s="12"/>
      <c r="P28" s="12"/>
    </row>
    <row r="29" spans="1:16" x14ac:dyDescent="0.35">
      <c r="A29" s="144" t="s">
        <v>55</v>
      </c>
      <c r="B29" s="90"/>
      <c r="C29" s="90"/>
      <c r="D29" s="91"/>
      <c r="E29" s="92"/>
      <c r="F29" s="91"/>
      <c r="G29" s="92"/>
      <c r="H29" s="92"/>
      <c r="I29" s="94"/>
      <c r="J29" s="12"/>
      <c r="K29" s="12"/>
      <c r="L29" s="12"/>
      <c r="M29" s="12"/>
      <c r="N29" s="12"/>
      <c r="O29" s="12"/>
      <c r="P29" s="12"/>
    </row>
    <row r="30" spans="1:16" x14ac:dyDescent="0.35">
      <c r="A30" s="145" t="s">
        <v>50</v>
      </c>
      <c r="B30" s="90"/>
      <c r="C30" s="90"/>
      <c r="D30" s="91"/>
      <c r="E30" s="92"/>
      <c r="F30" s="91"/>
      <c r="G30" s="92"/>
      <c r="H30" s="92"/>
      <c r="I30" s="94"/>
    </row>
    <row r="31" spans="1:16" x14ac:dyDescent="0.35">
      <c r="A31" s="97" t="s">
        <v>49</v>
      </c>
      <c r="B31" s="138"/>
      <c r="C31" s="138"/>
      <c r="D31" s="138"/>
      <c r="E31" s="138"/>
      <c r="F31" s="138"/>
      <c r="G31" s="138"/>
      <c r="H31" s="138"/>
      <c r="I31" s="146"/>
    </row>
    <row r="32" spans="1:16" x14ac:dyDescent="0.35">
      <c r="A32" s="84" t="s">
        <v>53</v>
      </c>
      <c r="B32" s="85"/>
      <c r="C32" s="85"/>
      <c r="D32" s="86"/>
      <c r="E32" s="87"/>
      <c r="F32" s="86"/>
      <c r="G32" s="87"/>
      <c r="H32" s="87"/>
      <c r="I32" s="98"/>
    </row>
  </sheetData>
  <sheetProtection algorithmName="SHA-512" hashValue="9j0lmYpnkjQBZd1LvJRRHmvsqiE4U0WZ8uuyQZ5BuiGFVTt+rdNWJRkUG8bCol2pGOTUP4wuVC2ufO5MdRhvEA==" saltValue="qAFcPns6sMGcp7reqi47dQ==" spinCount="100000" sheet="1" objects="1" scenarios="1" selectLockedCells="1"/>
  <mergeCells count="2">
    <mergeCell ref="A1:G1"/>
    <mergeCell ref="A14:I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5e22dd-7093-457f-9eef-ded075c54ed7">
      <Terms xmlns="http://schemas.microsoft.com/office/infopath/2007/PartnerControls"/>
    </lcf76f155ced4ddcb4097134ff3c332f>
    <TaxCatchAll xmlns="e5333c9d-cae5-4378-a244-4a1b8e65df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310888A435B4791ECC40D7EE5228B" ma:contentTypeVersion="19" ma:contentTypeDescription="Een nieuw document maken." ma:contentTypeScope="" ma:versionID="9406c6e0d5357998f2b26c75ca8b56ea">
  <xsd:schema xmlns:xsd="http://www.w3.org/2001/XMLSchema" xmlns:xs="http://www.w3.org/2001/XMLSchema" xmlns:p="http://schemas.microsoft.com/office/2006/metadata/properties" xmlns:ns2="b25e22dd-7093-457f-9eef-ded075c54ed7" xmlns:ns3="e5333c9d-cae5-4378-a244-4a1b8e65df07" targetNamespace="http://schemas.microsoft.com/office/2006/metadata/properties" ma:root="true" ma:fieldsID="8b2e9d949c7dda083ecc63aba8b0ebdb" ns2:_="" ns3:_="">
    <xsd:import namespace="b25e22dd-7093-457f-9eef-ded075c54ed7"/>
    <xsd:import namespace="e5333c9d-cae5-4378-a244-4a1b8e65df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e22dd-7093-457f-9eef-ded075c54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f146f5a-896d-45a2-ac1d-c96d65ac4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3c9d-cae5-4378-a244-4a1b8e65df0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1059434-ca9d-40aa-873c-a6274806102b}" ma:internalName="TaxCatchAll" ma:showField="CatchAllData" ma:web="e5333c9d-cae5-4378-a244-4a1b8e65df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65E371-084E-45E0-9647-9D8557EA5F64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4ebe1677-52f1-45c6-bcfb-bad5b13bf8e3"/>
    <ds:schemaRef ds:uri="http://www.w3.org/XML/1998/namespace"/>
    <ds:schemaRef ds:uri="b25e22dd-7093-457f-9eef-ded075c54ed7"/>
    <ds:schemaRef ds:uri="e5333c9d-cae5-4378-a244-4a1b8e65df07"/>
  </ds:schemaRefs>
</ds:datastoreItem>
</file>

<file path=customXml/itemProps2.xml><?xml version="1.0" encoding="utf-8"?>
<ds:datastoreItem xmlns:ds="http://schemas.openxmlformats.org/officeDocument/2006/customXml" ds:itemID="{5355C6B4-9F15-47B7-9A0B-66077133C3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57EFB-537D-408C-80C2-E506E84B7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5e22dd-7093-457f-9eef-ded075c54ed7"/>
    <ds:schemaRef ds:uri="e5333c9d-cae5-4378-a244-4a1b8e65df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Ondertekening</vt:lpstr>
      <vt:lpstr>Eenmalige kosten</vt:lpstr>
      <vt:lpstr>Periodieke kosten</vt:lpstr>
      <vt:lpstr>TCO</vt:lpstr>
      <vt:lpstr>Optionele zaken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Niels Nijssen</dc:creator>
  <cp:keywords/>
  <dc:description/>
  <cp:lastModifiedBy>Eline Kamphuis</cp:lastModifiedBy>
  <cp:revision/>
  <dcterms:created xsi:type="dcterms:W3CDTF">2026-03-12T09:20:22Z</dcterms:created>
  <dcterms:modified xsi:type="dcterms:W3CDTF">2026-05-21T09:59:57Z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0x010100D0A310888A435B4791ECC40D7EE5228B</vt:lpwstr>
  </property>
  <property fmtid="{D5CDD505-2E9C-101B-9397-08002B2CF9AE}" pid="3" name="MediaServiceImageTags">
    <vt:lpwstr/>
  </property>
</Properties>
</file>