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rysebv.sharepoint.com/sites/BU/Publiek N/Projecten/2022/K22197 HS Kamp Westerbork/1. Tm VO/8. Aanbestedingen/Aannemers/02 EU BTA/2. Leidraad/Formulieren/"/>
    </mc:Choice>
  </mc:AlternateContent>
  <xr:revisionPtr revIDLastSave="170" documentId="8_{8C362E7B-A561-4EFF-882F-74C4A95FCC36}" xr6:coauthVersionLast="47" xr6:coauthVersionMax="47" xr10:uidLastSave="{984C41A8-C969-4892-9DA5-A411C22A1C9E}"/>
  <bookViews>
    <workbookView xWindow="-120" yWindow="-120" windowWidth="29040" windowHeight="15720" xr2:uid="{BD0652BA-B2F6-4164-B3D9-3BECD8D861AB}"/>
  </bookViews>
  <sheets>
    <sheet name="Inschrijfstaat" sheetId="7" r:id="rId1"/>
    <sheet name="Definities" sheetId="3" r:id="rId2"/>
  </sheets>
  <definedNames>
    <definedName name="_xlnm.Print_Area" localSheetId="0">Inschrijfstaat!$A$1:$O$40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7" l="1"/>
  <c r="O25" i="7"/>
  <c r="D32" i="7"/>
  <c r="D34" i="7" l="1"/>
  <c r="M10" i="7"/>
  <c r="N15" i="7" s="1"/>
  <c r="M19" i="7" s="1"/>
  <c r="K10" i="7"/>
  <c r="L15" i="7" s="1"/>
  <c r="L17" i="7" s="1"/>
  <c r="K19" i="7" s="1"/>
  <c r="I10" i="7"/>
  <c r="J14" i="7" s="1"/>
  <c r="J16" i="7" s="1"/>
  <c r="J17" i="7" s="1"/>
  <c r="I19" i="7" s="1"/>
  <c r="H9" i="7"/>
  <c r="G10" i="7" s="1"/>
  <c r="H14" i="7" s="1"/>
  <c r="H16" i="7" s="1"/>
  <c r="H17" i="7" s="1"/>
  <c r="G19" i="7" s="1"/>
  <c r="F9" i="7"/>
  <c r="E10" i="7" s="1"/>
  <c r="F14" i="7" s="1"/>
  <c r="F16" i="7" s="1"/>
  <c r="F17" i="7" s="1"/>
  <c r="E19" i="7" s="1"/>
  <c r="D36" i="7"/>
  <c r="D35" i="7"/>
  <c r="D33" i="7"/>
  <c r="O6" i="7"/>
  <c r="O10" i="7" l="1"/>
  <c r="O19" i="7"/>
  <c r="D39" i="7" s="1"/>
</calcChain>
</file>

<file path=xl/sharedStrings.xml><?xml version="1.0" encoding="utf-8"?>
<sst xmlns="http://schemas.openxmlformats.org/spreadsheetml/2006/main" count="97" uniqueCount="80">
  <si>
    <t>Formulier 3 Inschrijfformulier</t>
  </si>
  <si>
    <t>Algemene bouwplaatskosten</t>
  </si>
  <si>
    <t xml:space="preserve">Opslag Winst </t>
  </si>
  <si>
    <t>Opslag Risico</t>
  </si>
  <si>
    <t>Opslagpercentage over stelposten/meer- minderwerk</t>
  </si>
  <si>
    <t>G.1</t>
  </si>
  <si>
    <t>Te beoordelen waarden:</t>
  </si>
  <si>
    <t>Bedrijf:</t>
  </si>
  <si>
    <t>[…]</t>
  </si>
  <si>
    <t>Rechtsgeldig ondertekend door:</t>
  </si>
  <si>
    <t>Handtekening:</t>
  </si>
  <si>
    <t>DEFINITIES</t>
  </si>
  <si>
    <t>Opslag CAR verzekering</t>
  </si>
  <si>
    <t xml:space="preserve">Verzekering die aan alle partijen dekking biedt tegen materiële schade en/of verlies ontstaan tijdens de
uitvoering van een bouwproject </t>
  </si>
  <si>
    <t>NEN 2699</t>
  </si>
  <si>
    <t xml:space="preserve">Niet direct aan een bouwproject toe te schrijven bedrijfskosten van het uitvoerend bouwbedrijf die door
middel van een opslag op de directe kosten in rekening worden gebracht </t>
  </si>
  <si>
    <t>Opslagpercentage dat de Hoofdaannemer als winst rekent</t>
  </si>
  <si>
    <t>Opslagpercentage dat de Hoofdaannemer als risico rekent</t>
  </si>
  <si>
    <t>Gemiddeld manuurloon algemene bouwplaatsmedewerkers</t>
  </si>
  <si>
    <t>Kosten per uur voor het verlenen van diensten door algemene bouwplaatsmedewerkers (prijspeil 2027)</t>
  </si>
  <si>
    <t>(Fictieve) overige bijkomende kosten</t>
  </si>
  <si>
    <t xml:space="preserve">(Fictieve) kosten die betrekking hebben op voorbereiding en begeleiding </t>
  </si>
  <si>
    <t>Fictieve directe kosten</t>
  </si>
  <si>
    <t xml:space="preserve">(Fictieve) kosten die bij de berekening van de kostprijs rechtstreeks aan een product of dienst kunnen worden
toegerekend </t>
  </si>
  <si>
    <t>Het opslagpercentage dat de Hoofdaannemer rekent over opgenomen stelposten in de begroting en meer- en minderwerk dat onder de realisatieovereenkomst wordt opgedragen</t>
  </si>
  <si>
    <t>Opslagpercentage over onderaannemers</t>
  </si>
  <si>
    <t>Het opslagpercentage dat de Hoofdaannemer rekent voor begeleiding en coördinatie van werkzaamheden die onderaannemers en/of derden in opdracht van de Opdrachtgever voor het Project uitvoeren</t>
  </si>
  <si>
    <t>Winst en Risico</t>
  </si>
  <si>
    <t>B.1</t>
  </si>
  <si>
    <t>A.3 en B.4</t>
  </si>
  <si>
    <t>D.2</t>
  </si>
  <si>
    <t>(sub) totaal</t>
  </si>
  <si>
    <t>Euro exclusief BTW, prijspeil 2027</t>
  </si>
  <si>
    <t>Indirecte kosten</t>
  </si>
  <si>
    <t>5B</t>
  </si>
  <si>
    <t>B3 en C.1</t>
  </si>
  <si>
    <t>Directe kosten civieltechnische werkzaamheden</t>
  </si>
  <si>
    <t>maximaal tarief</t>
  </si>
  <si>
    <t>5C</t>
  </si>
  <si>
    <t>n.v.t.</t>
  </si>
  <si>
    <t>Algemene bedrijfskosten</t>
  </si>
  <si>
    <t>5D</t>
  </si>
  <si>
    <t>5E</t>
  </si>
  <si>
    <t>Budgetraming directe uren</t>
  </si>
  <si>
    <t>*</t>
  </si>
  <si>
    <t>Inclusief stelopsten en meer/minderwerk</t>
  </si>
  <si>
    <t>Algemene bouwplaatskosten**</t>
  </si>
  <si>
    <t>**</t>
  </si>
  <si>
    <t>Directe kosten voorgeschreven adviseurs</t>
  </si>
  <si>
    <t>Inclusief verzekeringen aanvullend op de polis van opdrachtgever</t>
  </si>
  <si>
    <t>Gemiddeld uurloon (algemene bouwplaatsmedewerker)</t>
  </si>
  <si>
    <t>Totaal (fictieve inschrijfprijs)</t>
  </si>
  <si>
    <t>minimaal tarief</t>
  </si>
  <si>
    <t>Coordinatiekosten (voorgeschreven) derden</t>
  </si>
  <si>
    <t>Nevenaannemers/ derden***</t>
  </si>
  <si>
    <t>***</t>
  </si>
  <si>
    <t>Alleen fictieve opslagen worden meegerekend</t>
  </si>
  <si>
    <t>Directe kosten bouwkosten</t>
  </si>
  <si>
    <t>Versie</t>
  </si>
  <si>
    <t>Opslag Algemene (bedrijfs)kosten</t>
  </si>
  <si>
    <t>Fictieve Directe kosten* (materiaal, materieel, onderaanneming)</t>
  </si>
  <si>
    <t>Percentages te hanteren voor overeenkomst</t>
  </si>
  <si>
    <t>Subtotaal directe kosten</t>
  </si>
  <si>
    <t>Opslagpercentage over (coördinatie) onderaannemers/derden vanuit OG</t>
  </si>
  <si>
    <t xml:space="preserve">Opslagpercentage over stelposten/meer- minderwerk Infra </t>
  </si>
  <si>
    <t>(5D en 5E)</t>
  </si>
  <si>
    <t>Opslagpercentage over stelposten/meer- minderwerk Bouwkosten</t>
  </si>
  <si>
    <t>(5C en 5E)</t>
  </si>
  <si>
    <t>Coördinatiekosten over voorgeschreven adviseurs</t>
  </si>
  <si>
    <t>Coördinatiekosten over nevenaannemers/derden</t>
  </si>
  <si>
    <t>(5C)</t>
  </si>
  <si>
    <t>Directe kosten (voorgeschreven) onderaannemers en leveranciers</t>
  </si>
  <si>
    <t>Kosten van voorzieningen, productiemiddelen en daaraan verbonden arbeid die in het project worden gebruikt, niet direct aan onderdelen van het bouwobject kunnen worden toegerekend en die niet in het project achterblijven. Opbouw conform Brochure Algemene bouwplaatskosten model 2023 van Bouwend Nederland/NVBK/Techniek Nederland</t>
  </si>
  <si>
    <t>Bouwteamfase (DO t/m UO)</t>
  </si>
  <si>
    <t>Advieswerk + kostenraming DO fase</t>
  </si>
  <si>
    <t>Ontwerp- en advieswerk TO/UO fase</t>
  </si>
  <si>
    <t>Totaal bouwteamfase</t>
  </si>
  <si>
    <t>Fictieve inschrijfprijs</t>
  </si>
  <si>
    <t>G.2</t>
  </si>
  <si>
    <t>Bouwteamfase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</si>
</sst>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quot;€&quot;\ #,##0"/>
  </numFmts>
  <fonts count="16" x14ac:knownFonts="1">
    <font>
      <sz val="11"/>
      <color theme="1"/>
      <name val="Calibri"/>
      <family val="2"/>
      <scheme val="minor"/>
    </font>
    <font>
      <sz val="11"/>
      <color theme="1"/>
      <name val="Calibri"/>
      <family val="2"/>
      <scheme val="minor"/>
    </font>
    <font>
      <sz val="10"/>
      <color theme="1"/>
      <name val="Trebuchet MS"/>
      <family val="2"/>
    </font>
    <font>
      <b/>
      <sz val="10"/>
      <color theme="1"/>
      <name val="Trebuchet MS"/>
      <family val="2"/>
    </font>
    <font>
      <i/>
      <sz val="10"/>
      <color theme="1"/>
      <name val="Trebuchet MS"/>
      <family val="2"/>
    </font>
    <font>
      <sz val="11"/>
      <color rgb="FFFF0000"/>
      <name val="Calibri"/>
      <family val="2"/>
      <scheme val="minor"/>
    </font>
    <font>
      <b/>
      <sz val="11"/>
      <color theme="1"/>
      <name val="Calibri"/>
      <family val="2"/>
      <scheme val="minor"/>
    </font>
    <font>
      <sz val="9"/>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i/>
      <sz val="11"/>
      <color theme="1"/>
      <name val="Calibri"/>
      <family val="2"/>
      <scheme val="minor"/>
    </font>
    <font>
      <i/>
      <sz val="11"/>
      <name val="Calibri"/>
      <family val="2"/>
      <scheme val="minor"/>
    </font>
    <font>
      <sz val="8"/>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7" fillId="0" borderId="0">
      <alignment vertical="top"/>
    </xf>
  </cellStyleXfs>
  <cellXfs count="82">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2" fillId="0" borderId="0" xfId="0" applyFont="1" applyAlignment="1">
      <alignment vertical="top" wrapText="1"/>
    </xf>
    <xf numFmtId="0" fontId="4" fillId="0" borderId="0" xfId="0" applyFont="1" applyAlignment="1">
      <alignment horizontal="left" vertical="top" wrapText="1"/>
    </xf>
    <xf numFmtId="0" fontId="3" fillId="0" borderId="0" xfId="0" applyFont="1"/>
    <xf numFmtId="0" fontId="0" fillId="3" borderId="9" xfId="0" applyFill="1" applyBorder="1" applyProtection="1">
      <protection locked="0"/>
    </xf>
    <xf numFmtId="0" fontId="10" fillId="0" borderId="0" xfId="0" applyFont="1"/>
    <xf numFmtId="0" fontId="7" fillId="0" borderId="0" xfId="3">
      <alignment vertical="top"/>
    </xf>
    <xf numFmtId="0" fontId="7" fillId="0" borderId="0" xfId="3" applyAlignment="1">
      <alignment horizontal="right" vertical="top"/>
    </xf>
    <xf numFmtId="14" fontId="7" fillId="0" borderId="0" xfId="3" applyNumberFormat="1" applyAlignment="1">
      <alignment horizontal="left" vertical="top"/>
    </xf>
    <xf numFmtId="0" fontId="8" fillId="6" borderId="11" xfId="0" applyFont="1" applyFill="1" applyBorder="1" applyAlignment="1">
      <alignment horizontal="left"/>
    </xf>
    <xf numFmtId="0" fontId="9" fillId="6" borderId="12" xfId="0" applyFont="1" applyFill="1" applyBorder="1"/>
    <xf numFmtId="0" fontId="9" fillId="6" borderId="11" xfId="0" applyFont="1" applyFill="1" applyBorder="1"/>
    <xf numFmtId="0" fontId="9" fillId="6" borderId="15" xfId="0" applyFont="1" applyFill="1" applyBorder="1"/>
    <xf numFmtId="0" fontId="8" fillId="6" borderId="13" xfId="0" applyFont="1" applyFill="1" applyBorder="1" applyAlignment="1">
      <alignment horizontal="left" vertical="top"/>
    </xf>
    <xf numFmtId="0" fontId="9" fillId="6" borderId="14" xfId="0" applyFont="1" applyFill="1" applyBorder="1" applyAlignment="1">
      <alignment vertical="top" wrapText="1"/>
    </xf>
    <xf numFmtId="0" fontId="8" fillId="6" borderId="13" xfId="0" applyFont="1" applyFill="1" applyBorder="1" applyAlignment="1">
      <alignment horizontal="center" wrapText="1"/>
    </xf>
    <xf numFmtId="0" fontId="8" fillId="6" borderId="16" xfId="0" applyFont="1" applyFill="1" applyBorder="1" applyAlignment="1">
      <alignment horizontal="center" wrapText="1"/>
    </xf>
    <xf numFmtId="0" fontId="9" fillId="6" borderId="16" xfId="0" applyFont="1" applyFill="1" applyBorder="1" applyAlignment="1">
      <alignment vertical="top" wrapText="1"/>
    </xf>
    <xf numFmtId="0" fontId="8" fillId="6" borderId="14" xfId="0" applyFont="1" applyFill="1" applyBorder="1" applyAlignment="1">
      <alignment horizontal="center" wrapText="1"/>
    </xf>
    <xf numFmtId="0" fontId="0" fillId="2" borderId="0" xfId="0" applyFill="1" applyAlignment="1">
      <alignment horizontal="left"/>
    </xf>
    <xf numFmtId="0" fontId="0" fillId="2" borderId="0" xfId="0" applyFill="1"/>
    <xf numFmtId="0" fontId="6" fillId="2" borderId="0" xfId="0" applyFont="1" applyFill="1" applyAlignment="1">
      <alignment horizontal="left"/>
    </xf>
    <xf numFmtId="0" fontId="6" fillId="0" borderId="0" xfId="0" applyFont="1"/>
    <xf numFmtId="44" fontId="6" fillId="0" borderId="0" xfId="2" applyFont="1" applyFill="1" applyProtection="1"/>
    <xf numFmtId="44" fontId="1" fillId="0" borderId="0" xfId="2" applyFont="1" applyFill="1" applyProtection="1"/>
    <xf numFmtId="44" fontId="6" fillId="0" borderId="0" xfId="0" applyNumberFormat="1" applyFont="1"/>
    <xf numFmtId="0" fontId="14" fillId="0" borderId="0" xfId="0" applyFont="1"/>
    <xf numFmtId="3" fontId="15" fillId="0" borderId="0" xfId="2" applyNumberFormat="1" applyFont="1" applyFill="1" applyProtection="1"/>
    <xf numFmtId="0" fontId="15" fillId="0" borderId="0" xfId="0" applyFont="1"/>
    <xf numFmtId="164" fontId="15" fillId="0" borderId="0" xfId="2" applyNumberFormat="1" applyFont="1" applyFill="1" applyProtection="1"/>
    <xf numFmtId="44" fontId="0" fillId="0" borderId="0" xfId="2" applyFont="1" applyFill="1" applyBorder="1" applyProtection="1"/>
    <xf numFmtId="0" fontId="0" fillId="0" borderId="0" xfId="0" applyAlignment="1">
      <alignment horizontal="center"/>
    </xf>
    <xf numFmtId="0" fontId="11" fillId="0" borderId="0" xfId="0" applyFont="1"/>
    <xf numFmtId="44" fontId="11" fillId="0" borderId="0" xfId="2" applyFont="1" applyFill="1" applyProtection="1"/>
    <xf numFmtId="164" fontId="12" fillId="0" borderId="0" xfId="2" applyNumberFormat="1" applyFont="1" applyFill="1" applyProtection="1"/>
    <xf numFmtId="0" fontId="11" fillId="0" borderId="0" xfId="0" applyFont="1" applyAlignment="1">
      <alignment horizontal="center"/>
    </xf>
    <xf numFmtId="164" fontId="7" fillId="0" borderId="0" xfId="3" applyNumberFormat="1">
      <alignment vertical="top"/>
    </xf>
    <xf numFmtId="0" fontId="0" fillId="0" borderId="0" xfId="0" applyAlignment="1">
      <alignment horizontal="left"/>
    </xf>
    <xf numFmtId="0" fontId="6" fillId="4" borderId="0" xfId="0" applyFont="1" applyFill="1" applyAlignment="1">
      <alignment horizontal="left"/>
    </xf>
    <xf numFmtId="0" fontId="6" fillId="4" borderId="0" xfId="0" applyFont="1" applyFill="1"/>
    <xf numFmtId="0" fontId="0" fillId="4" borderId="0" xfId="0" applyFill="1" applyAlignment="1">
      <alignment horizontal="left"/>
    </xf>
    <xf numFmtId="10" fontId="0" fillId="0" borderId="0" xfId="0" applyNumberFormat="1"/>
    <xf numFmtId="165" fontId="0" fillId="0" borderId="10" xfId="1" applyNumberFormat="1" applyFont="1" applyFill="1" applyBorder="1" applyProtection="1"/>
    <xf numFmtId="0" fontId="0" fillId="5" borderId="0" xfId="0" applyFill="1" applyAlignment="1">
      <alignment horizontal="left"/>
    </xf>
    <xf numFmtId="0" fontId="6" fillId="5" borderId="0" xfId="0" applyFont="1" applyFill="1"/>
    <xf numFmtId="0" fontId="0" fillId="5" borderId="0" xfId="0" applyFill="1"/>
    <xf numFmtId="165" fontId="0" fillId="5" borderId="0" xfId="0" applyNumberFormat="1" applyFill="1"/>
    <xf numFmtId="165" fontId="6" fillId="5" borderId="17" xfId="0" applyNumberFormat="1" applyFont="1" applyFill="1" applyBorder="1"/>
    <xf numFmtId="0" fontId="6" fillId="7" borderId="1" xfId="0" applyFont="1" applyFill="1" applyBorder="1"/>
    <xf numFmtId="0" fontId="6" fillId="7" borderId="2" xfId="0" applyFont="1" applyFill="1" applyBorder="1"/>
    <xf numFmtId="0" fontId="6" fillId="7" borderId="3" xfId="0" applyFont="1" applyFill="1" applyBorder="1"/>
    <xf numFmtId="0" fontId="0" fillId="0" borderId="4" xfId="0" applyBorder="1" applyAlignment="1">
      <alignment wrapText="1"/>
    </xf>
    <xf numFmtId="10" fontId="0" fillId="0" borderId="5" xfId="0" applyNumberFormat="1" applyBorder="1"/>
    <xf numFmtId="0" fontId="0" fillId="0" borderId="0" xfId="3" applyFont="1">
      <alignment vertical="top"/>
    </xf>
    <xf numFmtId="0" fontId="0" fillId="0" borderId="9" xfId="0" applyBorder="1"/>
    <xf numFmtId="0" fontId="5" fillId="0" borderId="0" xfId="0" applyFont="1"/>
    <xf numFmtId="0" fontId="1" fillId="0" borderId="4" xfId="3" applyFont="1" applyBorder="1">
      <alignment vertical="top"/>
    </xf>
    <xf numFmtId="0" fontId="1" fillId="0" borderId="0" xfId="3" applyFont="1">
      <alignment vertical="top"/>
    </xf>
    <xf numFmtId="10" fontId="1" fillId="0" borderId="5" xfId="3" applyNumberFormat="1" applyFont="1" applyBorder="1" applyAlignment="1"/>
    <xf numFmtId="0" fontId="1" fillId="0" borderId="6" xfId="3" applyFont="1" applyBorder="1">
      <alignment vertical="top"/>
    </xf>
    <xf numFmtId="0" fontId="1" fillId="0" borderId="7" xfId="3" applyFont="1" applyBorder="1">
      <alignment vertical="top"/>
    </xf>
    <xf numFmtId="10" fontId="1" fillId="0" borderId="8" xfId="3" applyNumberFormat="1" applyFont="1" applyBorder="1" applyAlignment="1"/>
    <xf numFmtId="0" fontId="0" fillId="0" borderId="6" xfId="0" applyBorder="1"/>
    <xf numFmtId="0" fontId="0" fillId="0" borderId="7" xfId="0" applyBorder="1"/>
    <xf numFmtId="165" fontId="0" fillId="0" borderId="8" xfId="0" applyNumberFormat="1" applyBorder="1"/>
    <xf numFmtId="44" fontId="15" fillId="3" borderId="10" xfId="2" applyFont="1" applyFill="1" applyBorder="1" applyProtection="1">
      <protection locked="0"/>
    </xf>
    <xf numFmtId="10" fontId="0" fillId="3" borderId="10" xfId="1" applyNumberFormat="1" applyFont="1" applyFill="1" applyBorder="1" applyProtection="1">
      <protection locked="0"/>
    </xf>
    <xf numFmtId="165" fontId="0" fillId="3" borderId="10" xfId="1" applyNumberFormat="1" applyFont="1" applyFill="1" applyBorder="1" applyProtection="1">
      <protection locked="0"/>
    </xf>
    <xf numFmtId="10" fontId="0" fillId="3" borderId="10" xfId="0" applyNumberFormat="1" applyFill="1" applyBorder="1" applyAlignment="1" applyProtection="1">
      <alignment horizontal="right"/>
      <protection locked="0"/>
    </xf>
    <xf numFmtId="10" fontId="0" fillId="3" borderId="15" xfId="0" applyNumberFormat="1" applyFill="1" applyBorder="1" applyProtection="1">
      <protection locked="0"/>
    </xf>
    <xf numFmtId="10" fontId="0" fillId="3" borderId="10" xfId="0" applyNumberFormat="1" applyFill="1" applyBorder="1" applyProtection="1">
      <protection locked="0"/>
    </xf>
    <xf numFmtId="164" fontId="0" fillId="0" borderId="0" xfId="2" applyNumberFormat="1" applyFont="1" applyFill="1" applyProtection="1"/>
    <xf numFmtId="10" fontId="0" fillId="0" borderId="0" xfId="1" applyNumberFormat="1" applyFont="1"/>
    <xf numFmtId="0" fontId="6" fillId="7" borderId="0" xfId="0" applyFont="1" applyFill="1" applyAlignment="1">
      <alignment horizontal="left"/>
    </xf>
    <xf numFmtId="0" fontId="6" fillId="7" borderId="0" xfId="0" applyFont="1" applyFill="1"/>
    <xf numFmtId="44" fontId="6" fillId="7" borderId="17" xfId="0" applyNumberFormat="1" applyFont="1" applyFill="1" applyBorder="1" applyAlignment="1">
      <alignment horizontal="left"/>
    </xf>
    <xf numFmtId="0" fontId="0" fillId="0" borderId="0" xfId="0" applyBorder="1"/>
    <xf numFmtId="0" fontId="0" fillId="0" borderId="4" xfId="0" applyBorder="1"/>
    <xf numFmtId="165" fontId="0" fillId="0" borderId="5" xfId="0" applyNumberFormat="1" applyBorder="1"/>
  </cellXfs>
  <cellStyles count="4">
    <cellStyle name="Procent" xfId="1" builtinId="5"/>
    <cellStyle name="Standaard" xfId="0" builtinId="0"/>
    <cellStyle name="Standaard 2" xfId="3" xr:uid="{FEF994D8-B7D1-42DC-A969-A1A5A034F41C}"/>
    <cellStyle name="Valuta" xfId="2" builtinId="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F494-32FD-49A6-901B-D79B643A1F3B}">
  <dimension ref="A1:R40"/>
  <sheetViews>
    <sheetView tabSelected="1" view="pageBreakPreview" zoomScale="60" zoomScaleNormal="90" workbookViewId="0">
      <selection activeCell="E9" sqref="E9"/>
    </sheetView>
  </sheetViews>
  <sheetFormatPr defaultColWidth="9.85546875" defaultRowHeight="12" outlineLevelCol="1" x14ac:dyDescent="0.25"/>
  <cols>
    <col min="1" max="1" width="4.28515625" style="9" customWidth="1"/>
    <col min="2" max="2" width="57.42578125" style="9" customWidth="1"/>
    <col min="3" max="4" width="14.5703125" style="9" customWidth="1"/>
    <col min="5" max="5" width="16.85546875" style="9" customWidth="1"/>
    <col min="6" max="6" width="16.85546875" style="9" hidden="1" customWidth="1" outlineLevel="1"/>
    <col min="7" max="7" width="16.85546875" style="9" customWidth="1" collapsed="1"/>
    <col min="8" max="8" width="16.85546875" style="9" hidden="1" customWidth="1" outlineLevel="1"/>
    <col min="9" max="9" width="16.85546875" style="9" customWidth="1" collapsed="1"/>
    <col min="10" max="10" width="16.85546875" style="9" hidden="1" customWidth="1" outlineLevel="1"/>
    <col min="11" max="11" width="16.85546875" style="9" customWidth="1" collapsed="1"/>
    <col min="12" max="12" width="16.85546875" style="9" hidden="1" customWidth="1" outlineLevel="1"/>
    <col min="13" max="13" width="16.85546875" style="9" customWidth="1" collapsed="1"/>
    <col min="14" max="14" width="16.85546875" style="9" hidden="1" customWidth="1" outlineLevel="1"/>
    <col min="15" max="15" width="17" style="9" customWidth="1" collapsed="1"/>
    <col min="16" max="16384" width="9.85546875" style="9"/>
  </cols>
  <sheetData>
    <row r="1" spans="1:18" ht="18.75" x14ac:dyDescent="0.3">
      <c r="A1" s="8" t="s">
        <v>0</v>
      </c>
      <c r="C1" s="10" t="s">
        <v>58</v>
      </c>
      <c r="D1" s="11">
        <v>46128</v>
      </c>
    </row>
    <row r="3" spans="1:18" ht="15" x14ac:dyDescent="0.25">
      <c r="A3" s="12" t="s">
        <v>14</v>
      </c>
      <c r="B3" s="13"/>
      <c r="C3" s="14"/>
      <c r="D3" s="15"/>
      <c r="E3" s="15" t="s">
        <v>29</v>
      </c>
      <c r="F3" s="15"/>
      <c r="G3" s="15" t="s">
        <v>28</v>
      </c>
      <c r="H3" s="15"/>
      <c r="I3" s="15" t="s">
        <v>35</v>
      </c>
      <c r="J3" s="15"/>
      <c r="K3" s="15" t="s">
        <v>30</v>
      </c>
      <c r="L3" s="13"/>
      <c r="M3" s="13"/>
      <c r="N3" s="13"/>
      <c r="O3" s="13"/>
    </row>
    <row r="4" spans="1:18" ht="63.75" customHeight="1" x14ac:dyDescent="0.25">
      <c r="A4" s="16" t="s">
        <v>32</v>
      </c>
      <c r="B4" s="17"/>
      <c r="C4" s="18" t="s">
        <v>52</v>
      </c>
      <c r="D4" s="19" t="s">
        <v>37</v>
      </c>
      <c r="E4" s="20" t="s">
        <v>36</v>
      </c>
      <c r="F4" s="20"/>
      <c r="G4" s="20" t="s">
        <v>57</v>
      </c>
      <c r="H4" s="20"/>
      <c r="I4" s="20" t="s">
        <v>71</v>
      </c>
      <c r="J4" s="20"/>
      <c r="K4" s="20" t="s">
        <v>48</v>
      </c>
      <c r="L4" s="17"/>
      <c r="M4" s="17" t="s">
        <v>54</v>
      </c>
      <c r="N4" s="17"/>
      <c r="O4" s="21" t="s">
        <v>31</v>
      </c>
    </row>
    <row r="5" spans="1:18" ht="15" x14ac:dyDescent="0.25">
      <c r="A5" s="22"/>
      <c r="B5" s="23"/>
      <c r="C5" s="23"/>
      <c r="D5" s="23"/>
      <c r="E5" s="23"/>
      <c r="F5" s="23"/>
      <c r="G5" s="23"/>
      <c r="H5" s="23"/>
      <c r="I5" s="23"/>
      <c r="J5" s="23"/>
      <c r="K5" s="23"/>
      <c r="L5" s="23"/>
      <c r="M5" s="23"/>
      <c r="N5" s="23"/>
      <c r="O5" s="23"/>
    </row>
    <row r="6" spans="1:18" ht="15" x14ac:dyDescent="0.25">
      <c r="A6" s="24"/>
      <c r="B6" s="25" t="s">
        <v>60</v>
      </c>
      <c r="C6" s="25"/>
      <c r="D6" s="25"/>
      <c r="E6" s="26">
        <v>3100000</v>
      </c>
      <c r="F6" s="26"/>
      <c r="G6" s="26">
        <v>7000000</v>
      </c>
      <c r="H6" s="26"/>
      <c r="I6" s="26">
        <v>500000</v>
      </c>
      <c r="J6" s="26"/>
      <c r="K6" s="26">
        <v>200000</v>
      </c>
      <c r="L6" s="26"/>
      <c r="M6" s="27">
        <v>300000</v>
      </c>
      <c r="N6" s="26"/>
      <c r="O6" s="28">
        <f>SUM(E6:L6)</f>
        <v>10800000</v>
      </c>
    </row>
    <row r="7" spans="1:18" ht="15" x14ac:dyDescent="0.25">
      <c r="A7" s="24"/>
      <c r="B7" s="25" t="s">
        <v>43</v>
      </c>
      <c r="C7" s="25"/>
      <c r="D7" s="29"/>
      <c r="E7" s="30">
        <v>10000</v>
      </c>
      <c r="F7" s="30"/>
      <c r="G7" s="30">
        <v>20000</v>
      </c>
      <c r="H7" s="26"/>
      <c r="I7" s="26"/>
      <c r="J7" s="26"/>
      <c r="K7" s="26"/>
      <c r="L7" s="26"/>
      <c r="M7" s="26"/>
      <c r="N7" s="26"/>
      <c r="O7" s="25"/>
    </row>
    <row r="8" spans="1:18" ht="15" x14ac:dyDescent="0.25">
      <c r="A8" s="22"/>
      <c r="B8"/>
      <c r="C8"/>
      <c r="D8" s="31"/>
      <c r="E8" s="31"/>
      <c r="F8" s="31"/>
      <c r="G8" s="31"/>
      <c r="H8"/>
      <c r="I8"/>
      <c r="J8"/>
      <c r="K8"/>
      <c r="L8"/>
      <c r="M8"/>
      <c r="N8"/>
      <c r="O8"/>
    </row>
    <row r="9" spans="1:18" ht="15" x14ac:dyDescent="0.25">
      <c r="A9" s="22"/>
      <c r="B9" t="s">
        <v>50</v>
      </c>
      <c r="C9" s="74">
        <v>50</v>
      </c>
      <c r="D9" s="32">
        <v>62.5</v>
      </c>
      <c r="E9" s="68">
        <v>0</v>
      </c>
      <c r="F9" s="68">
        <f>E9*E7</f>
        <v>0</v>
      </c>
      <c r="G9" s="68">
        <v>0</v>
      </c>
      <c r="H9" s="33">
        <f>G9*G7</f>
        <v>0</v>
      </c>
      <c r="I9" s="34" t="s">
        <v>39</v>
      </c>
      <c r="J9" s="34"/>
      <c r="K9" s="34" t="s">
        <v>39</v>
      </c>
      <c r="L9" s="34"/>
      <c r="M9" s="34" t="s">
        <v>39</v>
      </c>
      <c r="N9" s="34"/>
      <c r="O9"/>
    </row>
    <row r="10" spans="1:18" ht="15" x14ac:dyDescent="0.25">
      <c r="A10" s="22"/>
      <c r="B10" s="35" t="s">
        <v>62</v>
      </c>
      <c r="C10" s="36"/>
      <c r="D10" s="37"/>
      <c r="E10" s="37">
        <f>E6+F9</f>
        <v>3100000</v>
      </c>
      <c r="F10" s="37"/>
      <c r="G10" s="37">
        <f>G6+H9</f>
        <v>7000000</v>
      </c>
      <c r="H10" s="37"/>
      <c r="I10" s="37">
        <f>I6+J9</f>
        <v>500000</v>
      </c>
      <c r="J10" s="38"/>
      <c r="K10" s="37">
        <f>K6+L9</f>
        <v>200000</v>
      </c>
      <c r="L10" s="38"/>
      <c r="M10" s="37">
        <f>M6+N9</f>
        <v>300000</v>
      </c>
      <c r="N10" s="38"/>
      <c r="O10" s="28">
        <f>SUM(E10:L10)</f>
        <v>10800000</v>
      </c>
      <c r="R10" s="39"/>
    </row>
    <row r="11" spans="1:18" ht="15" x14ac:dyDescent="0.25">
      <c r="A11" s="40"/>
      <c r="B11"/>
      <c r="C11"/>
      <c r="D11"/>
      <c r="E11"/>
      <c r="F11"/>
      <c r="G11"/>
      <c r="H11"/>
      <c r="I11"/>
      <c r="J11"/>
      <c r="K11"/>
      <c r="L11"/>
      <c r="M11"/>
      <c r="N11"/>
      <c r="O11"/>
    </row>
    <row r="12" spans="1:18" ht="15" x14ac:dyDescent="0.25">
      <c r="A12" s="41">
        <v>5</v>
      </c>
      <c r="B12" s="42" t="s">
        <v>33</v>
      </c>
      <c r="C12" s="42"/>
      <c r="D12" s="42"/>
      <c r="E12" s="42"/>
      <c r="F12" s="42"/>
      <c r="G12" s="42"/>
      <c r="H12" s="42"/>
      <c r="I12" s="42"/>
      <c r="J12" s="42"/>
      <c r="K12" s="42"/>
      <c r="L12" s="42"/>
      <c r="M12" s="42"/>
      <c r="N12" s="42"/>
      <c r="O12" s="42"/>
    </row>
    <row r="13" spans="1:18" ht="15" x14ac:dyDescent="0.25">
      <c r="A13" s="43"/>
      <c r="B13"/>
      <c r="C13"/>
      <c r="D13"/>
      <c r="E13"/>
      <c r="F13"/>
      <c r="G13"/>
      <c r="H13"/>
      <c r="I13"/>
      <c r="J13"/>
      <c r="K13"/>
      <c r="L13"/>
      <c r="M13"/>
      <c r="N13"/>
      <c r="O13"/>
    </row>
    <row r="14" spans="1:18" ht="15" x14ac:dyDescent="0.25">
      <c r="A14" s="43" t="s">
        <v>34</v>
      </c>
      <c r="B14" t="s">
        <v>46</v>
      </c>
      <c r="C14" s="75">
        <v>0.05</v>
      </c>
      <c r="D14" s="44">
        <v>0.1</v>
      </c>
      <c r="E14" s="69">
        <v>0</v>
      </c>
      <c r="F14" s="70">
        <f>E10+(E6*E14)</f>
        <v>3100000</v>
      </c>
      <c r="G14" s="69">
        <v>0</v>
      </c>
      <c r="H14" s="70">
        <f>G10+(G6*G14)</f>
        <v>7000000</v>
      </c>
      <c r="I14" s="69">
        <v>0</v>
      </c>
      <c r="J14" s="45">
        <f>I10+(I6*I14)</f>
        <v>500000</v>
      </c>
      <c r="K14" s="34" t="s">
        <v>39</v>
      </c>
      <c r="L14" s="34"/>
      <c r="M14" s="34" t="s">
        <v>39</v>
      </c>
      <c r="N14" s="34"/>
      <c r="O14"/>
    </row>
    <row r="15" spans="1:18" ht="15" x14ac:dyDescent="0.25">
      <c r="A15" s="43" t="s">
        <v>38</v>
      </c>
      <c r="B15" t="s">
        <v>53</v>
      </c>
      <c r="C15" s="75">
        <v>0</v>
      </c>
      <c r="D15" s="44">
        <v>0.03</v>
      </c>
      <c r="E15" s="34" t="s">
        <v>39</v>
      </c>
      <c r="F15" s="34"/>
      <c r="G15" s="34" t="s">
        <v>39</v>
      </c>
      <c r="H15" s="34"/>
      <c r="I15" s="34" t="s">
        <v>39</v>
      </c>
      <c r="J15" s="34"/>
      <c r="K15" s="71">
        <v>0</v>
      </c>
      <c r="L15" s="70">
        <f>K10+(K6*K15)</f>
        <v>200000</v>
      </c>
      <c r="M15" s="71">
        <v>0</v>
      </c>
      <c r="N15" s="45">
        <f>(M10*M15)</f>
        <v>0</v>
      </c>
      <c r="O15"/>
    </row>
    <row r="16" spans="1:18" ht="15" x14ac:dyDescent="0.25">
      <c r="A16" s="43" t="s">
        <v>41</v>
      </c>
      <c r="B16" t="s">
        <v>40</v>
      </c>
      <c r="C16" s="75">
        <v>0.04</v>
      </c>
      <c r="D16" s="44">
        <v>0.08</v>
      </c>
      <c r="E16" s="72">
        <v>0</v>
      </c>
      <c r="F16" s="70">
        <f>F14+(F14*E16)</f>
        <v>3100000</v>
      </c>
      <c r="G16" s="72">
        <v>0</v>
      </c>
      <c r="H16" s="70">
        <f>H14+(H14*G16)</f>
        <v>7000000</v>
      </c>
      <c r="I16" s="73">
        <v>0</v>
      </c>
      <c r="J16" s="45">
        <f>J14+(J14*I16)</f>
        <v>500000</v>
      </c>
      <c r="K16" s="34" t="s">
        <v>39</v>
      </c>
      <c r="L16" s="34"/>
      <c r="M16" s="34" t="s">
        <v>39</v>
      </c>
      <c r="N16" s="34"/>
      <c r="O16"/>
    </row>
    <row r="17" spans="1:15" ht="15" x14ac:dyDescent="0.25">
      <c r="A17" s="43" t="s">
        <v>42</v>
      </c>
      <c r="B17" t="s">
        <v>27</v>
      </c>
      <c r="C17" s="75">
        <v>0</v>
      </c>
      <c r="D17" s="44">
        <v>0.04</v>
      </c>
      <c r="E17" s="73">
        <v>0</v>
      </c>
      <c r="F17" s="70">
        <f>F16+(F16*E17)</f>
        <v>3100000</v>
      </c>
      <c r="G17" s="73">
        <v>0</v>
      </c>
      <c r="H17" s="70">
        <f>H16+(H16*G17)</f>
        <v>7000000</v>
      </c>
      <c r="I17" s="73">
        <v>0</v>
      </c>
      <c r="J17" s="70">
        <f>J16+(J16*I17)</f>
        <v>500000</v>
      </c>
      <c r="K17" s="71">
        <v>0</v>
      </c>
      <c r="L17" s="45">
        <f>L15+(L15*K17)</f>
        <v>200000</v>
      </c>
      <c r="M17" s="34" t="s">
        <v>39</v>
      </c>
      <c r="N17" s="34"/>
      <c r="O17"/>
    </row>
    <row r="18" spans="1:15" ht="15.75" thickBot="1" x14ac:dyDescent="0.3">
      <c r="A18" s="40"/>
      <c r="B18"/>
      <c r="C18"/>
      <c r="D18"/>
      <c r="E18"/>
      <c r="F18"/>
      <c r="G18"/>
      <c r="H18"/>
      <c r="I18"/>
      <c r="J18"/>
      <c r="K18"/>
      <c r="L18"/>
      <c r="M18"/>
      <c r="N18"/>
      <c r="O18"/>
    </row>
    <row r="19" spans="1:15" ht="15.75" thickBot="1" x14ac:dyDescent="0.3">
      <c r="A19" s="46"/>
      <c r="B19" s="47" t="s">
        <v>51</v>
      </c>
      <c r="C19" s="48"/>
      <c r="D19" s="48"/>
      <c r="E19" s="49">
        <f>F17</f>
        <v>3100000</v>
      </c>
      <c r="F19" s="48"/>
      <c r="G19" s="49">
        <f>H17</f>
        <v>7000000</v>
      </c>
      <c r="H19" s="48"/>
      <c r="I19" s="49">
        <f>J17</f>
        <v>500000</v>
      </c>
      <c r="J19" s="48"/>
      <c r="K19" s="49">
        <f>L17</f>
        <v>200000</v>
      </c>
      <c r="L19" s="48"/>
      <c r="M19" s="49">
        <f>N15</f>
        <v>0</v>
      </c>
      <c r="N19" s="48"/>
      <c r="O19" s="50">
        <f>SUM(E19:M19)</f>
        <v>10800000</v>
      </c>
    </row>
    <row r="20" spans="1:15" ht="15" x14ac:dyDescent="0.25">
      <c r="A20" s="40"/>
      <c r="B20"/>
      <c r="C20"/>
      <c r="D20"/>
      <c r="E20"/>
      <c r="F20"/>
      <c r="G20"/>
      <c r="H20"/>
      <c r="I20"/>
      <c r="J20"/>
      <c r="K20"/>
      <c r="L20"/>
      <c r="M20"/>
      <c r="N20"/>
      <c r="O20"/>
    </row>
    <row r="21" spans="1:15" ht="15" x14ac:dyDescent="0.25">
      <c r="A21" s="76"/>
      <c r="B21" s="77" t="s">
        <v>73</v>
      </c>
      <c r="C21" s="77"/>
      <c r="D21" s="77"/>
      <c r="E21" s="77"/>
      <c r="F21" s="77"/>
      <c r="G21" s="77"/>
      <c r="H21" s="77"/>
      <c r="I21" s="77"/>
      <c r="J21" s="77"/>
      <c r="K21" s="77"/>
      <c r="L21" s="77"/>
      <c r="M21" s="77"/>
      <c r="N21" s="77"/>
      <c r="O21" s="77"/>
    </row>
    <row r="22" spans="1:15" ht="15" x14ac:dyDescent="0.25">
      <c r="A22" s="76"/>
      <c r="B22" t="s">
        <v>74</v>
      </c>
      <c r="C22" s="74">
        <v>0</v>
      </c>
      <c r="D22" s="32">
        <v>20000</v>
      </c>
      <c r="E22"/>
      <c r="F22"/>
      <c r="G22"/>
      <c r="H22"/>
      <c r="I22"/>
      <c r="J22"/>
      <c r="K22"/>
      <c r="L22"/>
      <c r="M22"/>
      <c r="N22"/>
      <c r="O22" s="68">
        <v>0</v>
      </c>
    </row>
    <row r="23" spans="1:15" ht="15" x14ac:dyDescent="0.25">
      <c r="A23" s="76"/>
      <c r="B23" t="s">
        <v>75</v>
      </c>
      <c r="C23" s="74">
        <v>0</v>
      </c>
      <c r="D23" s="32">
        <v>300000</v>
      </c>
      <c r="E23"/>
      <c r="F23"/>
      <c r="G23"/>
      <c r="H23"/>
      <c r="I23"/>
      <c r="J23"/>
      <c r="K23"/>
      <c r="L23"/>
      <c r="M23"/>
      <c r="N23"/>
      <c r="O23" s="68">
        <v>0</v>
      </c>
    </row>
    <row r="24" spans="1:15" ht="15.75" thickBot="1" x14ac:dyDescent="0.3">
      <c r="A24" s="76"/>
      <c r="B24"/>
      <c r="C24"/>
      <c r="D24"/>
      <c r="E24"/>
      <c r="F24"/>
      <c r="G24"/>
      <c r="H24"/>
      <c r="I24"/>
      <c r="J24"/>
      <c r="K24"/>
      <c r="L24"/>
      <c r="M24"/>
      <c r="N24"/>
      <c r="O24"/>
    </row>
    <row r="25" spans="1:15" ht="15.75" thickBot="1" x14ac:dyDescent="0.3">
      <c r="A25" s="76"/>
      <c r="B25" s="76" t="s">
        <v>76</v>
      </c>
      <c r="C25" s="76"/>
      <c r="D25" s="76"/>
      <c r="E25" s="76"/>
      <c r="F25" s="76"/>
      <c r="G25" s="76"/>
      <c r="H25" s="76"/>
      <c r="I25" s="76"/>
      <c r="J25" s="76"/>
      <c r="K25" s="76"/>
      <c r="L25" s="76"/>
      <c r="M25" s="76"/>
      <c r="N25" s="76"/>
      <c r="O25" s="78">
        <f>SUM(O22:O23)</f>
        <v>0</v>
      </c>
    </row>
    <row r="26" spans="1:15" ht="15" x14ac:dyDescent="0.25">
      <c r="A26" s="40"/>
      <c r="B26"/>
      <c r="C26"/>
      <c r="D26"/>
      <c r="E26"/>
      <c r="F26"/>
      <c r="G26"/>
      <c r="H26"/>
      <c r="I26"/>
      <c r="J26"/>
      <c r="K26"/>
      <c r="L26"/>
      <c r="M26"/>
      <c r="N26"/>
      <c r="O26"/>
    </row>
    <row r="27" spans="1:15" ht="15" x14ac:dyDescent="0.25">
      <c r="A27" s="40" t="s">
        <v>44</v>
      </c>
      <c r="B27" t="s">
        <v>45</v>
      </c>
      <c r="C27"/>
      <c r="D27"/>
      <c r="E27"/>
      <c r="F27"/>
      <c r="G27"/>
      <c r="H27"/>
      <c r="I27"/>
      <c r="J27"/>
      <c r="K27"/>
      <c r="L27"/>
      <c r="M27"/>
      <c r="N27"/>
      <c r="O27"/>
    </row>
    <row r="28" spans="1:15" ht="15" x14ac:dyDescent="0.25">
      <c r="A28" s="40" t="s">
        <v>47</v>
      </c>
      <c r="B28" t="s">
        <v>49</v>
      </c>
      <c r="C28"/>
      <c r="D28"/>
      <c r="E28"/>
      <c r="F28"/>
      <c r="G28"/>
      <c r="H28"/>
      <c r="I28"/>
      <c r="J28"/>
      <c r="K28"/>
      <c r="L28"/>
      <c r="M28"/>
      <c r="N28"/>
      <c r="O28"/>
    </row>
    <row r="29" spans="1:15" ht="15" x14ac:dyDescent="0.25">
      <c r="A29" s="40" t="s">
        <v>55</v>
      </c>
      <c r="B29" t="s">
        <v>56</v>
      </c>
      <c r="C29"/>
      <c r="D29"/>
      <c r="E29"/>
      <c r="F29"/>
      <c r="G29"/>
      <c r="H29"/>
      <c r="I29"/>
      <c r="J29"/>
      <c r="K29"/>
      <c r="L29"/>
      <c r="M29"/>
      <c r="N29"/>
      <c r="O29"/>
    </row>
    <row r="30" spans="1:15" ht="12.75" thickBot="1" x14ac:dyDescent="0.3"/>
    <row r="31" spans="1:15" ht="15" x14ac:dyDescent="0.25">
      <c r="B31" s="51" t="s">
        <v>61</v>
      </c>
      <c r="C31" s="52"/>
      <c r="D31" s="53"/>
    </row>
    <row r="32" spans="1:15" ht="30" x14ac:dyDescent="0.25">
      <c r="B32" s="54" t="s">
        <v>66</v>
      </c>
      <c r="C32" s="3" t="s">
        <v>65</v>
      </c>
      <c r="D32" s="55">
        <f>G16+G17</f>
        <v>0</v>
      </c>
      <c r="G32" t="s">
        <v>7</v>
      </c>
      <c r="H32" s="56"/>
      <c r="I32" s="56"/>
      <c r="J32" s="56"/>
      <c r="K32" s="7" t="s">
        <v>8</v>
      </c>
      <c r="L32" s="57"/>
      <c r="M32" s="57"/>
    </row>
    <row r="33" spans="2:13" ht="15" x14ac:dyDescent="0.25">
      <c r="B33" s="54" t="s">
        <v>64</v>
      </c>
      <c r="C33" s="3" t="s">
        <v>65</v>
      </c>
      <c r="D33" s="55">
        <f>E16+E17</f>
        <v>0</v>
      </c>
      <c r="G33"/>
      <c r="H33" s="56"/>
      <c r="I33" s="56"/>
      <c r="J33" s="56"/>
      <c r="K33"/>
      <c r="L33"/>
      <c r="M33" s="58"/>
    </row>
    <row r="34" spans="2:13" ht="30" x14ac:dyDescent="0.25">
      <c r="B34" s="54" t="s">
        <v>63</v>
      </c>
      <c r="C34" s="3" t="s">
        <v>65</v>
      </c>
      <c r="D34" s="55">
        <f>I16+I17</f>
        <v>0</v>
      </c>
      <c r="G34" t="s">
        <v>9</v>
      </c>
      <c r="H34" s="56"/>
      <c r="I34" s="56"/>
      <c r="J34" s="56"/>
      <c r="K34" s="7" t="s">
        <v>8</v>
      </c>
      <c r="L34" s="57"/>
      <c r="M34" s="57"/>
    </row>
    <row r="35" spans="2:13" ht="15" x14ac:dyDescent="0.25">
      <c r="B35" s="59" t="s">
        <v>68</v>
      </c>
      <c r="C35" s="60" t="s">
        <v>67</v>
      </c>
      <c r="D35" s="61">
        <f>K15+K17</f>
        <v>0</v>
      </c>
    </row>
    <row r="36" spans="2:13" ht="15.75" thickBot="1" x14ac:dyDescent="0.3">
      <c r="B36" s="62" t="s">
        <v>69</v>
      </c>
      <c r="C36" s="63" t="s">
        <v>70</v>
      </c>
      <c r="D36" s="64">
        <f>M15</f>
        <v>0</v>
      </c>
    </row>
    <row r="37" spans="2:13" ht="12.75" thickBot="1" x14ac:dyDescent="0.3"/>
    <row r="38" spans="2:13" ht="15" x14ac:dyDescent="0.25">
      <c r="B38" s="51" t="s">
        <v>6</v>
      </c>
      <c r="C38" s="52"/>
      <c r="D38" s="53"/>
      <c r="G38"/>
      <c r="H38" s="56"/>
      <c r="I38" s="56"/>
      <c r="J38" s="56"/>
      <c r="K38"/>
      <c r="L38"/>
      <c r="M38"/>
    </row>
    <row r="39" spans="2:13" ht="15" x14ac:dyDescent="0.25">
      <c r="B39" s="80" t="s">
        <v>77</v>
      </c>
      <c r="C39" s="79" t="s">
        <v>5</v>
      </c>
      <c r="D39" s="81">
        <f>O19+O25</f>
        <v>10800000</v>
      </c>
      <c r="G39" t="s">
        <v>10</v>
      </c>
      <c r="H39" s="56"/>
      <c r="I39" s="56"/>
      <c r="J39" s="56"/>
      <c r="K39" s="57"/>
      <c r="L39" s="57"/>
      <c r="M39" s="57"/>
    </row>
    <row r="40" spans="2:13" ht="15.75" thickBot="1" x14ac:dyDescent="0.3">
      <c r="B40" s="65" t="s">
        <v>79</v>
      </c>
      <c r="C40" s="66" t="s">
        <v>78</v>
      </c>
      <c r="D40" s="67">
        <f>O25</f>
        <v>0</v>
      </c>
      <c r="G40"/>
      <c r="H40" s="56"/>
      <c r="I40" s="56"/>
      <c r="J40" s="56"/>
      <c r="K40" s="79"/>
      <c r="L40" s="79"/>
      <c r="M40" s="79"/>
    </row>
  </sheetData>
  <sheetProtection algorithmName="SHA-512" hashValue="cOq7HbwdJOTyGvC49q4R8lQ0i8yhvFRqFZ++aD185dpQtChDy9T/hES/YX58DwdrOm2whkwk9AbHJdSC5Mc+KA==" saltValue="2xtlV6WvTo+bQoHRHRVEig==" spinCount="100000" sheet="1" objects="1" scenarios="1" selectLockedCells="1"/>
  <phoneticPr fontId="13" type="noConversion"/>
  <conditionalFormatting sqref="E9:G9">
    <cfRule type="cellIs" dxfId="5" priority="4" operator="greaterThan">
      <formula>$D$9</formula>
    </cfRule>
  </conditionalFormatting>
  <conditionalFormatting sqref="E14:I14">
    <cfRule type="cellIs" dxfId="4" priority="8" operator="greaterThan">
      <formula>$D$14</formula>
    </cfRule>
  </conditionalFormatting>
  <conditionalFormatting sqref="E16:I16">
    <cfRule type="cellIs" dxfId="3" priority="7" operator="greaterThan">
      <formula>$D$16</formula>
    </cfRule>
  </conditionalFormatting>
  <conditionalFormatting sqref="E17:K17">
    <cfRule type="cellIs" dxfId="2" priority="5" operator="greaterThan">
      <formula>$D$17</formula>
    </cfRule>
  </conditionalFormatting>
  <conditionalFormatting sqref="K15:M15">
    <cfRule type="cellIs" dxfId="1" priority="6" operator="greaterThan">
      <formula>$D$15</formula>
    </cfRule>
  </conditionalFormatting>
  <conditionalFormatting sqref="O22:O23">
    <cfRule type="cellIs" dxfId="0" priority="1" operator="greaterThan">
      <formula>$D$9</formula>
    </cfRule>
  </conditionalFormatting>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22BF7-FDB7-4878-88EA-37C3BB47AD94}">
  <dimension ref="A1:C11"/>
  <sheetViews>
    <sheetView zoomScaleNormal="100" workbookViewId="0">
      <selection activeCell="B10" sqref="B10"/>
    </sheetView>
  </sheetViews>
  <sheetFormatPr defaultRowHeight="15" x14ac:dyDescent="0.25"/>
  <cols>
    <col min="1" max="1" width="32.42578125" customWidth="1"/>
    <col min="2" max="2" width="103.140625" style="3" customWidth="1"/>
  </cols>
  <sheetData>
    <row r="1" spans="1:3" ht="15.75" x14ac:dyDescent="0.3">
      <c r="A1" s="6" t="s">
        <v>11</v>
      </c>
      <c r="B1" s="2"/>
      <c r="C1" s="1"/>
    </row>
    <row r="2" spans="1:3" ht="30" x14ac:dyDescent="0.3">
      <c r="A2" s="4" t="s">
        <v>12</v>
      </c>
      <c r="B2" s="2" t="s">
        <v>13</v>
      </c>
      <c r="C2" s="1" t="s">
        <v>14</v>
      </c>
    </row>
    <row r="3" spans="1:3" ht="30" x14ac:dyDescent="0.3">
      <c r="A3" s="4" t="s">
        <v>59</v>
      </c>
      <c r="B3" s="2" t="s">
        <v>15</v>
      </c>
      <c r="C3" s="1" t="s">
        <v>14</v>
      </c>
    </row>
    <row r="4" spans="1:3" ht="15.75" x14ac:dyDescent="0.3">
      <c r="A4" s="4" t="s">
        <v>2</v>
      </c>
      <c r="B4" s="2" t="s">
        <v>16</v>
      </c>
      <c r="C4" s="1"/>
    </row>
    <row r="5" spans="1:3" ht="15.75" x14ac:dyDescent="0.3">
      <c r="A5" s="4" t="s">
        <v>3</v>
      </c>
      <c r="B5" s="2" t="s">
        <v>17</v>
      </c>
      <c r="C5" s="1"/>
    </row>
    <row r="6" spans="1:3" ht="45" x14ac:dyDescent="0.3">
      <c r="A6" s="4" t="s">
        <v>1</v>
      </c>
      <c r="B6" s="2" t="s">
        <v>72</v>
      </c>
      <c r="C6" s="1"/>
    </row>
    <row r="7" spans="1:3" ht="30" x14ac:dyDescent="0.3">
      <c r="A7" s="5" t="s">
        <v>18</v>
      </c>
      <c r="B7" s="2" t="s">
        <v>19</v>
      </c>
      <c r="C7" s="1"/>
    </row>
    <row r="8" spans="1:3" ht="30" x14ac:dyDescent="0.3">
      <c r="A8" s="4" t="s">
        <v>20</v>
      </c>
      <c r="B8" s="2" t="s">
        <v>21</v>
      </c>
      <c r="C8" s="1" t="s">
        <v>14</v>
      </c>
    </row>
    <row r="9" spans="1:3" ht="30" x14ac:dyDescent="0.3">
      <c r="A9" s="4" t="s">
        <v>22</v>
      </c>
      <c r="B9" s="2" t="s">
        <v>23</v>
      </c>
      <c r="C9" s="1" t="s">
        <v>14</v>
      </c>
    </row>
    <row r="10" spans="1:3" ht="30" x14ac:dyDescent="0.3">
      <c r="A10" s="4" t="s">
        <v>4</v>
      </c>
      <c r="B10" s="2" t="s">
        <v>24</v>
      </c>
      <c r="C10" s="1"/>
    </row>
    <row r="11" spans="1:3" ht="30" x14ac:dyDescent="0.3">
      <c r="A11" s="4" t="s">
        <v>25</v>
      </c>
      <c r="B11" s="2" t="s">
        <v>26</v>
      </c>
      <c r="C11" s="1"/>
    </row>
  </sheetData>
  <sheetProtection algorithmName="SHA-512" hashValue="+82OpZSGBpT1a5Vmw5NM9E1pCyBZ05KxfkKi65X2VSut0SQWNhbibyzBar3pcFUr7MuMqcQQKHDZkShzR0zIKQ==" saltValue="QpHgUBke7fx7zd5QGTzwtQ=="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1a863f-2158-4960-a699-56acc36deae6" xsi:nil="true"/>
    <lcf76f155ced4ddcb4097134ff3c332f xmlns="eea5d0c4-c213-4038-9cc1-375cdc149d8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dlc_DocId xmlns="921a863f-2158-4960-a699-56acc36deae6">HRSSK3YWNC4Z-65355166-831361</_dlc_DocId>
    <_dlc_DocIdUrl xmlns="921a863f-2158-4960-a699-56acc36deae6">
      <Url>https://rysebv.sharepoint.com/sites/BU/_layouts/15/DocIdRedir.aspx?ID=HRSSK3YWNC4Z-65355166-831361</Url>
      <Description>HRSSK3YWNC4Z-65355166-831361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D64393A73AA943B6BFAC92BE1EB3C0" ma:contentTypeVersion="18" ma:contentTypeDescription="Een nieuw document maken." ma:contentTypeScope="" ma:versionID="1baedf9a223880f45fadb66fe860cf5d">
  <xsd:schema xmlns:xsd="http://www.w3.org/2001/XMLSchema" xmlns:xs="http://www.w3.org/2001/XMLSchema" xmlns:p="http://schemas.microsoft.com/office/2006/metadata/properties" xmlns:ns1="http://schemas.microsoft.com/sharepoint/v3" xmlns:ns2="921a863f-2158-4960-a699-56acc36deae6" xmlns:ns3="eea5d0c4-c213-4038-9cc1-375cdc149d80" targetNamespace="http://schemas.microsoft.com/office/2006/metadata/properties" ma:root="true" ma:fieldsID="411f3f600a1405246d90ee898b7d18b7" ns1:_="" ns2:_="" ns3:_="">
    <xsd:import namespace="http://schemas.microsoft.com/sharepoint/v3"/>
    <xsd:import namespace="921a863f-2158-4960-a699-56acc36deae6"/>
    <xsd:import namespace="eea5d0c4-c213-4038-9cc1-375cdc149d8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Eigenschappen van het geïntegreerd beleid voor naleving" ma:hidden="true" ma:internalName="_ip_UnifiedCompliancePolicyProperties">
      <xsd:simpleType>
        <xsd:restriction base="dms:Note"/>
      </xsd:simpleType>
    </xsd:element>
    <xsd:element name="_ip_UnifiedCompliancePolicyUIAction" ma:index="27"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1a863f-2158-4960-a699-56acc36deae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041a2edf-2520-4747-bdca-0eaa2b7378ca}" ma:internalName="TaxCatchAll" ma:showField="CatchAllData" ma:web="921a863f-2158-4960-a699-56acc36deae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a5d0c4-c213-4038-9cc1-375cdc149d8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016ff5da-4fde-4543-9aee-7bf5f3f88631"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38C08A-80FD-4E7F-95F6-9B387944FB2D}">
  <ds:schemaRefs>
    <ds:schemaRef ds:uri="http://schemas.microsoft.com/office/2006/metadata/properties"/>
    <ds:schemaRef ds:uri="http://schemas.microsoft.com/office/infopath/2007/PartnerControls"/>
    <ds:schemaRef ds:uri="66c1ba5d-a2b4-495d-9dab-3d158039647a"/>
    <ds:schemaRef ds:uri="c1db9996-f968-4235-bdb8-35a49e3b3c3d"/>
    <ds:schemaRef ds:uri="921a863f-2158-4960-a699-56acc36deae6"/>
    <ds:schemaRef ds:uri="eea5d0c4-c213-4038-9cc1-375cdc149d80"/>
    <ds:schemaRef ds:uri="http://schemas.microsoft.com/sharepoint/v3"/>
  </ds:schemaRefs>
</ds:datastoreItem>
</file>

<file path=customXml/itemProps2.xml><?xml version="1.0" encoding="utf-8"?>
<ds:datastoreItem xmlns:ds="http://schemas.openxmlformats.org/officeDocument/2006/customXml" ds:itemID="{C56FDB35-39A4-4E8A-975E-4F0444ECAA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1a863f-2158-4960-a699-56acc36deae6"/>
    <ds:schemaRef ds:uri="eea5d0c4-c213-4038-9cc1-375cdc149d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DAB260-8F82-43C7-B719-698315132F78}">
  <ds:schemaRefs>
    <ds:schemaRef ds:uri="http://schemas.microsoft.com/sharepoint/events"/>
  </ds:schemaRefs>
</ds:datastoreItem>
</file>

<file path=customXml/itemProps4.xml><?xml version="1.0" encoding="utf-8"?>
<ds:datastoreItem xmlns:ds="http://schemas.openxmlformats.org/officeDocument/2006/customXml" ds:itemID="{1E67B6D3-FB23-45C1-800D-249274715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Inschrijfstaat</vt:lpstr>
      <vt:lpstr>Definities</vt:lpstr>
      <vt:lpstr>Inschrijfstaat!Afdrukbereik</vt:lpstr>
    </vt:vector>
  </TitlesOfParts>
  <Manager/>
  <Company>Van Kessel Groep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Ylze Lindeboom | abcnova</dc:creator>
  <cp:keywords/>
  <dc:description/>
  <cp:lastModifiedBy>Ylze Lindeboom | RYSE</cp:lastModifiedBy>
  <cp:revision/>
  <cp:lastPrinted>2026-04-21T09:54:17Z</cp:lastPrinted>
  <dcterms:created xsi:type="dcterms:W3CDTF">2023-03-27T12:47:08Z</dcterms:created>
  <dcterms:modified xsi:type="dcterms:W3CDTF">2026-04-21T09:54:30Z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0x010100EBD64393A73AA943B6BFAC92BE1EB3C0</vt:lpwstr>
  </property>
  <property fmtid="{D5CDD505-2E9C-101B-9397-08002B2CF9AE}" pid="3" name="Order">
    <vt:r8>27545000</vt:r8>
  </property>
  <property fmtid="{D5CDD505-2E9C-101B-9397-08002B2CF9AE}" pid="4" name="_dlc_DocIdItemGuid">
    <vt:lpwstr>6e14ce0a-1d08-4b3c-8427-d4311dc09efa</vt:lpwstr>
  </property>
  <property fmtid="{D5CDD505-2E9C-101B-9397-08002B2CF9AE}" pid="5" name="MediaServiceImageTags">
    <vt:lpwstr/>
  </property>
</Properties>
</file>