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bergenopzoom.sharepoint.com/teams/Team-VAC/Gedeelde documenten/VAC/1. Aanbestedingen/dCI-000532 Bouwkundig onderhoud/06. Beschrijvend doc/"/>
    </mc:Choice>
  </mc:AlternateContent>
  <xr:revisionPtr revIDLastSave="44" documentId="8_{39D335A3-385A-441F-A596-8994D1DADDFB}" xr6:coauthVersionLast="47" xr6:coauthVersionMax="47" xr10:uidLastSave="{CB95A349-88C0-4A47-9A70-E15381C3859D}"/>
  <bookViews>
    <workbookView xWindow="-108" yWindow="-108" windowWidth="23256" windowHeight="12456" tabRatio="641" firstSheet="1" activeTab="1" xr2:uid="{57C89B3A-05A9-4617-890D-0B252A11522D}"/>
  </bookViews>
  <sheets>
    <sheet name="Blad1" sheetId="1" state="hidden" r:id="rId1"/>
    <sheet name="Inschrijfbiljet" sheetId="6" r:id="rId2"/>
  </sheets>
  <definedNames>
    <definedName name="_xlnm.Print_Area" localSheetId="1">Inschrijfbiljet!$A$1:$E$69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5" i="6" l="1"/>
  <c r="D45" i="6"/>
  <c r="E14" i="6" l="1"/>
  <c r="E15" i="6"/>
  <c r="E16" i="6"/>
  <c r="E17" i="6"/>
  <c r="E18" i="6"/>
  <c r="E19" i="6"/>
  <c r="E20" i="6"/>
  <c r="E21" i="6"/>
  <c r="E22" i="6"/>
  <c r="E23" i="6"/>
  <c r="E24" i="6"/>
  <c r="E13" i="6"/>
  <c r="E25" i="6" l="1"/>
  <c r="E32" i="6" l="1"/>
  <c r="E31" i="6"/>
  <c r="E33" i="6" l="1"/>
  <c r="E38" i="6" s="1"/>
</calcChain>
</file>

<file path=xl/sharedStrings.xml><?xml version="1.0" encoding="utf-8"?>
<sst xmlns="http://schemas.openxmlformats.org/spreadsheetml/2006/main" count="165" uniqueCount="139">
  <si>
    <t>NL/SfB</t>
  </si>
  <si>
    <t>object</t>
  </si>
  <si>
    <t>Burgemeester van Hasseltweg 7</t>
  </si>
  <si>
    <t>Canadaweg 34. 34A en 34B</t>
  </si>
  <si>
    <t>SP0915</t>
  </si>
  <si>
    <t>SP0893</t>
  </si>
  <si>
    <t>Zoekweg 39a</t>
  </si>
  <si>
    <t>SP0235</t>
  </si>
  <si>
    <t>Van Konijnenburgweg 157</t>
  </si>
  <si>
    <t>SP0216</t>
  </si>
  <si>
    <t>objectcode</t>
  </si>
  <si>
    <t>Sint Annastraat 12</t>
  </si>
  <si>
    <t>SP0921</t>
  </si>
  <si>
    <t>Kortemeestraat 18</t>
  </si>
  <si>
    <t>Ravelstraat 170</t>
  </si>
  <si>
    <t>Bernadettestraat 4</t>
  </si>
  <si>
    <t>Bernadettestraat 4a</t>
  </si>
  <si>
    <t>Wassenaarstraat 59 (+61)</t>
  </si>
  <si>
    <t>Wassenaarstraat 66</t>
  </si>
  <si>
    <t>Peter Vineloolaan 4</t>
  </si>
  <si>
    <t>Wilhelminaveld 97</t>
  </si>
  <si>
    <t>Kastanjelaan 164</t>
  </si>
  <si>
    <t>Lambertijnenlaan 5</t>
  </si>
  <si>
    <t>Burgemeester Blomlaan 4</t>
  </si>
  <si>
    <t>Gagelboslaan 162</t>
  </si>
  <si>
    <t>Gagelboslaan 160a</t>
  </si>
  <si>
    <t>Poelekes 12</t>
  </si>
  <si>
    <t>Kruisweg 4 - kleedlokaal 3-4</t>
  </si>
  <si>
    <t>Kruisweg 4 - kleedlokaal 1-2</t>
  </si>
  <si>
    <t>De Boulevard Noord 4</t>
  </si>
  <si>
    <t>Pastoor Dekkerstraat 4</t>
  </si>
  <si>
    <t>Staakberg 4</t>
  </si>
  <si>
    <t>De Beeklaan 35</t>
  </si>
  <si>
    <t>De Beeklaan 37 - kleedlokaal 11 t/m 18</t>
  </si>
  <si>
    <t>De Beeklaan 37 - kleedlokaal 1 t/m 6</t>
  </si>
  <si>
    <t>Ravelstraat 160c</t>
  </si>
  <si>
    <t>Langs de Lijn 1</t>
  </si>
  <si>
    <t>Jacob Obrechtlaan 4</t>
  </si>
  <si>
    <t>Blankenweg 16 - kantoor-</t>
  </si>
  <si>
    <t>Blankenweg 16 - opslag-</t>
  </si>
  <si>
    <t>Blankenweg 16 - remise-</t>
  </si>
  <si>
    <t>SP0919</t>
  </si>
  <si>
    <t>SP0181</t>
  </si>
  <si>
    <t>SP0246</t>
  </si>
  <si>
    <t>SP0013</t>
  </si>
  <si>
    <t>SP0014</t>
  </si>
  <si>
    <t>Lindelaantje 1A</t>
  </si>
  <si>
    <t>SP0153</t>
  </si>
  <si>
    <t>SP0917 SP0918</t>
  </si>
  <si>
    <t>SP00227</t>
  </si>
  <si>
    <t>SP0175</t>
  </si>
  <si>
    <t>SP0230</t>
  </si>
  <si>
    <t>SP0135</t>
  </si>
  <si>
    <t>SP0008</t>
  </si>
  <si>
    <t>Bastionweg 40 - 42</t>
  </si>
  <si>
    <t>SP0149</t>
  </si>
  <si>
    <t>SP0041</t>
  </si>
  <si>
    <t>Gagelsboslaan 160</t>
  </si>
  <si>
    <t>SP0906</t>
  </si>
  <si>
    <t>SP0909</t>
  </si>
  <si>
    <t>SP0029</t>
  </si>
  <si>
    <t>SP0896</t>
  </si>
  <si>
    <t>SP0079</t>
  </si>
  <si>
    <t>SP0174</t>
  </si>
  <si>
    <t>SP0242</t>
  </si>
  <si>
    <t>SP0077</t>
  </si>
  <si>
    <t>SP0247</t>
  </si>
  <si>
    <t>SP0243</t>
  </si>
  <si>
    <t>SP0914</t>
  </si>
  <si>
    <t>SP0028</t>
  </si>
  <si>
    <t>Coehoor parklaan 20</t>
  </si>
  <si>
    <t>overzicht objecten: MJOPbesteding / SfB codering</t>
  </si>
  <si>
    <t>datum 7 februari 2020</t>
  </si>
  <si>
    <t>versie 0.1 CONCEPT</t>
  </si>
  <si>
    <t>Beukenlaan 12l - kleedgebouw 10</t>
  </si>
  <si>
    <t>Beukenlaan 12i - kleedgebouw veld 1A</t>
  </si>
  <si>
    <t>Beukenlaan 12c - kleedgebouw veld 1</t>
  </si>
  <si>
    <t>Beukenlaan 12b - werkplaats/materiaalloods</t>
  </si>
  <si>
    <t>Bloemendaalseweg 78a - kleedruimte tennispark</t>
  </si>
  <si>
    <t>Beukenlaan 12m - tribune veld 6 incl berging</t>
  </si>
  <si>
    <t>De Beeklaan 33- werkplaats/garage sportpark</t>
  </si>
  <si>
    <t>Beukenlaan 12a - hoofdtribune incl keeldkamers</t>
  </si>
  <si>
    <t>Beukenlaan 12h - kleedgebouw veld 9</t>
  </si>
  <si>
    <t>Beukenlaan 12f - kleedgebouw veld 4</t>
  </si>
  <si>
    <t>De Beeklaan 39 - kleedkamers tennisbaan HTV</t>
  </si>
  <si>
    <t>Beukenlaan 12o - kleedgebouw 1 t/m 12</t>
  </si>
  <si>
    <t>Ravelstraat 160a - beheerdersruimte</t>
  </si>
  <si>
    <t>Ravelstraat 160b - kleedkmers meilust</t>
  </si>
  <si>
    <t>gegevens vanuit werkplan overgenomen</t>
  </si>
  <si>
    <t>Totaal</t>
  </si>
  <si>
    <t>Timmerman</t>
  </si>
  <si>
    <t>Metselaar</t>
  </si>
  <si>
    <t>Schilder</t>
  </si>
  <si>
    <t>Voorman</t>
  </si>
  <si>
    <t>Dakdekker</t>
  </si>
  <si>
    <t>Stucadoor</t>
  </si>
  <si>
    <t>Glaszetter</t>
  </si>
  <si>
    <t>Werkvoorbereider</t>
  </si>
  <si>
    <t>%</t>
  </si>
  <si>
    <t>Op zon- en/of national erkende feestdagen van 00.00 tot 24.00 uur</t>
  </si>
  <si>
    <t>Op werkdagen van 17.00 tot 00.00 uur</t>
  </si>
  <si>
    <t>Op werkdagen van 00.00 tot 08.00 uur</t>
  </si>
  <si>
    <t>Tekenaar</t>
  </si>
  <si>
    <t>Uitvoerder</t>
  </si>
  <si>
    <t>Algemene kosten</t>
  </si>
  <si>
    <t>Winst &amp; Risico</t>
  </si>
  <si>
    <t>Projectleider</t>
  </si>
  <si>
    <t>Handtekening</t>
  </si>
  <si>
    <t>Plaats &amp; Datum</t>
  </si>
  <si>
    <t>Op zaterdagen van 00.00 tot 24.00 uur</t>
  </si>
  <si>
    <t xml:space="preserve">Reinigen van goten &amp; daken </t>
  </si>
  <si>
    <t>Versie 1.0</t>
  </si>
  <si>
    <t>Uurtarief * per functionaris</t>
  </si>
  <si>
    <t>* De opgegeven uurtarieven zijn exclusief BTW Maandag t/m vrijdag - 8:00 tot 17:00 uur, maar inclusief reis- en verblijfkosten.</t>
  </si>
  <si>
    <t>Tarief</t>
  </si>
  <si>
    <t>Verrekenprijs per overleg**</t>
  </si>
  <si>
    <t>Aantal per jaar</t>
  </si>
  <si>
    <t>Operationeel overleg inclusief opstellen verslag + actielijst</t>
  </si>
  <si>
    <t>Kwartaal overleg inclusief opstellen verslag + actielijst</t>
  </si>
  <si>
    <t>Staartkosten</t>
  </si>
  <si>
    <t>Bouwplaatskosten</t>
  </si>
  <si>
    <t>*** Het percentage welke ingevuld dient te worden is het percentage bovenop het standaard uurtarief tijdens kantoor uren.</t>
  </si>
  <si>
    <t>Score inschrijver = PRIJS LAAGSTE inschrijver / Prijs inschrijver * max. score</t>
  </si>
  <si>
    <t>Opslagpercentages voor Uren buiten de reguliere werktijden ***</t>
  </si>
  <si>
    <t>Score inschrijver = Totaal percentage LAAGSTE inschrijver / Prijs inschrijver * max. score</t>
  </si>
  <si>
    <t>Functie</t>
  </si>
  <si>
    <t>Onderneming</t>
  </si>
  <si>
    <t>**** De staartkosten bestaan uit de percentages voor Algemene kosten, Bouwplaatskosten en Winst &amp; risico waarmee opdrachtnemer gedurende de gehele looptijd van de overeenkomst mee rekent.</t>
  </si>
  <si>
    <t>Fictieve inschrijfprijs onderdeel 1 &amp; 2</t>
  </si>
  <si>
    <t>Score inschrijver = Totaal percentage LAAGSTE inschrijver / Totaal percentage inschrijver * max. score</t>
  </si>
  <si>
    <t xml:space="preserve">De opslagpercentages tellen voor 10% van het totaal mee. Maximaal aantal punten te behalen is 300.
</t>
  </si>
  <si>
    <t>De verrekenprijs per overleg tellen voor 10% van het totaal mee. Maximaal aantal punten te behalen is 300</t>
  </si>
  <si>
    <t>De opslagpercentages tellen voor 15% van het totaal mee. Maximaal aantal punten te behalen is 450.</t>
  </si>
  <si>
    <t>Het aantal punten per onderdeel wordt per inschrijver bij elkaar opgeteld, en bepaalt het totaal aantal behaalde punten op het onderdeel prijs per inschrijver.</t>
  </si>
  <si>
    <t>** Per overleg wordt uitgegaan van 2 uur op locatie bij de opdrachtgever. Operationeel overleg dient namens de opdrachtnemer minimaal de dagelijkse contactpesoon aanwezig te zijn. Kwartaaloverleg dient minimaal de contractmanager van de Opdrachtnemer aanwezig te zijn. Zie PvE, pargraaf 3.20 Overleg frequentie &amp; rapportages.</t>
  </si>
  <si>
    <t xml:space="preserve">Bijlage 2 - Inschrijfbiljet </t>
  </si>
  <si>
    <t>De uurtarieven tellen voor 65% van het totaal mee. Maximaal aantal punten te behalen is 1950.</t>
  </si>
  <si>
    <t>Behorende bij de aanbesteding "Raamovereenkomst bouwkundige onderhoudswerkzaamheden regulier vastgoed 2027-2031” met kenmerk: dCI-000532</t>
  </si>
  <si>
    <t>Uren op jaarbasis (fictief)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</si>
</sst>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 #,##0.00;&quot;€&quot;\ \-#,##0.00"/>
    <numFmt numFmtId="44" formatCode="_ &quot;€&quot;\ * #,##0.00_ ;_ &quot;€&quot;\ * \-#,##0.00_ ;_ &quot;€&quot;\ * &quot;-&quot;??_ ;_ @_ "/>
    <numFmt numFmtId="164" formatCode="&quot;€&quot;\ #,##0"/>
  </numFmts>
  <fonts count="10" x14ac:knownFonts="1">
    <font>
      <sz val="11"/>
      <color theme="1"/>
      <name val="Calibri"/>
      <family val="2"/>
      <scheme val="minor"/>
    </font>
    <font>
      <sz val="10"/>
      <name val="Arial"/>
      <family val="2"/>
    </font>
    <font>
      <sz val="14"/>
      <color theme="1"/>
      <name val="Calibri Light"/>
      <family val="2"/>
      <scheme val="major"/>
    </font>
    <font>
      <b/>
      <sz val="14"/>
      <color rgb="FFC00000"/>
      <name val="Calibri Light"/>
      <family val="2"/>
      <scheme val="major"/>
    </font>
    <font>
      <b/>
      <sz val="14"/>
      <color theme="1"/>
      <name val="Calibri Light"/>
      <family val="2"/>
      <scheme val="major"/>
    </font>
    <font>
      <sz val="14"/>
      <name val="Calibri Light"/>
      <family val="2"/>
      <scheme val="major"/>
    </font>
    <font>
      <b/>
      <sz val="14"/>
      <name val="Calibri Light"/>
      <family val="2"/>
      <scheme val="major"/>
    </font>
    <font>
      <sz val="14"/>
      <name val="Calibri"/>
      <family val="2"/>
      <scheme val="minor"/>
    </font>
    <font>
      <sz val="14"/>
      <color theme="1"/>
      <name val="Calibri"/>
      <family val="2"/>
      <scheme val="minor"/>
    </font>
    <font>
      <sz val="14"/>
      <name val="Calibri Light"/>
      <family val="2"/>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21">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theme="0" tint="-0.499984740745262"/>
      </left>
      <right style="thin">
        <color theme="0" tint="-0.499984740745262"/>
      </right>
      <top style="thin">
        <color indexed="64"/>
      </top>
      <bottom style="thin">
        <color theme="0" tint="-0.499984740745262"/>
      </bottom>
      <diagonal/>
    </border>
    <border>
      <left style="thin">
        <color indexed="64"/>
      </left>
      <right style="thin">
        <color theme="0" tint="-0.499984740745262"/>
      </right>
      <top style="thin">
        <color indexed="64"/>
      </top>
      <bottom style="thin">
        <color indexed="64"/>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 fillId="0" borderId="0"/>
    <xf numFmtId="9" fontId="1" fillId="0" borderId="0" applyFont="0" applyFill="0" applyBorder="0" applyAlignment="0" applyProtection="0"/>
  </cellStyleXfs>
  <cellXfs count="91">
    <xf numFmtId="0" fontId="0" fillId="0" borderId="0" xfId="0"/>
    <xf numFmtId="49" fontId="0" fillId="0" borderId="0" xfId="0" applyNumberFormat="1" applyAlignment="1">
      <alignment horizontal="right" textRotation="90"/>
    </xf>
    <xf numFmtId="0" fontId="0" fillId="0" borderId="0" xfId="0" applyAlignment="1">
      <alignment textRotation="90"/>
    </xf>
    <xf numFmtId="0" fontId="0" fillId="0" borderId="0" xfId="0" applyAlignment="1">
      <alignment horizontal="right"/>
    </xf>
    <xf numFmtId="0" fontId="0" fillId="0" borderId="0" xfId="0" applyAlignment="1">
      <alignment horizontal="right" wrapText="1"/>
    </xf>
    <xf numFmtId="44" fontId="0" fillId="0" borderId="0" xfId="0" applyNumberFormat="1"/>
    <xf numFmtId="0" fontId="2" fillId="0" borderId="0" xfId="0" applyFont="1"/>
    <xf numFmtId="0" fontId="5" fillId="2" borderId="0" xfId="0" applyFont="1" applyFill="1" applyAlignment="1">
      <alignment vertical="center" wrapText="1"/>
    </xf>
    <xf numFmtId="0" fontId="4" fillId="0" borderId="15" xfId="0" applyFont="1" applyBorder="1" applyAlignment="1">
      <alignment horizontal="center" vertical="center"/>
    </xf>
    <xf numFmtId="0" fontId="6" fillId="0" borderId="14" xfId="0" applyFont="1" applyBorder="1" applyAlignment="1">
      <alignment horizontal="center" vertical="center" wrapText="1"/>
    </xf>
    <xf numFmtId="164" fontId="6" fillId="0" borderId="14" xfId="0" applyNumberFormat="1" applyFont="1" applyBorder="1" applyAlignment="1">
      <alignment horizontal="center" vertical="center" wrapText="1"/>
    </xf>
    <xf numFmtId="0" fontId="6" fillId="0" borderId="16" xfId="0" applyFont="1" applyBorder="1" applyAlignment="1">
      <alignment horizontal="center" vertical="center" wrapText="1"/>
    </xf>
    <xf numFmtId="0" fontId="2" fillId="0" borderId="1" xfId="0" applyFont="1" applyBorder="1"/>
    <xf numFmtId="0" fontId="2" fillId="2" borderId="1" xfId="0" applyFont="1" applyFill="1" applyBorder="1" applyAlignment="1">
      <alignment horizontal="center" vertical="center"/>
    </xf>
    <xf numFmtId="7" fontId="2" fillId="3" borderId="1" xfId="0" applyNumberFormat="1" applyFont="1" applyFill="1" applyBorder="1" applyAlignment="1" applyProtection="1">
      <alignment horizontal="center" vertical="center"/>
      <protection locked="0"/>
    </xf>
    <xf numFmtId="7" fontId="2" fillId="2" borderId="1" xfId="0" applyNumberFormat="1" applyFont="1" applyFill="1" applyBorder="1" applyAlignment="1">
      <alignment horizontal="center" vertical="center"/>
    </xf>
    <xf numFmtId="7" fontId="4" fillId="2" borderId="1" xfId="0" applyNumberFormat="1" applyFont="1" applyFill="1" applyBorder="1" applyAlignment="1">
      <alignment horizontal="center" vertical="center" wrapText="1"/>
    </xf>
    <xf numFmtId="7" fontId="4" fillId="2" borderId="1" xfId="0" applyNumberFormat="1" applyFont="1" applyFill="1" applyBorder="1" applyAlignment="1">
      <alignment horizontal="center" vertical="center"/>
    </xf>
    <xf numFmtId="7" fontId="2" fillId="2" borderId="0" xfId="0" applyNumberFormat="1" applyFont="1" applyFill="1" applyAlignment="1">
      <alignment horizontal="center" vertical="center"/>
    </xf>
    <xf numFmtId="7" fontId="4" fillId="2" borderId="0" xfId="0" applyNumberFormat="1" applyFont="1" applyFill="1" applyAlignment="1">
      <alignment horizontal="center" vertical="center" wrapText="1"/>
    </xf>
    <xf numFmtId="7" fontId="4" fillId="2" borderId="0" xfId="0" applyNumberFormat="1" applyFont="1" applyFill="1" applyAlignment="1">
      <alignment horizontal="center" vertical="center"/>
    </xf>
    <xf numFmtId="0" fontId="4" fillId="0" borderId="2" xfId="0" applyFont="1" applyBorder="1" applyAlignment="1">
      <alignment horizontal="center" vertical="center"/>
    </xf>
    <xf numFmtId="7" fontId="4" fillId="2" borderId="2" xfId="0" applyNumberFormat="1" applyFont="1" applyFill="1" applyBorder="1" applyAlignment="1">
      <alignment horizontal="center" vertical="center" wrapText="1"/>
    </xf>
    <xf numFmtId="7" fontId="4" fillId="2" borderId="2" xfId="0" applyNumberFormat="1" applyFont="1" applyFill="1" applyBorder="1" applyAlignment="1">
      <alignment horizontal="center" vertical="center"/>
    </xf>
    <xf numFmtId="0" fontId="2" fillId="0" borderId="11" xfId="0" applyFont="1" applyBorder="1" applyAlignment="1">
      <alignment vertical="center" wrapText="1"/>
    </xf>
    <xf numFmtId="0" fontId="2" fillId="2" borderId="11" xfId="0" applyFont="1" applyFill="1" applyBorder="1" applyAlignment="1">
      <alignment horizontal="center" vertical="center"/>
    </xf>
    <xf numFmtId="7" fontId="2" fillId="3" borderId="11" xfId="0" applyNumberFormat="1" applyFont="1" applyFill="1" applyBorder="1" applyAlignment="1" applyProtection="1">
      <alignment horizontal="center" vertical="center"/>
      <protection locked="0"/>
    </xf>
    <xf numFmtId="7" fontId="2" fillId="2" borderId="11" xfId="0" applyNumberFormat="1" applyFont="1" applyFill="1" applyBorder="1" applyAlignment="1">
      <alignment horizontal="center" vertical="center"/>
    </xf>
    <xf numFmtId="0" fontId="2" fillId="0" borderId="2" xfId="0" applyFont="1" applyBorder="1" applyAlignment="1">
      <alignment vertical="center" wrapText="1"/>
    </xf>
    <xf numFmtId="0" fontId="2" fillId="2" borderId="2" xfId="0" applyFont="1" applyFill="1" applyBorder="1" applyAlignment="1">
      <alignment horizontal="center" vertical="center" wrapText="1"/>
    </xf>
    <xf numFmtId="7" fontId="2" fillId="3" borderId="2" xfId="0" applyNumberFormat="1" applyFont="1" applyFill="1" applyBorder="1" applyAlignment="1" applyProtection="1">
      <alignment horizontal="center" vertical="center"/>
      <protection locked="0"/>
    </xf>
    <xf numFmtId="7" fontId="2" fillId="2" borderId="2" xfId="0" applyNumberFormat="1" applyFont="1" applyFill="1" applyBorder="1" applyAlignment="1">
      <alignment horizontal="center" vertical="center"/>
    </xf>
    <xf numFmtId="0" fontId="2" fillId="0" borderId="2" xfId="0" applyFont="1" applyBorder="1" applyAlignment="1">
      <alignment wrapText="1"/>
    </xf>
    <xf numFmtId="7" fontId="4" fillId="0" borderId="2" xfId="0" applyNumberFormat="1" applyFont="1" applyBorder="1" applyAlignment="1">
      <alignment horizontal="center" vertical="center"/>
    </xf>
    <xf numFmtId="0" fontId="2" fillId="0" borderId="0" xfId="0" applyFont="1" applyAlignment="1">
      <alignment wrapText="1"/>
    </xf>
    <xf numFmtId="0" fontId="2" fillId="2" borderId="0" xfId="0" applyFont="1" applyFill="1" applyAlignment="1">
      <alignment horizontal="center" vertical="center" wrapText="1"/>
    </xf>
    <xf numFmtId="7" fontId="4" fillId="0" borderId="0" xfId="0" applyNumberFormat="1" applyFont="1" applyAlignment="1">
      <alignment horizontal="center" vertical="center"/>
    </xf>
    <xf numFmtId="7" fontId="4" fillId="0" borderId="20" xfId="0" applyNumberFormat="1" applyFont="1" applyBorder="1"/>
    <xf numFmtId="0" fontId="7" fillId="0" borderId="2" xfId="0" applyFont="1" applyBorder="1" applyAlignment="1">
      <alignment horizontal="center" vertical="center"/>
    </xf>
    <xf numFmtId="0" fontId="6" fillId="0" borderId="12" xfId="0" applyFont="1" applyBorder="1" applyAlignment="1">
      <alignment horizontal="center" vertical="center" wrapText="1"/>
    </xf>
    <xf numFmtId="0" fontId="6" fillId="0" borderId="2" xfId="0" applyFont="1" applyBorder="1" applyAlignment="1">
      <alignment horizontal="center" vertical="center" wrapText="1"/>
    </xf>
    <xf numFmtId="0" fontId="8" fillId="0" borderId="0" xfId="0" applyFont="1"/>
    <xf numFmtId="0" fontId="5" fillId="2" borderId="3" xfId="1" applyFont="1" applyFill="1" applyBorder="1" applyAlignment="1">
      <alignment horizontal="center" vertical="top" wrapText="1"/>
    </xf>
    <xf numFmtId="0" fontId="5" fillId="2" borderId="2" xfId="1" applyFont="1" applyFill="1" applyBorder="1" applyAlignment="1">
      <alignment vertical="top" wrapText="1"/>
    </xf>
    <xf numFmtId="9" fontId="5" fillId="3" borderId="2" xfId="2" applyFont="1" applyFill="1" applyBorder="1" applyAlignment="1" applyProtection="1">
      <alignment horizontal="center" vertical="top" wrapText="1"/>
      <protection locked="0"/>
    </xf>
    <xf numFmtId="0" fontId="5" fillId="2" borderId="2" xfId="1" applyFont="1" applyFill="1" applyBorder="1" applyAlignment="1">
      <alignment horizontal="left" vertical="center" wrapText="1"/>
    </xf>
    <xf numFmtId="9" fontId="5" fillId="3" borderId="2" xfId="2" applyFont="1" applyFill="1" applyBorder="1" applyAlignment="1" applyProtection="1">
      <alignment horizontal="center" vertical="center" wrapText="1"/>
      <protection locked="0"/>
    </xf>
    <xf numFmtId="0" fontId="6" fillId="2" borderId="2" xfId="1" applyFont="1" applyFill="1" applyBorder="1" applyAlignment="1">
      <alignment horizontal="left" vertical="center" wrapText="1"/>
    </xf>
    <xf numFmtId="0" fontId="6" fillId="2" borderId="2" xfId="1" applyFont="1" applyFill="1" applyBorder="1" applyAlignment="1">
      <alignment vertical="top" wrapText="1"/>
    </xf>
    <xf numFmtId="9" fontId="6" fillId="0" borderId="2" xfId="2" applyFont="1" applyFill="1" applyBorder="1" applyAlignment="1" applyProtection="1">
      <alignment horizontal="center" vertical="top" wrapText="1"/>
      <protection locked="0"/>
    </xf>
    <xf numFmtId="0" fontId="6" fillId="2" borderId="0" xfId="1" applyFont="1" applyFill="1" applyAlignment="1">
      <alignment horizontal="left" vertical="center" wrapText="1"/>
    </xf>
    <xf numFmtId="0" fontId="6" fillId="2" borderId="0" xfId="1" applyFont="1" applyFill="1" applyAlignment="1">
      <alignment vertical="top" wrapText="1"/>
    </xf>
    <xf numFmtId="9" fontId="6" fillId="0" borderId="0" xfId="2" applyFont="1" applyFill="1" applyBorder="1" applyAlignment="1" applyProtection="1">
      <alignment horizontal="center" vertical="top" wrapText="1"/>
      <protection locked="0"/>
    </xf>
    <xf numFmtId="0" fontId="2" fillId="0" borderId="0" xfId="0" applyFont="1" applyAlignment="1">
      <alignment horizontal="left"/>
    </xf>
    <xf numFmtId="0" fontId="6" fillId="0" borderId="2" xfId="0" applyFont="1" applyBorder="1" applyAlignment="1">
      <alignment horizontal="center" vertical="center"/>
    </xf>
    <xf numFmtId="7" fontId="6" fillId="0" borderId="2" xfId="0" applyNumberFormat="1" applyFont="1" applyBorder="1" applyAlignment="1">
      <alignment horizontal="center" vertical="center"/>
    </xf>
    <xf numFmtId="0" fontId="2" fillId="0" borderId="2" xfId="0" applyFont="1" applyBorder="1"/>
    <xf numFmtId="9" fontId="2" fillId="3" borderId="2" xfId="0" applyNumberFormat="1" applyFont="1" applyFill="1" applyBorder="1" applyAlignment="1" applyProtection="1">
      <alignment horizontal="center" vertical="center"/>
      <protection locked="0"/>
    </xf>
    <xf numFmtId="0" fontId="4" fillId="0" borderId="0" xfId="0" applyFont="1"/>
    <xf numFmtId="0" fontId="4" fillId="0" borderId="2" xfId="0" applyFont="1" applyBorder="1"/>
    <xf numFmtId="9" fontId="4" fillId="0" borderId="2" xfId="0" applyNumberFormat="1" applyFont="1" applyBorder="1" applyAlignment="1" applyProtection="1">
      <alignment horizontal="center" vertical="center"/>
      <protection locked="0"/>
    </xf>
    <xf numFmtId="0" fontId="2" fillId="0" borderId="0" xfId="0" applyFont="1" applyAlignment="1">
      <alignment horizontal="center"/>
    </xf>
    <xf numFmtId="0" fontId="2" fillId="0" borderId="0" xfId="0" applyFont="1" applyAlignment="1">
      <alignment horizontal="left" vertical="center" wrapText="1"/>
    </xf>
    <xf numFmtId="0" fontId="4" fillId="0" borderId="2" xfId="0" applyFont="1" applyBorder="1" applyAlignment="1">
      <alignment horizontal="left" vertical="center" wrapText="1"/>
    </xf>
    <xf numFmtId="49" fontId="6" fillId="0" borderId="2" xfId="0" applyNumberFormat="1" applyFont="1" applyBorder="1" applyProtection="1">
      <protection locked="0"/>
    </xf>
    <xf numFmtId="0" fontId="5" fillId="2" borderId="0" xfId="0" applyFont="1" applyFill="1" applyAlignment="1">
      <alignment horizontal="left" vertical="top" wrapText="1"/>
    </xf>
    <xf numFmtId="0" fontId="5" fillId="2" borderId="9" xfId="0" applyFont="1" applyFill="1" applyBorder="1" applyAlignment="1">
      <alignment horizontal="left" vertical="top" wrapText="1"/>
    </xf>
    <xf numFmtId="49" fontId="6" fillId="3" borderId="4" xfId="0" applyNumberFormat="1" applyFont="1" applyFill="1" applyBorder="1" applyAlignment="1" applyProtection="1">
      <alignment horizontal="center"/>
      <protection locked="0"/>
    </xf>
    <xf numFmtId="49" fontId="6" fillId="3" borderId="5" xfId="0" applyNumberFormat="1" applyFont="1" applyFill="1" applyBorder="1" applyAlignment="1" applyProtection="1">
      <alignment horizontal="center"/>
      <protection locked="0"/>
    </xf>
    <xf numFmtId="0" fontId="4" fillId="0" borderId="18" xfId="0" applyFont="1" applyBorder="1" applyAlignment="1">
      <alignment horizontal="center"/>
    </xf>
    <xf numFmtId="0" fontId="4" fillId="0" borderId="19" xfId="0" applyFont="1" applyBorder="1" applyAlignment="1">
      <alignment horizontal="center"/>
    </xf>
    <xf numFmtId="0" fontId="2" fillId="3" borderId="2" xfId="0" applyFont="1" applyFill="1" applyBorder="1" applyAlignment="1" applyProtection="1">
      <alignment horizontal="center" vertical="center" wrapText="1"/>
      <protection locked="0"/>
    </xf>
    <xf numFmtId="0" fontId="2" fillId="0" borderId="2" xfId="0" applyFont="1" applyBorder="1" applyAlignment="1">
      <alignment horizontal="left" wrapText="1"/>
    </xf>
    <xf numFmtId="0" fontId="2" fillId="0" borderId="2" xfId="0" applyFont="1" applyBorder="1" applyAlignment="1">
      <alignment horizontal="left"/>
    </xf>
    <xf numFmtId="0" fontId="2" fillId="0" borderId="2" xfId="0" applyFont="1" applyBorder="1" applyAlignment="1">
      <alignment horizontal="left" vertical="top" wrapText="1"/>
    </xf>
    <xf numFmtId="0" fontId="9" fillId="0" borderId="2" xfId="0" applyFont="1" applyBorder="1" applyAlignment="1">
      <alignment horizontal="left" vertical="center" wrapText="1"/>
    </xf>
    <xf numFmtId="0" fontId="3" fillId="0" borderId="0" xfId="0" applyFont="1" applyAlignment="1">
      <alignment horizontal="center"/>
    </xf>
    <xf numFmtId="0" fontId="4" fillId="0" borderId="0" xfId="0" applyFont="1" applyAlignment="1">
      <alignment horizontal="center" vertical="center" wrapText="1"/>
    </xf>
    <xf numFmtId="0" fontId="5" fillId="2" borderId="0" xfId="0" applyFont="1" applyFill="1" applyAlignment="1">
      <alignment horizontal="center" vertical="center" wrapText="1"/>
    </xf>
    <xf numFmtId="0" fontId="5" fillId="2" borderId="2" xfId="0" applyFont="1" applyFill="1" applyBorder="1" applyAlignment="1">
      <alignment horizontal="left" vertical="center" wrapText="1"/>
    </xf>
    <xf numFmtId="49" fontId="6" fillId="0" borderId="10" xfId="0" applyNumberFormat="1" applyFont="1" applyBorder="1" applyAlignment="1" applyProtection="1">
      <alignment horizontal="left" vertical="center"/>
      <protection locked="0"/>
    </xf>
    <xf numFmtId="49" fontId="6" fillId="0" borderId="17" xfId="0" applyNumberFormat="1" applyFont="1" applyBorder="1" applyAlignment="1" applyProtection="1">
      <alignment horizontal="left" vertical="center"/>
      <protection locked="0"/>
    </xf>
    <xf numFmtId="49" fontId="6" fillId="0" borderId="11" xfId="0" applyNumberFormat="1" applyFont="1" applyBorder="1" applyAlignment="1" applyProtection="1">
      <alignment horizontal="left" vertical="center"/>
      <protection locked="0"/>
    </xf>
    <xf numFmtId="49" fontId="6" fillId="3" borderId="6" xfId="0" applyNumberFormat="1" applyFont="1" applyFill="1" applyBorder="1" applyAlignment="1" applyProtection="1">
      <alignment horizontal="center"/>
      <protection locked="0"/>
    </xf>
    <xf numFmtId="49" fontId="6" fillId="3" borderId="13" xfId="0" applyNumberFormat="1" applyFont="1" applyFill="1" applyBorder="1" applyAlignment="1" applyProtection="1">
      <alignment horizontal="center"/>
      <protection locked="0"/>
    </xf>
    <xf numFmtId="49" fontId="6" fillId="3" borderId="0" xfId="0" applyNumberFormat="1" applyFont="1" applyFill="1" applyAlignment="1" applyProtection="1">
      <alignment horizontal="center"/>
      <protection locked="0"/>
    </xf>
    <xf numFmtId="49" fontId="6" fillId="3" borderId="9" xfId="0" applyNumberFormat="1" applyFont="1" applyFill="1" applyBorder="1" applyAlignment="1" applyProtection="1">
      <alignment horizontal="center"/>
      <protection locked="0"/>
    </xf>
    <xf numFmtId="49" fontId="6" fillId="3" borderId="7" xfId="0" applyNumberFormat="1" applyFont="1" applyFill="1" applyBorder="1" applyAlignment="1" applyProtection="1">
      <alignment horizontal="center"/>
      <protection locked="0"/>
    </xf>
    <xf numFmtId="49" fontId="6" fillId="3" borderId="8" xfId="0" applyNumberFormat="1" applyFont="1" applyFill="1" applyBorder="1" applyAlignment="1" applyProtection="1">
      <alignment horizontal="center"/>
      <protection locked="0"/>
    </xf>
    <xf numFmtId="0" fontId="5" fillId="2" borderId="2" xfId="0" applyFont="1" applyFill="1" applyBorder="1" applyAlignment="1">
      <alignment horizontal="left" vertical="top" wrapText="1"/>
    </xf>
    <xf numFmtId="0" fontId="2" fillId="0" borderId="2" xfId="0" applyFont="1" applyBorder="1" applyAlignment="1">
      <alignment horizontal="left" vertical="top"/>
    </xf>
  </cellXfs>
  <cellStyles count="3">
    <cellStyle name="Procent 2" xfId="2" xr:uid="{45869793-2CF2-483D-B59A-64CA1515D566}"/>
    <cellStyle name="Standaard" xfId="0" builtinId="0"/>
    <cellStyle name="Standaard 2" xfId="1" xr:uid="{A10B7398-9F7F-404A-B455-41AF345DBC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9A8A8-6B44-4D2E-9136-F8C0846887A5}">
  <dimension ref="A2:BB40"/>
  <sheetViews>
    <sheetView zoomScale="40" zoomScaleNormal="40" workbookViewId="0">
      <pane ySplit="7" topLeftCell="A8" activePane="bottomLeft" state="frozen"/>
      <selection pane="bottomLeft" activeCell="A73" sqref="A73"/>
    </sheetView>
  </sheetViews>
  <sheetFormatPr defaultRowHeight="14.4" x14ac:dyDescent="0.3"/>
  <cols>
    <col min="1" max="1" width="11.109375" customWidth="1"/>
    <col min="2" max="53" width="12.6640625" customWidth="1"/>
  </cols>
  <sheetData>
    <row r="2" spans="1:54" x14ac:dyDescent="0.3">
      <c r="A2" t="s">
        <v>71</v>
      </c>
    </row>
    <row r="3" spans="1:54" x14ac:dyDescent="0.3">
      <c r="A3" t="s">
        <v>72</v>
      </c>
    </row>
    <row r="4" spans="1:54" x14ac:dyDescent="0.3">
      <c r="A4" t="s">
        <v>73</v>
      </c>
    </row>
    <row r="5" spans="1:54" x14ac:dyDescent="0.3">
      <c r="A5" t="s">
        <v>88</v>
      </c>
    </row>
    <row r="6" spans="1:54" s="3" customFormat="1" ht="28.8" x14ac:dyDescent="0.3">
      <c r="A6" s="3" t="s">
        <v>10</v>
      </c>
      <c r="C6" s="3" t="s">
        <v>4</v>
      </c>
      <c r="D6" s="3" t="s">
        <v>5</v>
      </c>
      <c r="E6" s="3" t="s">
        <v>7</v>
      </c>
      <c r="F6" s="3" t="s">
        <v>9</v>
      </c>
      <c r="G6" s="3" t="s">
        <v>12</v>
      </c>
      <c r="H6" s="3" t="s">
        <v>41</v>
      </c>
      <c r="I6" s="3" t="s">
        <v>42</v>
      </c>
      <c r="J6" s="3" t="s">
        <v>44</v>
      </c>
      <c r="K6" s="3" t="s">
        <v>45</v>
      </c>
      <c r="L6" s="3" t="s">
        <v>47</v>
      </c>
      <c r="M6" s="4" t="s">
        <v>48</v>
      </c>
      <c r="N6" s="3" t="s">
        <v>49</v>
      </c>
      <c r="O6" s="3" t="s">
        <v>50</v>
      </c>
      <c r="P6" s="3" t="s">
        <v>51</v>
      </c>
      <c r="Q6" s="3" t="s">
        <v>52</v>
      </c>
      <c r="R6" s="3" t="s">
        <v>53</v>
      </c>
      <c r="S6" s="3" t="s">
        <v>55</v>
      </c>
      <c r="T6" s="3" t="s">
        <v>56</v>
      </c>
      <c r="U6" s="3" t="s">
        <v>58</v>
      </c>
      <c r="V6" s="3" t="s">
        <v>58</v>
      </c>
      <c r="W6" s="3" t="s">
        <v>58</v>
      </c>
      <c r="X6" s="3" t="s">
        <v>59</v>
      </c>
      <c r="Y6" s="3" t="s">
        <v>60</v>
      </c>
      <c r="Z6" s="3" t="s">
        <v>61</v>
      </c>
      <c r="AA6" s="3" t="s">
        <v>61</v>
      </c>
      <c r="AB6" s="3" t="s">
        <v>62</v>
      </c>
      <c r="AC6" s="3" t="s">
        <v>63</v>
      </c>
      <c r="AD6" s="3" t="s">
        <v>61</v>
      </c>
      <c r="AE6" s="3" t="s">
        <v>64</v>
      </c>
      <c r="AF6" s="3" t="s">
        <v>64</v>
      </c>
      <c r="AG6" s="3" t="s">
        <v>64</v>
      </c>
      <c r="AH6" s="3" t="s">
        <v>65</v>
      </c>
      <c r="AJ6" s="3" t="s">
        <v>66</v>
      </c>
      <c r="AK6" s="3" t="s">
        <v>66</v>
      </c>
      <c r="AL6" s="3" t="s">
        <v>66</v>
      </c>
      <c r="AM6" s="3" t="s">
        <v>66</v>
      </c>
      <c r="AN6" s="3" t="s">
        <v>66</v>
      </c>
      <c r="AO6" s="3" t="s">
        <v>66</v>
      </c>
      <c r="AP6" s="3" t="s">
        <v>66</v>
      </c>
      <c r="AQ6" s="3" t="s">
        <v>66</v>
      </c>
      <c r="AR6" s="3" t="s">
        <v>66</v>
      </c>
      <c r="AS6" s="3" t="s">
        <v>43</v>
      </c>
      <c r="AT6" s="3" t="s">
        <v>43</v>
      </c>
      <c r="AU6" s="3" t="s">
        <v>43</v>
      </c>
      <c r="AV6" s="3" t="s">
        <v>67</v>
      </c>
      <c r="AW6" s="3" t="s">
        <v>68</v>
      </c>
      <c r="AX6" s="3" t="s">
        <v>69</v>
      </c>
      <c r="AY6" s="3" t="s">
        <v>69</v>
      </c>
      <c r="AZ6" s="3" t="s">
        <v>69</v>
      </c>
    </row>
    <row r="7" spans="1:54" s="2" customFormat="1" ht="222" x14ac:dyDescent="0.3">
      <c r="A7" s="2" t="s">
        <v>1</v>
      </c>
      <c r="C7" s="1" t="s">
        <v>2</v>
      </c>
      <c r="D7" s="2" t="s">
        <v>3</v>
      </c>
      <c r="E7" s="2" t="s">
        <v>6</v>
      </c>
      <c r="F7" s="2" t="s">
        <v>8</v>
      </c>
      <c r="G7" s="2" t="s">
        <v>11</v>
      </c>
      <c r="H7" s="2" t="s">
        <v>13</v>
      </c>
      <c r="I7" s="2" t="s">
        <v>14</v>
      </c>
      <c r="J7" s="2" t="s">
        <v>15</v>
      </c>
      <c r="K7" s="2" t="s">
        <v>16</v>
      </c>
      <c r="L7" s="2" t="s">
        <v>46</v>
      </c>
      <c r="M7" s="2" t="s">
        <v>17</v>
      </c>
      <c r="N7" s="2" t="s">
        <v>18</v>
      </c>
      <c r="O7" s="2" t="s">
        <v>19</v>
      </c>
      <c r="P7" s="2" t="s">
        <v>20</v>
      </c>
      <c r="Q7" s="2" t="s">
        <v>21</v>
      </c>
      <c r="R7" s="2" t="s">
        <v>54</v>
      </c>
      <c r="S7" s="2" t="s">
        <v>22</v>
      </c>
      <c r="T7" s="2" t="s">
        <v>23</v>
      </c>
      <c r="U7" s="2" t="s">
        <v>57</v>
      </c>
      <c r="V7" s="2" t="s">
        <v>24</v>
      </c>
      <c r="W7" s="2" t="s">
        <v>25</v>
      </c>
      <c r="X7" s="2" t="s">
        <v>26</v>
      </c>
      <c r="Y7" s="2" t="s">
        <v>78</v>
      </c>
      <c r="Z7" s="2" t="s">
        <v>27</v>
      </c>
      <c r="AA7" s="2" t="s">
        <v>28</v>
      </c>
      <c r="AB7" s="2" t="s">
        <v>29</v>
      </c>
      <c r="AC7" s="2" t="s">
        <v>30</v>
      </c>
      <c r="AD7" s="2" t="s">
        <v>31</v>
      </c>
      <c r="AE7" s="2" t="s">
        <v>80</v>
      </c>
      <c r="AF7" s="2" t="s">
        <v>33</v>
      </c>
      <c r="AG7" s="2" t="s">
        <v>32</v>
      </c>
      <c r="AH7" s="2" t="s">
        <v>84</v>
      </c>
      <c r="AI7" s="2" t="s">
        <v>34</v>
      </c>
      <c r="AJ7" s="2" t="s">
        <v>81</v>
      </c>
      <c r="AK7" s="2" t="s">
        <v>77</v>
      </c>
      <c r="AL7" s="2" t="s">
        <v>76</v>
      </c>
      <c r="AM7" s="2" t="s">
        <v>82</v>
      </c>
      <c r="AN7" s="2" t="s">
        <v>74</v>
      </c>
      <c r="AO7" s="2" t="s">
        <v>75</v>
      </c>
      <c r="AP7" s="2" t="s">
        <v>83</v>
      </c>
      <c r="AQ7" s="2" t="s">
        <v>79</v>
      </c>
      <c r="AR7" s="2" t="s">
        <v>85</v>
      </c>
      <c r="AS7" s="2" t="s">
        <v>86</v>
      </c>
      <c r="AT7" s="2" t="s">
        <v>87</v>
      </c>
      <c r="AU7" s="2" t="s">
        <v>35</v>
      </c>
      <c r="AV7" s="2" t="s">
        <v>36</v>
      </c>
      <c r="AW7" s="2" t="s">
        <v>37</v>
      </c>
      <c r="AX7" s="2" t="s">
        <v>38</v>
      </c>
      <c r="AY7" s="2" t="s">
        <v>39</v>
      </c>
      <c r="AZ7" s="2" t="s">
        <v>40</v>
      </c>
      <c r="BA7" s="2" t="s">
        <v>70</v>
      </c>
    </row>
    <row r="8" spans="1:54" x14ac:dyDescent="0.3">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row>
    <row r="9" spans="1:54" x14ac:dyDescent="0.3">
      <c r="A9" t="s">
        <v>0</v>
      </c>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row>
    <row r="10" spans="1:54" x14ac:dyDescent="0.3">
      <c r="A10">
        <v>13</v>
      </c>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v>1000</v>
      </c>
      <c r="BA10" s="5"/>
      <c r="BB10" s="5"/>
    </row>
    <row r="11" spans="1:54" x14ac:dyDescent="0.3">
      <c r="A11">
        <v>21</v>
      </c>
      <c r="C11" s="5"/>
      <c r="D11" s="5"/>
      <c r="E11" s="5"/>
      <c r="F11" s="5"/>
      <c r="G11" s="5"/>
      <c r="H11" s="5"/>
      <c r="I11" s="5"/>
      <c r="J11" s="5">
        <v>3000</v>
      </c>
      <c r="K11" s="5"/>
      <c r="L11" s="5">
        <v>1400</v>
      </c>
      <c r="M11" s="5"/>
      <c r="N11" s="5">
        <v>10000</v>
      </c>
      <c r="O11" s="5">
        <v>3000</v>
      </c>
      <c r="P11" s="5"/>
      <c r="Q11" s="5">
        <v>589</v>
      </c>
      <c r="R11" s="5">
        <v>2133</v>
      </c>
      <c r="S11" s="5">
        <v>900</v>
      </c>
      <c r="T11" s="5">
        <v>11200</v>
      </c>
      <c r="U11" s="5">
        <v>10675</v>
      </c>
      <c r="V11" s="5"/>
      <c r="W11" s="5"/>
      <c r="X11" s="5"/>
      <c r="Y11" s="5">
        <v>400</v>
      </c>
      <c r="Z11" s="5">
        <v>750</v>
      </c>
      <c r="AA11" s="5">
        <v>740</v>
      </c>
      <c r="AB11" s="5"/>
      <c r="AC11" s="5">
        <v>5732</v>
      </c>
      <c r="AD11" s="5">
        <v>900</v>
      </c>
      <c r="AE11" s="5"/>
      <c r="AF11" s="5"/>
      <c r="AG11" s="5"/>
      <c r="AH11" s="5"/>
      <c r="AI11" s="5"/>
      <c r="AJ11" s="5">
        <v>845</v>
      </c>
      <c r="AK11" s="5">
        <v>1500</v>
      </c>
      <c r="AL11" s="5">
        <v>550</v>
      </c>
      <c r="AM11" s="5"/>
      <c r="AN11" s="5"/>
      <c r="AO11" s="5"/>
      <c r="AP11" s="5"/>
      <c r="AQ11" s="5"/>
      <c r="AR11" s="5"/>
      <c r="AS11" s="5">
        <v>313</v>
      </c>
      <c r="AT11" s="5">
        <v>700</v>
      </c>
      <c r="AU11" s="5"/>
      <c r="AV11" s="5"/>
      <c r="AW11" s="5">
        <v>9500</v>
      </c>
      <c r="AX11" s="5">
        <v>150</v>
      </c>
      <c r="AY11" s="5">
        <v>2000</v>
      </c>
      <c r="AZ11" s="5"/>
      <c r="BA11" s="5">
        <v>385</v>
      </c>
      <c r="BB11" s="5"/>
    </row>
    <row r="12" spans="1:54" x14ac:dyDescent="0.3">
      <c r="A12">
        <v>22</v>
      </c>
      <c r="C12" s="5"/>
      <c r="D12" s="5"/>
      <c r="E12" s="5"/>
      <c r="F12" s="5"/>
      <c r="G12" s="5"/>
      <c r="H12" s="5"/>
      <c r="I12" s="5"/>
      <c r="J12" s="5"/>
      <c r="K12" s="5"/>
      <c r="L12" s="5"/>
      <c r="M12" s="5"/>
      <c r="N12" s="5"/>
      <c r="O12" s="5"/>
      <c r="P12" s="5"/>
      <c r="Q12" s="5"/>
      <c r="R12" s="5"/>
      <c r="S12" s="5"/>
      <c r="T12" s="5"/>
      <c r="U12" s="5"/>
      <c r="V12" s="5"/>
      <c r="W12" s="5"/>
      <c r="X12" s="5">
        <v>10377</v>
      </c>
      <c r="Y12" s="5"/>
      <c r="Z12" s="5"/>
      <c r="AA12" s="5"/>
      <c r="AB12" s="5"/>
      <c r="AC12" s="5"/>
      <c r="AD12" s="5"/>
      <c r="AE12" s="5"/>
      <c r="AF12" s="5"/>
      <c r="AG12" s="5"/>
      <c r="AH12" s="5"/>
      <c r="AI12" s="5"/>
      <c r="AJ12" s="5"/>
      <c r="AK12" s="5"/>
      <c r="AL12" s="5"/>
      <c r="AM12" s="5"/>
      <c r="AN12" s="5"/>
      <c r="AO12" s="5"/>
      <c r="AP12" s="5"/>
      <c r="AQ12" s="5"/>
      <c r="AR12" s="5"/>
      <c r="AS12" s="5">
        <v>750</v>
      </c>
      <c r="AT12" s="5"/>
      <c r="AU12" s="5"/>
      <c r="AV12" s="5"/>
      <c r="AW12" s="5"/>
      <c r="AX12" s="5"/>
      <c r="AY12" s="5"/>
      <c r="AZ12" s="5"/>
      <c r="BA12" s="5"/>
      <c r="BB12" s="5"/>
    </row>
    <row r="13" spans="1:54" x14ac:dyDescent="0.3">
      <c r="A13">
        <v>23</v>
      </c>
      <c r="C13" s="5"/>
      <c r="D13" s="5"/>
      <c r="E13" s="5"/>
      <c r="F13" s="5"/>
      <c r="G13" s="5"/>
      <c r="H13" s="5"/>
      <c r="I13" s="5"/>
      <c r="J13" s="5"/>
      <c r="K13" s="5"/>
      <c r="L13" s="5"/>
      <c r="M13" s="5"/>
      <c r="N13" s="5">
        <v>11000</v>
      </c>
      <c r="O13" s="5"/>
      <c r="P13" s="5"/>
      <c r="Q13" s="5">
        <v>300</v>
      </c>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row>
    <row r="14" spans="1:54" x14ac:dyDescent="0.3">
      <c r="A14">
        <v>24</v>
      </c>
      <c r="C14" s="5"/>
      <c r="D14" s="5"/>
      <c r="E14" s="5"/>
      <c r="F14" s="5"/>
      <c r="G14" s="5"/>
      <c r="H14" s="5"/>
      <c r="I14" s="5"/>
      <c r="J14" s="5"/>
      <c r="K14" s="5"/>
      <c r="L14" s="5"/>
      <c r="M14" s="5"/>
      <c r="N14" s="5"/>
      <c r="O14" s="5"/>
      <c r="P14" s="5">
        <v>400</v>
      </c>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v>425</v>
      </c>
      <c r="AX14" s="5"/>
      <c r="AY14" s="5"/>
      <c r="AZ14" s="5"/>
      <c r="BA14" s="5"/>
      <c r="BB14" s="5"/>
    </row>
    <row r="15" spans="1:54" x14ac:dyDescent="0.3">
      <c r="A15">
        <v>27</v>
      </c>
      <c r="C15" s="5"/>
      <c r="D15" s="5"/>
      <c r="E15" s="5">
        <v>281</v>
      </c>
      <c r="F15" s="5"/>
      <c r="G15" s="5"/>
      <c r="H15" s="5"/>
      <c r="I15" s="5">
        <v>278</v>
      </c>
      <c r="J15" s="5"/>
      <c r="K15" s="5"/>
      <c r="L15" s="5"/>
      <c r="M15" s="5"/>
      <c r="N15" s="5"/>
      <c r="O15" s="5"/>
      <c r="P15" s="5"/>
      <c r="Q15" s="5"/>
      <c r="R15" s="5"/>
      <c r="S15" s="5"/>
      <c r="T15" s="5"/>
      <c r="U15" s="5"/>
      <c r="V15" s="5"/>
      <c r="W15" s="5"/>
      <c r="X15" s="5"/>
      <c r="Y15" s="5">
        <v>390</v>
      </c>
      <c r="Z15" s="5">
        <v>220</v>
      </c>
      <c r="AA15" s="5">
        <v>110</v>
      </c>
      <c r="AB15" s="5"/>
      <c r="AC15" s="5"/>
      <c r="AD15" s="5"/>
      <c r="AE15" s="5">
        <v>687</v>
      </c>
      <c r="AF15" s="5"/>
      <c r="AG15" s="5"/>
      <c r="AH15" s="5"/>
      <c r="AI15" s="5">
        <v>164</v>
      </c>
      <c r="AJ15" s="5">
        <v>185</v>
      </c>
      <c r="AK15" s="5">
        <v>800</v>
      </c>
      <c r="AL15" s="5"/>
      <c r="AM15" s="5"/>
      <c r="AN15" s="5">
        <v>75</v>
      </c>
      <c r="AO15" s="5"/>
      <c r="AP15" s="5"/>
      <c r="AQ15" s="5">
        <v>318</v>
      </c>
      <c r="AR15" s="5"/>
      <c r="AS15" s="5"/>
      <c r="AT15" s="5"/>
      <c r="AU15" s="5"/>
      <c r="AV15" s="5"/>
      <c r="AW15" s="5"/>
      <c r="AX15" s="5"/>
      <c r="AY15" s="5"/>
      <c r="AZ15" s="5"/>
      <c r="BA15" s="5"/>
      <c r="BB15" s="5"/>
    </row>
    <row r="16" spans="1:54" x14ac:dyDescent="0.3">
      <c r="A16">
        <v>28</v>
      </c>
      <c r="C16" s="5"/>
      <c r="D16" s="5"/>
      <c r="E16" s="5"/>
      <c r="F16" s="5"/>
      <c r="G16" s="5"/>
      <c r="H16" s="5"/>
      <c r="I16" s="5"/>
      <c r="J16" s="5"/>
      <c r="K16" s="5"/>
      <c r="L16" s="5"/>
      <c r="M16" s="5"/>
      <c r="N16" s="5">
        <v>3500</v>
      </c>
      <c r="O16" s="5">
        <v>800</v>
      </c>
      <c r="P16" s="5"/>
      <c r="Q16" s="5"/>
      <c r="R16" s="5"/>
      <c r="S16" s="5"/>
      <c r="T16" s="5"/>
      <c r="U16" s="5"/>
      <c r="V16" s="5"/>
      <c r="W16" s="5"/>
      <c r="X16" s="5"/>
      <c r="Y16" s="5"/>
      <c r="Z16" s="5"/>
      <c r="AA16" s="5"/>
      <c r="AB16" s="5"/>
      <c r="AC16" s="5"/>
      <c r="AD16" s="5"/>
      <c r="AE16" s="5"/>
      <c r="AF16" s="5"/>
      <c r="AG16" s="5"/>
      <c r="AH16" s="5"/>
      <c r="AI16" s="5"/>
      <c r="AJ16" s="5">
        <v>3608</v>
      </c>
      <c r="AK16" s="5"/>
      <c r="AL16" s="5"/>
      <c r="AM16" s="5"/>
      <c r="AN16" s="5"/>
      <c r="AO16" s="5"/>
      <c r="AP16" s="5"/>
      <c r="AQ16" s="5">
        <v>898</v>
      </c>
      <c r="AR16" s="5"/>
      <c r="AS16" s="5"/>
      <c r="AT16" s="5"/>
      <c r="AU16" s="5"/>
      <c r="AV16" s="5"/>
      <c r="AW16" s="5"/>
      <c r="AX16" s="5"/>
      <c r="AY16" s="5"/>
      <c r="AZ16" s="5"/>
      <c r="BA16" s="5"/>
      <c r="BB16" s="5"/>
    </row>
    <row r="17" spans="1:54" x14ac:dyDescent="0.3">
      <c r="A17">
        <v>31</v>
      </c>
      <c r="C17" s="5">
        <v>6386</v>
      </c>
      <c r="D17" s="5">
        <v>1200</v>
      </c>
      <c r="E17" s="5"/>
      <c r="F17" s="5"/>
      <c r="G17" s="5"/>
      <c r="H17" s="5">
        <v>600</v>
      </c>
      <c r="I17" s="5"/>
      <c r="J17" s="5">
        <v>8257</v>
      </c>
      <c r="K17" s="5"/>
      <c r="L17" s="5">
        <v>3300</v>
      </c>
      <c r="M17" s="5">
        <v>1500</v>
      </c>
      <c r="N17" s="5"/>
      <c r="O17" s="5"/>
      <c r="P17" s="5"/>
      <c r="Q17" s="5"/>
      <c r="R17" s="5"/>
      <c r="S17" s="5">
        <v>900</v>
      </c>
      <c r="T17" s="5">
        <v>250</v>
      </c>
      <c r="U17" s="5">
        <v>1788</v>
      </c>
      <c r="V17" s="5">
        <v>2000</v>
      </c>
      <c r="W17" s="5"/>
      <c r="X17" s="5"/>
      <c r="Y17" s="5"/>
      <c r="Z17" s="5"/>
      <c r="AA17" s="5"/>
      <c r="AB17" s="5"/>
      <c r="AC17" s="5">
        <v>1559</v>
      </c>
      <c r="AD17" s="5"/>
      <c r="AE17" s="5">
        <v>300</v>
      </c>
      <c r="AF17" s="5"/>
      <c r="AG17" s="5"/>
      <c r="AH17" s="5"/>
      <c r="AI17" s="5"/>
      <c r="AJ17" s="5">
        <v>150</v>
      </c>
      <c r="AK17" s="5">
        <v>440</v>
      </c>
      <c r="AL17" s="5"/>
      <c r="AM17" s="5">
        <v>1710</v>
      </c>
      <c r="AN17" s="5"/>
      <c r="AO17" s="5"/>
      <c r="AP17" s="5">
        <v>125</v>
      </c>
      <c r="AQ17" s="5"/>
      <c r="AR17" s="5"/>
      <c r="AS17" s="5">
        <v>162</v>
      </c>
      <c r="AT17" s="5">
        <v>1150</v>
      </c>
      <c r="AU17" s="5"/>
      <c r="AV17" s="5">
        <v>1331</v>
      </c>
      <c r="AW17" s="5">
        <v>20750</v>
      </c>
      <c r="AX17" s="5"/>
      <c r="AY17" s="5"/>
      <c r="AZ17" s="5"/>
      <c r="BA17" s="5"/>
      <c r="BB17" s="5"/>
    </row>
    <row r="18" spans="1:54" x14ac:dyDescent="0.3">
      <c r="A18">
        <v>32</v>
      </c>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v>75</v>
      </c>
      <c r="AM18" s="5"/>
      <c r="AN18" s="5">
        <v>200</v>
      </c>
      <c r="AO18" s="5"/>
      <c r="AP18" s="5">
        <v>226</v>
      </c>
      <c r="AQ18" s="5"/>
      <c r="AR18" s="5"/>
      <c r="AS18" s="5"/>
      <c r="AT18" s="5"/>
      <c r="AU18" s="5"/>
      <c r="AV18" s="5"/>
      <c r="AW18" s="5"/>
      <c r="AX18" s="5"/>
      <c r="AY18" s="5"/>
      <c r="AZ18" s="5"/>
      <c r="BA18" s="5"/>
      <c r="BB18" s="5"/>
    </row>
    <row r="19" spans="1:54" x14ac:dyDescent="0.3">
      <c r="A19">
        <v>34</v>
      </c>
      <c r="C19" s="5"/>
      <c r="D19" s="5"/>
      <c r="E19" s="5"/>
      <c r="F19" s="5">
        <v>1200</v>
      </c>
      <c r="G19" s="5"/>
      <c r="H19" s="5"/>
      <c r="I19" s="5"/>
      <c r="J19" s="5"/>
      <c r="K19" s="5"/>
      <c r="L19" s="5">
        <v>300</v>
      </c>
      <c r="M19" s="5"/>
      <c r="N19" s="5">
        <v>1500</v>
      </c>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v>1250</v>
      </c>
      <c r="AX19" s="5"/>
      <c r="AY19" s="5"/>
      <c r="AZ19" s="5"/>
      <c r="BA19" s="5"/>
      <c r="BB19" s="5"/>
    </row>
    <row r="20" spans="1:54" x14ac:dyDescent="0.3">
      <c r="A20">
        <v>37</v>
      </c>
      <c r="C20" s="5"/>
      <c r="D20" s="5"/>
      <c r="E20" s="5"/>
      <c r="F20" s="5"/>
      <c r="G20" s="5"/>
      <c r="H20" s="5"/>
      <c r="I20" s="5"/>
      <c r="J20" s="5"/>
      <c r="K20" s="5"/>
      <c r="L20" s="5"/>
      <c r="M20" s="5"/>
      <c r="N20" s="5"/>
      <c r="O20" s="5"/>
      <c r="P20" s="5"/>
      <c r="Q20" s="5">
        <v>800</v>
      </c>
      <c r="R20" s="5"/>
      <c r="S20" s="5"/>
      <c r="T20" s="5">
        <v>1189</v>
      </c>
      <c r="U20" s="5">
        <v>551</v>
      </c>
      <c r="V20" s="5"/>
      <c r="W20" s="5"/>
      <c r="X20" s="5"/>
      <c r="Y20" s="5">
        <v>350</v>
      </c>
      <c r="Z20" s="5"/>
      <c r="AA20" s="5"/>
      <c r="AB20" s="5"/>
      <c r="AC20" s="5"/>
      <c r="AD20" s="5"/>
      <c r="AE20" s="5"/>
      <c r="AF20" s="5"/>
      <c r="AG20" s="5"/>
      <c r="AH20" s="5"/>
      <c r="AI20" s="5"/>
      <c r="AJ20" s="5"/>
      <c r="AK20" s="5"/>
      <c r="AL20" s="5"/>
      <c r="AM20" s="5"/>
      <c r="AN20" s="5">
        <v>350</v>
      </c>
      <c r="AO20" s="5">
        <v>500</v>
      </c>
      <c r="AP20" s="5"/>
      <c r="AQ20" s="5"/>
      <c r="AR20" s="5"/>
      <c r="AS20" s="5"/>
      <c r="AT20" s="5"/>
      <c r="AU20" s="5"/>
      <c r="AV20" s="5"/>
      <c r="AW20" s="5"/>
      <c r="AX20" s="5"/>
      <c r="AY20" s="5"/>
      <c r="AZ20" s="5"/>
      <c r="BA20" s="5"/>
      <c r="BB20" s="5"/>
    </row>
    <row r="21" spans="1:54" x14ac:dyDescent="0.3">
      <c r="A21">
        <v>41</v>
      </c>
      <c r="C21" s="5"/>
      <c r="D21" s="5"/>
      <c r="E21" s="5"/>
      <c r="F21" s="5"/>
      <c r="G21" s="5"/>
      <c r="H21" s="5"/>
      <c r="I21" s="5"/>
      <c r="J21" s="5"/>
      <c r="K21" s="5"/>
      <c r="L21" s="5">
        <v>678</v>
      </c>
      <c r="M21" s="5"/>
      <c r="N21" s="5"/>
      <c r="O21" s="5"/>
      <c r="P21" s="5"/>
      <c r="Q21" s="5"/>
      <c r="R21" s="5"/>
      <c r="S21" s="5"/>
      <c r="T21" s="5"/>
      <c r="U21" s="5"/>
      <c r="V21" s="5"/>
      <c r="W21" s="5"/>
      <c r="X21" s="5">
        <v>6800</v>
      </c>
      <c r="Y21" s="5"/>
      <c r="Z21" s="5"/>
      <c r="AA21" s="5"/>
      <c r="AB21" s="5"/>
      <c r="AC21" s="5"/>
      <c r="AD21" s="5"/>
      <c r="AE21" s="5"/>
      <c r="AF21" s="5"/>
      <c r="AG21" s="5"/>
      <c r="AH21" s="5"/>
      <c r="AI21" s="5"/>
      <c r="AJ21" s="5"/>
      <c r="AK21" s="5">
        <v>1400</v>
      </c>
      <c r="AL21" s="5">
        <v>75</v>
      </c>
      <c r="AM21" s="5"/>
      <c r="AN21" s="5"/>
      <c r="AO21" s="5"/>
      <c r="AP21" s="5"/>
      <c r="AQ21" s="5"/>
      <c r="AR21" s="5"/>
      <c r="AS21" s="5"/>
      <c r="AT21" s="5"/>
      <c r="AU21" s="5"/>
      <c r="AV21" s="5"/>
      <c r="AW21" s="5"/>
      <c r="AX21" s="5"/>
      <c r="AY21" s="5"/>
      <c r="AZ21" s="5"/>
      <c r="BA21" s="5"/>
      <c r="BB21" s="5"/>
    </row>
    <row r="22" spans="1:54" x14ac:dyDescent="0.3">
      <c r="A22">
        <v>42</v>
      </c>
      <c r="C22" s="5"/>
      <c r="D22" s="5"/>
      <c r="E22" s="5"/>
      <c r="F22" s="5">
        <v>1200</v>
      </c>
      <c r="G22" s="5"/>
      <c r="H22" s="5"/>
      <c r="I22" s="5"/>
      <c r="J22" s="5">
        <v>3441</v>
      </c>
      <c r="K22" s="5">
        <v>9152</v>
      </c>
      <c r="L22" s="5"/>
      <c r="M22" s="5"/>
      <c r="N22" s="5"/>
      <c r="O22" s="5">
        <v>6500</v>
      </c>
      <c r="P22" s="5"/>
      <c r="Q22" s="5"/>
      <c r="R22" s="5"/>
      <c r="S22" s="5"/>
      <c r="T22" s="5"/>
      <c r="U22" s="5"/>
      <c r="V22" s="5"/>
      <c r="W22" s="5"/>
      <c r="X22" s="5">
        <v>3500</v>
      </c>
      <c r="Y22" s="5">
        <v>1861</v>
      </c>
      <c r="Z22" s="5">
        <v>1441</v>
      </c>
      <c r="AA22" s="5">
        <v>850</v>
      </c>
      <c r="AB22" s="5"/>
      <c r="AC22" s="5"/>
      <c r="AD22" s="5">
        <v>1441</v>
      </c>
      <c r="AE22" s="5"/>
      <c r="AF22" s="5">
        <v>2350</v>
      </c>
      <c r="AG22" s="5"/>
      <c r="AH22" s="5"/>
      <c r="AI22" s="5"/>
      <c r="AJ22" s="5"/>
      <c r="AK22" s="5"/>
      <c r="AL22" s="5"/>
      <c r="AM22" s="5"/>
      <c r="AN22" s="5"/>
      <c r="AO22" s="5"/>
      <c r="AP22" s="5"/>
      <c r="AQ22" s="5"/>
      <c r="AR22" s="5"/>
      <c r="AS22" s="5"/>
      <c r="AT22" s="5">
        <v>2700</v>
      </c>
      <c r="AU22" s="5">
        <v>551</v>
      </c>
      <c r="AV22" s="5"/>
      <c r="AW22" s="5"/>
      <c r="AX22" s="5">
        <v>1800</v>
      </c>
      <c r="AY22" s="5"/>
      <c r="AZ22" s="5"/>
      <c r="BA22" s="5"/>
      <c r="BB22" s="5"/>
    </row>
    <row r="23" spans="1:54" x14ac:dyDescent="0.3">
      <c r="A23">
        <v>43</v>
      </c>
      <c r="C23" s="5"/>
      <c r="D23" s="5"/>
      <c r="E23" s="5"/>
      <c r="F23" s="5"/>
      <c r="G23" s="5"/>
      <c r="H23" s="5"/>
      <c r="I23" s="5"/>
      <c r="J23" s="5"/>
      <c r="K23" s="5"/>
      <c r="L23" s="5"/>
      <c r="M23" s="5"/>
      <c r="N23" s="5">
        <v>2000</v>
      </c>
      <c r="O23" s="5"/>
      <c r="P23" s="5"/>
      <c r="Q23" s="5"/>
      <c r="R23" s="5"/>
      <c r="S23" s="5">
        <v>2000</v>
      </c>
      <c r="T23" s="5"/>
      <c r="U23" s="5"/>
      <c r="V23" s="5"/>
      <c r="W23" s="5">
        <v>2000</v>
      </c>
      <c r="X23" s="5">
        <v>5000</v>
      </c>
      <c r="Y23" s="5"/>
      <c r="Z23" s="5"/>
      <c r="AA23" s="5"/>
      <c r="AB23" s="5"/>
      <c r="AC23" s="5"/>
      <c r="AD23" s="5"/>
      <c r="AE23" s="5"/>
      <c r="AF23" s="5"/>
      <c r="AG23" s="5"/>
      <c r="AH23" s="5"/>
      <c r="AI23" s="5"/>
      <c r="AJ23" s="5"/>
      <c r="AK23" s="5"/>
      <c r="AL23" s="5"/>
      <c r="AM23" s="5"/>
      <c r="AN23" s="5">
        <v>900</v>
      </c>
      <c r="AO23" s="5"/>
      <c r="AP23" s="5"/>
      <c r="AQ23" s="5">
        <v>2427</v>
      </c>
      <c r="AR23" s="5"/>
      <c r="AS23" s="5"/>
      <c r="AT23" s="5"/>
      <c r="AU23" s="5"/>
      <c r="AV23" s="5">
        <v>1338</v>
      </c>
      <c r="AW23" s="5"/>
      <c r="AX23" s="5"/>
      <c r="AY23" s="5"/>
      <c r="AZ23" s="5"/>
      <c r="BA23" s="5"/>
      <c r="BB23" s="5"/>
    </row>
    <row r="24" spans="1:54" x14ac:dyDescent="0.3">
      <c r="A24">
        <v>45</v>
      </c>
      <c r="C24" s="5"/>
      <c r="D24" s="5"/>
      <c r="E24" s="5"/>
      <c r="F24" s="5"/>
      <c r="G24" s="5"/>
      <c r="H24" s="5"/>
      <c r="I24" s="5">
        <v>160</v>
      </c>
      <c r="J24" s="5"/>
      <c r="K24" s="5"/>
      <c r="L24" s="5"/>
      <c r="M24" s="5"/>
      <c r="N24" s="5"/>
      <c r="O24" s="5"/>
      <c r="P24" s="5"/>
      <c r="Q24" s="5"/>
      <c r="R24" s="5"/>
      <c r="S24" s="5"/>
      <c r="T24" s="5"/>
      <c r="U24" s="5"/>
      <c r="V24" s="5"/>
      <c r="W24" s="5"/>
      <c r="X24" s="5"/>
      <c r="Y24" s="5"/>
      <c r="Z24" s="5"/>
      <c r="AA24" s="5"/>
      <c r="AB24" s="5">
        <v>800</v>
      </c>
      <c r="AC24" s="5"/>
      <c r="AD24" s="5"/>
      <c r="AE24" s="5"/>
      <c r="AF24" s="5"/>
      <c r="AG24" s="5"/>
      <c r="AH24" s="5"/>
      <c r="AI24" s="5"/>
      <c r="AJ24" s="5"/>
      <c r="AK24" s="5"/>
      <c r="AL24" s="5"/>
      <c r="AM24" s="5"/>
      <c r="AN24" s="5"/>
      <c r="AO24" s="5">
        <v>850</v>
      </c>
      <c r="AP24" s="5"/>
      <c r="AQ24" s="5"/>
      <c r="AR24" s="5"/>
      <c r="AS24" s="5"/>
      <c r="AT24" s="5"/>
      <c r="AU24" s="5"/>
      <c r="AV24" s="5"/>
      <c r="AW24" s="5"/>
      <c r="AX24" s="5"/>
      <c r="AY24" s="5"/>
      <c r="AZ24" s="5"/>
      <c r="BA24" s="5"/>
      <c r="BB24" s="5"/>
    </row>
    <row r="25" spans="1:54" x14ac:dyDescent="0.3">
      <c r="A25">
        <v>46</v>
      </c>
      <c r="C25" s="5">
        <v>11543</v>
      </c>
      <c r="D25" s="5">
        <v>617</v>
      </c>
      <c r="E25" s="5"/>
      <c r="F25" s="5">
        <v>3779</v>
      </c>
      <c r="G25" s="5"/>
      <c r="H25" s="5"/>
      <c r="I25" s="5">
        <v>754</v>
      </c>
      <c r="J25" s="5">
        <v>6212</v>
      </c>
      <c r="K25" s="5">
        <v>10669</v>
      </c>
      <c r="L25" s="5">
        <v>9025</v>
      </c>
      <c r="M25" s="5">
        <v>480</v>
      </c>
      <c r="N25" s="5">
        <v>5431</v>
      </c>
      <c r="O25" s="5">
        <v>1885</v>
      </c>
      <c r="P25" s="5"/>
      <c r="Q25" s="5">
        <v>3483</v>
      </c>
      <c r="R25" s="5">
        <v>90</v>
      </c>
      <c r="S25" s="5"/>
      <c r="T25" s="5">
        <v>3125</v>
      </c>
      <c r="U25" s="5">
        <v>1700</v>
      </c>
      <c r="V25" s="5">
        <v>540</v>
      </c>
      <c r="W25" s="5"/>
      <c r="X25" s="5">
        <v>3792</v>
      </c>
      <c r="Y25" s="5">
        <v>1518</v>
      </c>
      <c r="Z25" s="5">
        <v>347</v>
      </c>
      <c r="AA25" s="5">
        <v>304</v>
      </c>
      <c r="AB25" s="5"/>
      <c r="AC25" s="5">
        <v>400</v>
      </c>
      <c r="AD25" s="5"/>
      <c r="AE25" s="5">
        <v>69</v>
      </c>
      <c r="AF25" s="5">
        <v>600</v>
      </c>
      <c r="AG25" s="5"/>
      <c r="AH25" s="5"/>
      <c r="AI25" s="5"/>
      <c r="AJ25" s="5">
        <v>4037</v>
      </c>
      <c r="AK25" s="5">
        <v>6362</v>
      </c>
      <c r="AL25" s="5">
        <v>1193</v>
      </c>
      <c r="AM25" s="5">
        <v>3085</v>
      </c>
      <c r="AN25" s="5">
        <v>1295</v>
      </c>
      <c r="AO25" s="5">
        <v>420</v>
      </c>
      <c r="AP25" s="5">
        <v>2341</v>
      </c>
      <c r="AQ25" s="5">
        <v>3062</v>
      </c>
      <c r="AR25" s="5"/>
      <c r="AS25" s="5">
        <v>300</v>
      </c>
      <c r="AT25" s="5">
        <v>308</v>
      </c>
      <c r="AU25" s="5">
        <v>116</v>
      </c>
      <c r="AV25" s="5">
        <v>411</v>
      </c>
      <c r="AW25" s="5">
        <v>6270</v>
      </c>
      <c r="AX25" s="5">
        <v>300</v>
      </c>
      <c r="AY25" s="5"/>
      <c r="AZ25" s="5"/>
      <c r="BA25" s="5"/>
      <c r="BB25" s="5"/>
    </row>
    <row r="26" spans="1:54" x14ac:dyDescent="0.3">
      <c r="A26">
        <v>47</v>
      </c>
      <c r="C26" s="5"/>
      <c r="D26" s="5"/>
      <c r="E26" s="5"/>
      <c r="F26" s="5"/>
      <c r="G26" s="5"/>
      <c r="H26" s="5"/>
      <c r="I26" s="5">
        <v>8993</v>
      </c>
      <c r="J26" s="5"/>
      <c r="K26" s="5"/>
      <c r="L26" s="5">
        <v>1500</v>
      </c>
      <c r="M26" s="5"/>
      <c r="N26" s="5"/>
      <c r="O26" s="5"/>
      <c r="P26" s="5"/>
      <c r="Q26" s="5">
        <v>26440</v>
      </c>
      <c r="R26" s="5">
        <v>1821</v>
      </c>
      <c r="S26" s="5">
        <v>1215</v>
      </c>
      <c r="T26" s="5">
        <v>500</v>
      </c>
      <c r="U26" s="5">
        <v>193954</v>
      </c>
      <c r="V26" s="5">
        <v>101</v>
      </c>
      <c r="W26" s="5">
        <v>1595</v>
      </c>
      <c r="X26" s="5"/>
      <c r="Y26" s="5">
        <v>400</v>
      </c>
      <c r="Z26" s="5"/>
      <c r="AA26" s="5"/>
      <c r="AB26" s="5"/>
      <c r="AC26" s="5"/>
      <c r="AD26" s="5"/>
      <c r="AE26" s="5"/>
      <c r="AF26" s="5"/>
      <c r="AG26" s="5"/>
      <c r="AH26" s="5"/>
      <c r="AI26" s="5"/>
      <c r="AJ26" s="5"/>
      <c r="AK26" s="5">
        <v>314</v>
      </c>
      <c r="AL26" s="5">
        <v>125</v>
      </c>
      <c r="AM26" s="5">
        <v>317</v>
      </c>
      <c r="AN26" s="5"/>
      <c r="AO26" s="5"/>
      <c r="AP26" s="5"/>
      <c r="AQ26" s="5"/>
      <c r="AR26" s="5"/>
      <c r="AS26" s="5"/>
      <c r="AT26" s="5"/>
      <c r="AU26" s="5"/>
      <c r="AV26" s="5"/>
      <c r="AW26" s="5">
        <v>1740</v>
      </c>
      <c r="AX26" s="5"/>
      <c r="AY26" s="5"/>
      <c r="AZ26" s="5"/>
      <c r="BA26" s="5"/>
      <c r="BB26" s="5"/>
    </row>
    <row r="27" spans="1:54" x14ac:dyDescent="0.3">
      <c r="A27">
        <v>51</v>
      </c>
      <c r="C27" s="5"/>
      <c r="D27" s="5">
        <v>5557</v>
      </c>
      <c r="E27" s="5">
        <v>2385</v>
      </c>
      <c r="F27" s="5"/>
      <c r="G27" s="5"/>
      <c r="H27" s="5"/>
      <c r="I27" s="5">
        <v>238</v>
      </c>
      <c r="J27" s="5"/>
      <c r="K27" s="5"/>
      <c r="L27" s="5"/>
      <c r="M27" s="5"/>
      <c r="N27" s="5"/>
      <c r="O27" s="5"/>
      <c r="P27" s="5"/>
      <c r="Q27" s="5"/>
      <c r="R27" s="5"/>
      <c r="S27" s="5"/>
      <c r="T27" s="5">
        <v>102</v>
      </c>
      <c r="U27" s="5"/>
      <c r="V27" s="5"/>
      <c r="W27" s="5"/>
      <c r="X27" s="5"/>
      <c r="Y27" s="5">
        <v>2289</v>
      </c>
      <c r="Z27" s="5">
        <v>102</v>
      </c>
      <c r="AA27" s="5"/>
      <c r="AB27" s="5"/>
      <c r="AC27" s="5">
        <v>8339</v>
      </c>
      <c r="AD27" s="5">
        <v>204</v>
      </c>
      <c r="AE27" s="5"/>
      <c r="AF27" s="5">
        <v>204</v>
      </c>
      <c r="AG27" s="5"/>
      <c r="AH27" s="5">
        <v>102</v>
      </c>
      <c r="AI27" s="5">
        <v>204</v>
      </c>
      <c r="AJ27" s="5">
        <v>102</v>
      </c>
      <c r="AK27" s="5"/>
      <c r="AL27" s="5">
        <v>102</v>
      </c>
      <c r="AM27" s="5">
        <v>102</v>
      </c>
      <c r="AN27" s="5">
        <v>204</v>
      </c>
      <c r="AO27" s="5">
        <v>302</v>
      </c>
      <c r="AP27" s="5">
        <v>102</v>
      </c>
      <c r="AQ27" s="5"/>
      <c r="AR27" s="5">
        <v>204</v>
      </c>
      <c r="AS27" s="5">
        <v>302</v>
      </c>
      <c r="AT27" s="5">
        <v>102</v>
      </c>
      <c r="AU27" s="5">
        <v>102</v>
      </c>
      <c r="AV27" s="5">
        <v>204</v>
      </c>
      <c r="AW27" s="5"/>
      <c r="AX27" s="5"/>
      <c r="AY27" s="5"/>
      <c r="AZ27" s="5"/>
      <c r="BA27" s="5">
        <v>126</v>
      </c>
      <c r="BB27" s="5"/>
    </row>
    <row r="28" spans="1:54" x14ac:dyDescent="0.3">
      <c r="A28">
        <v>52</v>
      </c>
      <c r="C28" s="5"/>
      <c r="D28" s="5">
        <v>600</v>
      </c>
      <c r="E28" s="5"/>
      <c r="F28" s="5"/>
      <c r="G28" s="5"/>
      <c r="H28" s="5"/>
      <c r="I28" s="5">
        <v>80</v>
      </c>
      <c r="J28" s="5">
        <v>250</v>
      </c>
      <c r="K28" s="5"/>
      <c r="L28" s="5"/>
      <c r="M28" s="5"/>
      <c r="N28" s="5"/>
      <c r="O28" s="5"/>
      <c r="P28" s="5"/>
      <c r="Q28" s="5"/>
      <c r="R28" s="5">
        <v>250</v>
      </c>
      <c r="S28" s="5"/>
      <c r="T28" s="5">
        <v>500</v>
      </c>
      <c r="U28" s="5"/>
      <c r="V28" s="5"/>
      <c r="W28" s="5"/>
      <c r="X28" s="5"/>
      <c r="Y28" s="5">
        <v>882</v>
      </c>
      <c r="Z28" s="5">
        <v>75</v>
      </c>
      <c r="AA28" s="5"/>
      <c r="AB28" s="5"/>
      <c r="AC28" s="5"/>
      <c r="AD28" s="5"/>
      <c r="AE28" s="5"/>
      <c r="AF28" s="5"/>
      <c r="AG28" s="5"/>
      <c r="AH28" s="5"/>
      <c r="AI28" s="5"/>
      <c r="AJ28" s="5">
        <v>250</v>
      </c>
      <c r="AK28" s="5"/>
      <c r="AL28" s="5">
        <v>125</v>
      </c>
      <c r="AM28" s="5">
        <v>475</v>
      </c>
      <c r="AN28" s="5">
        <v>325</v>
      </c>
      <c r="AO28" s="5"/>
      <c r="AP28" s="5"/>
      <c r="AQ28" s="5">
        <v>125</v>
      </c>
      <c r="AR28" s="5"/>
      <c r="AS28" s="5"/>
      <c r="AT28" s="5">
        <v>750</v>
      </c>
      <c r="AU28" s="5"/>
      <c r="AV28" s="5">
        <v>205</v>
      </c>
      <c r="AW28" s="5"/>
      <c r="AX28" s="5"/>
      <c r="AY28" s="5"/>
      <c r="AZ28" s="5">
        <v>718</v>
      </c>
      <c r="BA28" s="5"/>
      <c r="BB28" s="5"/>
    </row>
    <row r="29" spans="1:54" x14ac:dyDescent="0.3">
      <c r="A29">
        <v>53</v>
      </c>
      <c r="C29" s="5"/>
      <c r="D29" s="5"/>
      <c r="E29" s="5"/>
      <c r="F29" s="5"/>
      <c r="G29" s="5"/>
      <c r="H29" s="5"/>
      <c r="I29" s="5"/>
      <c r="J29" s="5"/>
      <c r="K29" s="5"/>
      <c r="L29" s="5"/>
      <c r="M29" s="5"/>
      <c r="N29" s="5">
        <v>2500</v>
      </c>
      <c r="O29" s="5"/>
      <c r="P29" s="5"/>
      <c r="Q29" s="5"/>
      <c r="R29" s="5">
        <v>674</v>
      </c>
      <c r="S29" s="5"/>
      <c r="T29" s="5"/>
      <c r="U29" s="5"/>
      <c r="V29" s="5"/>
      <c r="W29" s="5"/>
      <c r="X29" s="5"/>
      <c r="Y29" s="5">
        <v>1564</v>
      </c>
      <c r="Z29" s="5">
        <v>1964</v>
      </c>
      <c r="AA29" s="5">
        <v>609</v>
      </c>
      <c r="AB29" s="5"/>
      <c r="AC29" s="5">
        <v>674</v>
      </c>
      <c r="AD29" s="5">
        <v>674</v>
      </c>
      <c r="AE29" s="5"/>
      <c r="AF29" s="5">
        <v>1760</v>
      </c>
      <c r="AG29" s="5">
        <v>609</v>
      </c>
      <c r="AH29" s="5">
        <v>609</v>
      </c>
      <c r="AI29" s="5"/>
      <c r="AJ29" s="5">
        <v>2263</v>
      </c>
      <c r="AK29" s="5"/>
      <c r="AL29" s="5">
        <v>2262</v>
      </c>
      <c r="AM29" s="5">
        <v>609</v>
      </c>
      <c r="AN29" s="5">
        <v>2579</v>
      </c>
      <c r="AO29" s="5">
        <v>2579</v>
      </c>
      <c r="AP29" s="5">
        <v>2579</v>
      </c>
      <c r="AQ29" s="5"/>
      <c r="AR29" s="5">
        <v>674</v>
      </c>
      <c r="AS29" s="5">
        <v>65</v>
      </c>
      <c r="AT29" s="5">
        <v>674</v>
      </c>
      <c r="AU29" s="5">
        <v>674</v>
      </c>
      <c r="AV29" s="5">
        <v>740</v>
      </c>
      <c r="AW29" s="5"/>
      <c r="AX29" s="5"/>
      <c r="AY29" s="5"/>
      <c r="AZ29" s="5"/>
      <c r="BA29" s="5"/>
      <c r="BB29" s="5"/>
    </row>
    <row r="30" spans="1:54" x14ac:dyDescent="0.3">
      <c r="A30">
        <v>55</v>
      </c>
      <c r="C30" s="5">
        <v>853</v>
      </c>
      <c r="D30" s="5"/>
      <c r="E30" s="5"/>
      <c r="F30" s="5"/>
      <c r="G30" s="5"/>
      <c r="H30" s="5"/>
      <c r="I30" s="5"/>
      <c r="J30" s="5"/>
      <c r="K30" s="5"/>
      <c r="L30" s="5">
        <v>700</v>
      </c>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row>
    <row r="31" spans="1:54" x14ac:dyDescent="0.3">
      <c r="A31">
        <v>56</v>
      </c>
      <c r="C31" s="5"/>
      <c r="D31" s="5"/>
      <c r="E31" s="5"/>
      <c r="F31" s="5"/>
      <c r="G31" s="5"/>
      <c r="H31" s="5"/>
      <c r="I31" s="5">
        <v>4715</v>
      </c>
      <c r="J31" s="5"/>
      <c r="K31" s="5"/>
      <c r="L31" s="5"/>
      <c r="M31" s="5"/>
      <c r="N31" s="5"/>
      <c r="O31" s="5"/>
      <c r="P31" s="5"/>
      <c r="Q31" s="5"/>
      <c r="R31" s="5"/>
      <c r="S31" s="5"/>
      <c r="T31" s="5"/>
      <c r="U31" s="5"/>
      <c r="V31" s="5"/>
      <c r="W31" s="5"/>
      <c r="X31" s="5"/>
      <c r="Y31" s="5"/>
      <c r="Z31" s="5"/>
      <c r="AA31" s="5"/>
      <c r="AB31" s="5"/>
      <c r="AC31" s="5"/>
      <c r="AD31" s="5"/>
      <c r="AE31" s="5"/>
      <c r="AF31" s="5">
        <v>250</v>
      </c>
      <c r="AG31" s="5"/>
      <c r="AH31" s="5"/>
      <c r="AI31" s="5"/>
      <c r="AJ31" s="5"/>
      <c r="AK31" s="5"/>
      <c r="AL31" s="5">
        <v>200</v>
      </c>
      <c r="AM31" s="5"/>
      <c r="AN31" s="5"/>
      <c r="AO31" s="5"/>
      <c r="AP31" s="5"/>
      <c r="AQ31" s="5"/>
      <c r="AR31" s="5"/>
      <c r="AS31" s="5">
        <v>532</v>
      </c>
      <c r="AT31" s="5">
        <v>532</v>
      </c>
      <c r="AU31" s="5"/>
      <c r="AV31" s="5">
        <v>1500</v>
      </c>
      <c r="AW31" s="5">
        <v>2720</v>
      </c>
      <c r="AX31" s="5"/>
      <c r="AY31" s="5"/>
      <c r="AZ31" s="5"/>
      <c r="BA31" s="5"/>
      <c r="BB31" s="5"/>
    </row>
    <row r="32" spans="1:54" x14ac:dyDescent="0.3">
      <c r="A32">
        <v>57</v>
      </c>
      <c r="C32" s="5"/>
      <c r="D32" s="5">
        <v>48</v>
      </c>
      <c r="E32" s="5"/>
      <c r="F32" s="5"/>
      <c r="G32" s="5"/>
      <c r="H32" s="5"/>
      <c r="I32" s="5">
        <v>392</v>
      </c>
      <c r="J32" s="5"/>
      <c r="K32" s="5"/>
      <c r="L32" s="5">
        <v>752</v>
      </c>
      <c r="M32" s="5"/>
      <c r="N32" s="5"/>
      <c r="O32" s="5"/>
      <c r="P32" s="5"/>
      <c r="Q32" s="5"/>
      <c r="R32" s="5">
        <v>144</v>
      </c>
      <c r="S32" s="5"/>
      <c r="T32" s="5">
        <v>48</v>
      </c>
      <c r="U32" s="5">
        <v>500</v>
      </c>
      <c r="V32" s="5"/>
      <c r="W32" s="5"/>
      <c r="X32" s="5"/>
      <c r="Y32" s="5">
        <v>48</v>
      </c>
      <c r="Z32" s="5">
        <v>48</v>
      </c>
      <c r="AA32" s="5">
        <v>48</v>
      </c>
      <c r="AB32" s="5"/>
      <c r="AC32" s="5"/>
      <c r="AD32" s="5">
        <v>144</v>
      </c>
      <c r="AE32" s="5">
        <v>71</v>
      </c>
      <c r="AF32" s="5">
        <v>333</v>
      </c>
      <c r="AG32" s="5"/>
      <c r="AH32" s="5">
        <v>48</v>
      </c>
      <c r="AI32" s="5">
        <v>287</v>
      </c>
      <c r="AJ32" s="5"/>
      <c r="AK32" s="5"/>
      <c r="AL32" s="5">
        <v>48</v>
      </c>
      <c r="AM32" s="5">
        <v>3261</v>
      </c>
      <c r="AN32" s="5">
        <v>96</v>
      </c>
      <c r="AO32" s="5">
        <v>48</v>
      </c>
      <c r="AP32" s="5">
        <v>48</v>
      </c>
      <c r="AQ32" s="5"/>
      <c r="AR32" s="5">
        <v>529</v>
      </c>
      <c r="AS32" s="5">
        <v>96</v>
      </c>
      <c r="AT32" s="5">
        <v>144</v>
      </c>
      <c r="AU32" s="5">
        <v>144</v>
      </c>
      <c r="AV32" s="5">
        <v>287</v>
      </c>
      <c r="AW32" s="5"/>
      <c r="AX32" s="5"/>
      <c r="AY32" s="5"/>
      <c r="AZ32" s="5"/>
      <c r="BA32" s="5"/>
      <c r="BB32" s="5"/>
    </row>
    <row r="33" spans="1:53" x14ac:dyDescent="0.3">
      <c r="A33">
        <v>61</v>
      </c>
      <c r="C33" s="5">
        <v>243</v>
      </c>
      <c r="D33" s="5">
        <v>971</v>
      </c>
      <c r="E33" s="5">
        <v>243</v>
      </c>
      <c r="F33" s="5"/>
      <c r="G33" s="5"/>
      <c r="H33" s="5"/>
      <c r="I33" s="5"/>
      <c r="J33" s="5"/>
      <c r="K33" s="5"/>
      <c r="L33" s="5"/>
      <c r="M33" s="5"/>
      <c r="N33" s="5">
        <v>6000</v>
      </c>
      <c r="O33" s="5"/>
      <c r="P33" s="5"/>
      <c r="Q33" s="5"/>
      <c r="R33" s="5">
        <v>243</v>
      </c>
      <c r="S33" s="5"/>
      <c r="T33" s="5"/>
      <c r="U33" s="5"/>
      <c r="V33" s="5"/>
      <c r="W33" s="5"/>
      <c r="X33" s="5">
        <v>1000</v>
      </c>
      <c r="Y33" s="5">
        <v>243</v>
      </c>
      <c r="Z33" s="5">
        <v>250</v>
      </c>
      <c r="AA33" s="5">
        <v>250</v>
      </c>
      <c r="AB33" s="5"/>
      <c r="AC33" s="5">
        <v>150</v>
      </c>
      <c r="AD33" s="5">
        <v>243</v>
      </c>
      <c r="AE33" s="5"/>
      <c r="AF33" s="5">
        <v>543</v>
      </c>
      <c r="AG33" s="5"/>
      <c r="AH33" s="5">
        <v>243</v>
      </c>
      <c r="AI33" s="5">
        <v>1456</v>
      </c>
      <c r="AJ33" s="5">
        <v>3027</v>
      </c>
      <c r="AK33" s="5"/>
      <c r="AL33" s="5"/>
      <c r="AM33" s="5"/>
      <c r="AN33" s="5">
        <v>1427</v>
      </c>
      <c r="AO33" s="5">
        <v>927</v>
      </c>
      <c r="AP33" s="5">
        <v>927</v>
      </c>
      <c r="AQ33" s="5">
        <v>427</v>
      </c>
      <c r="AR33" s="5">
        <v>243</v>
      </c>
      <c r="AS33" s="5"/>
      <c r="AT33" s="5">
        <v>4652</v>
      </c>
      <c r="AU33" s="5">
        <v>1942</v>
      </c>
      <c r="AV33" s="5">
        <v>2670</v>
      </c>
      <c r="AW33" s="5">
        <v>850</v>
      </c>
      <c r="AX33" s="5"/>
      <c r="AY33" s="5"/>
      <c r="AZ33" s="5"/>
      <c r="BA33" s="5">
        <v>243</v>
      </c>
    </row>
    <row r="34" spans="1:53" x14ac:dyDescent="0.3">
      <c r="A34">
        <v>63</v>
      </c>
      <c r="C34" s="5"/>
      <c r="D34" s="5">
        <v>69</v>
      </c>
      <c r="E34" s="5">
        <v>50</v>
      </c>
      <c r="F34" s="5"/>
      <c r="G34" s="5">
        <v>218</v>
      </c>
      <c r="H34" s="5">
        <v>218</v>
      </c>
      <c r="I34" s="5"/>
      <c r="J34" s="5"/>
      <c r="K34" s="5"/>
      <c r="L34" s="5"/>
      <c r="M34" s="5"/>
      <c r="N34" s="5"/>
      <c r="O34" s="5">
        <v>204</v>
      </c>
      <c r="P34" s="5"/>
      <c r="Q34" s="5"/>
      <c r="R34" s="5">
        <v>29</v>
      </c>
      <c r="S34" s="5"/>
      <c r="T34" s="5">
        <v>510</v>
      </c>
      <c r="U34" s="5"/>
      <c r="V34" s="5"/>
      <c r="W34" s="5"/>
      <c r="X34" s="5"/>
      <c r="Y34" s="5">
        <v>256</v>
      </c>
      <c r="Z34" s="5">
        <v>33</v>
      </c>
      <c r="AA34" s="5">
        <v>28</v>
      </c>
      <c r="AB34" s="5"/>
      <c r="AC34" s="5">
        <v>117</v>
      </c>
      <c r="AD34" s="5">
        <v>61</v>
      </c>
      <c r="AE34" s="5"/>
      <c r="AF34" s="5">
        <v>625</v>
      </c>
      <c r="AG34" s="5"/>
      <c r="AH34" s="5">
        <v>19</v>
      </c>
      <c r="AI34" s="5">
        <v>129</v>
      </c>
      <c r="AJ34" s="5">
        <v>113</v>
      </c>
      <c r="AK34" s="5">
        <v>97</v>
      </c>
      <c r="AL34" s="5">
        <v>12</v>
      </c>
      <c r="AM34" s="5">
        <v>45</v>
      </c>
      <c r="AN34" s="5">
        <v>34</v>
      </c>
      <c r="AO34" s="5">
        <v>18</v>
      </c>
      <c r="AP34" s="5">
        <v>23</v>
      </c>
      <c r="AQ34" s="5">
        <v>443</v>
      </c>
      <c r="AR34" s="5">
        <v>271</v>
      </c>
      <c r="AS34" s="5">
        <v>1254</v>
      </c>
      <c r="AT34" s="5">
        <v>155</v>
      </c>
      <c r="AU34" s="5">
        <v>96</v>
      </c>
      <c r="AV34" s="5">
        <v>1479</v>
      </c>
      <c r="AW34" s="5"/>
      <c r="AX34" s="5"/>
      <c r="AY34" s="5">
        <v>100</v>
      </c>
      <c r="AZ34" s="5"/>
      <c r="BA34" s="5">
        <v>4</v>
      </c>
    </row>
    <row r="35" spans="1:53" x14ac:dyDescent="0.3">
      <c r="A35">
        <v>65</v>
      </c>
      <c r="C35" s="5"/>
      <c r="D35" s="5">
        <v>427</v>
      </c>
      <c r="E35" s="5">
        <v>142</v>
      </c>
      <c r="F35" s="5"/>
      <c r="G35" s="5"/>
      <c r="H35" s="5">
        <v>300</v>
      </c>
      <c r="I35" s="5"/>
      <c r="J35" s="5">
        <v>750</v>
      </c>
      <c r="K35" s="5"/>
      <c r="L35" s="5"/>
      <c r="M35" s="5"/>
      <c r="N35" s="5"/>
      <c r="O35" s="5">
        <v>300</v>
      </c>
      <c r="P35" s="5"/>
      <c r="Q35" s="5"/>
      <c r="R35" s="5"/>
      <c r="S35" s="5"/>
      <c r="T35" s="5">
        <v>71</v>
      </c>
      <c r="U35" s="5"/>
      <c r="V35" s="5"/>
      <c r="W35" s="5"/>
      <c r="X35" s="5">
        <v>150</v>
      </c>
      <c r="Y35" s="5"/>
      <c r="Z35" s="5">
        <v>125</v>
      </c>
      <c r="AA35" s="5"/>
      <c r="AB35" s="5"/>
      <c r="AC35" s="5">
        <v>192</v>
      </c>
      <c r="AD35" s="5">
        <v>1187</v>
      </c>
      <c r="AE35" s="5"/>
      <c r="AF35" s="5">
        <v>1542</v>
      </c>
      <c r="AG35" s="5"/>
      <c r="AH35" s="5"/>
      <c r="AI35" s="5"/>
      <c r="AJ35" s="5"/>
      <c r="AK35" s="5"/>
      <c r="AL35" s="5"/>
      <c r="AM35" s="5"/>
      <c r="AN35" s="5"/>
      <c r="AO35" s="5"/>
      <c r="AP35" s="5"/>
      <c r="AQ35" s="5"/>
      <c r="AR35" s="5">
        <v>1329</v>
      </c>
      <c r="AS35" s="5"/>
      <c r="AT35" s="5"/>
      <c r="AU35" s="5"/>
      <c r="AV35" s="5">
        <v>1329</v>
      </c>
      <c r="AW35" s="5">
        <v>1975</v>
      </c>
      <c r="AX35" s="5"/>
      <c r="AY35" s="5"/>
      <c r="AZ35" s="5"/>
      <c r="BA35" s="5">
        <v>1720</v>
      </c>
    </row>
    <row r="36" spans="1:53" x14ac:dyDescent="0.3">
      <c r="A36">
        <v>66</v>
      </c>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v>2733</v>
      </c>
      <c r="AW36" s="5"/>
      <c r="AX36" s="5"/>
      <c r="AY36" s="5"/>
      <c r="AZ36" s="5"/>
      <c r="BA36" s="5"/>
    </row>
    <row r="37" spans="1:53" x14ac:dyDescent="0.3">
      <c r="A37">
        <v>67</v>
      </c>
      <c r="C37" s="5">
        <v>1064</v>
      </c>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v>532</v>
      </c>
      <c r="AJ37" s="5"/>
      <c r="AK37" s="5"/>
      <c r="AL37" s="5"/>
      <c r="AM37" s="5"/>
      <c r="AN37" s="5"/>
      <c r="AO37" s="5"/>
      <c r="AP37" s="5"/>
      <c r="AQ37" s="5"/>
      <c r="AR37" s="5"/>
      <c r="AS37" s="5"/>
      <c r="AT37" s="5"/>
      <c r="AU37" s="5"/>
      <c r="AV37" s="5"/>
      <c r="AW37" s="5"/>
      <c r="AX37" s="5"/>
      <c r="AY37" s="5"/>
      <c r="AZ37" s="5"/>
      <c r="BA37" s="5"/>
    </row>
    <row r="38" spans="1:53" x14ac:dyDescent="0.3">
      <c r="A38">
        <v>74</v>
      </c>
      <c r="C38" s="5"/>
      <c r="D38" s="5"/>
      <c r="E38" s="5"/>
      <c r="F38" s="5"/>
      <c r="G38" s="5"/>
      <c r="H38" s="5"/>
      <c r="I38" s="5"/>
      <c r="J38" s="5"/>
      <c r="K38" s="5"/>
      <c r="L38" s="5"/>
      <c r="M38" s="5"/>
      <c r="N38" s="5"/>
      <c r="O38" s="5"/>
      <c r="P38" s="5"/>
      <c r="Q38" s="5">
        <v>300</v>
      </c>
      <c r="R38" s="5"/>
      <c r="S38" s="5"/>
      <c r="T38" s="5"/>
      <c r="U38" s="5"/>
      <c r="V38" s="5"/>
      <c r="W38" s="5"/>
      <c r="X38" s="5"/>
      <c r="Y38" s="5"/>
      <c r="Z38" s="5"/>
      <c r="AA38" s="5">
        <v>364</v>
      </c>
      <c r="AB38" s="5">
        <v>318</v>
      </c>
      <c r="AC38" s="5"/>
      <c r="AD38" s="5"/>
      <c r="AE38" s="5"/>
      <c r="AF38" s="5"/>
      <c r="AG38" s="5"/>
      <c r="AH38" s="5"/>
      <c r="AI38" s="5"/>
      <c r="AJ38" s="5">
        <v>300</v>
      </c>
      <c r="AK38" s="5"/>
      <c r="AL38" s="5"/>
      <c r="AM38" s="5"/>
      <c r="AN38" s="5"/>
      <c r="AO38" s="5"/>
      <c r="AP38" s="5"/>
      <c r="AQ38" s="5"/>
      <c r="AR38" s="5"/>
      <c r="AS38" s="5"/>
      <c r="AT38" s="5"/>
      <c r="AU38" s="5"/>
      <c r="AV38" s="5"/>
      <c r="AW38" s="5"/>
      <c r="AX38" s="5"/>
      <c r="AY38" s="5"/>
      <c r="AZ38" s="5"/>
      <c r="BA38" s="5"/>
    </row>
    <row r="39" spans="1:53" x14ac:dyDescent="0.3">
      <c r="A39">
        <v>90</v>
      </c>
      <c r="C39" s="5"/>
      <c r="D39" s="5">
        <v>420</v>
      </c>
      <c r="E39" s="5"/>
      <c r="F39" s="5"/>
      <c r="G39" s="5"/>
      <c r="H39" s="5"/>
      <c r="I39" s="5"/>
      <c r="J39" s="5">
        <v>3000</v>
      </c>
      <c r="K39" s="5"/>
      <c r="L39" s="5"/>
      <c r="M39" s="5"/>
      <c r="N39" s="5">
        <v>1500</v>
      </c>
      <c r="O39" s="5">
        <v>800</v>
      </c>
      <c r="P39" s="5"/>
      <c r="Q39" s="5">
        <v>300</v>
      </c>
      <c r="R39" s="5"/>
      <c r="S39" s="5"/>
      <c r="T39" s="5"/>
      <c r="U39" s="5"/>
      <c r="V39" s="5"/>
      <c r="W39" s="5"/>
      <c r="X39" s="5"/>
      <c r="Y39" s="5"/>
      <c r="Z39" s="5"/>
      <c r="AA39" s="5">
        <v>364</v>
      </c>
      <c r="AB39" s="5">
        <v>318</v>
      </c>
      <c r="AC39" s="5"/>
      <c r="AD39" s="5"/>
      <c r="AE39" s="5"/>
      <c r="AF39" s="5"/>
      <c r="AG39" s="5"/>
      <c r="AH39" s="5"/>
      <c r="AI39" s="5"/>
      <c r="AJ39" s="5">
        <v>425</v>
      </c>
      <c r="AK39" s="5">
        <v>1000</v>
      </c>
      <c r="AL39" s="5"/>
      <c r="AM39" s="5"/>
      <c r="AN39" s="5">
        <v>250</v>
      </c>
      <c r="AO39" s="5"/>
      <c r="AP39" s="5"/>
      <c r="AQ39" s="5"/>
      <c r="AR39" s="5"/>
      <c r="AS39" s="5">
        <v>750</v>
      </c>
      <c r="AT39" s="5"/>
      <c r="AU39" s="5"/>
      <c r="AV39" s="5"/>
      <c r="AW39" s="5">
        <v>3259</v>
      </c>
      <c r="AX39" s="5"/>
      <c r="AY39" s="5"/>
      <c r="AZ39" s="5"/>
      <c r="BA39" s="5">
        <v>275</v>
      </c>
    </row>
    <row r="40" spans="1:53" x14ac:dyDescent="0.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FEDBD-A328-4510-B7F9-98115677A24D}">
  <dimension ref="A1:F69"/>
  <sheetViews>
    <sheetView showGridLines="0" tabSelected="1" zoomScale="69" zoomScaleNormal="69" workbookViewId="0">
      <selection activeCell="I21" sqref="I21"/>
    </sheetView>
  </sheetViews>
  <sheetFormatPr defaultColWidth="9.109375" defaultRowHeight="18" x14ac:dyDescent="0.35"/>
  <cols>
    <col min="1" max="1" width="9.109375" style="6"/>
    <col min="2" max="2" width="41.6640625" style="6" customWidth="1"/>
    <col min="3" max="3" width="13.6640625" style="6" customWidth="1"/>
    <col min="4" max="4" width="17.5546875" style="6" customWidth="1"/>
    <col min="5" max="5" width="15.5546875" style="6" customWidth="1"/>
    <col min="6" max="6" width="29.6640625" style="6" customWidth="1"/>
    <col min="7" max="16384" width="9.109375" style="6"/>
  </cols>
  <sheetData>
    <row r="1" spans="1:6" x14ac:dyDescent="0.35">
      <c r="A1" s="76" t="s">
        <v>135</v>
      </c>
      <c r="B1" s="76"/>
      <c r="C1" s="76"/>
      <c r="D1" s="76"/>
      <c r="E1" s="76"/>
      <c r="F1" s="76"/>
    </row>
    <row r="2" spans="1:6" ht="18" customHeight="1" x14ac:dyDescent="0.35">
      <c r="A2" s="77" t="s">
        <v>137</v>
      </c>
      <c r="B2" s="77"/>
      <c r="C2" s="77"/>
      <c r="D2" s="77"/>
      <c r="E2" s="77"/>
      <c r="F2" s="77"/>
    </row>
    <row r="3" spans="1:6" x14ac:dyDescent="0.35">
      <c r="A3" s="77"/>
      <c r="B3" s="77"/>
      <c r="C3" s="77"/>
      <c r="D3" s="77"/>
      <c r="E3" s="77"/>
      <c r="F3" s="77"/>
    </row>
    <row r="4" spans="1:6" x14ac:dyDescent="0.35">
      <c r="A4" s="77"/>
      <c r="B4" s="77"/>
      <c r="C4" s="77"/>
      <c r="D4" s="77"/>
      <c r="E4" s="77"/>
      <c r="F4" s="77"/>
    </row>
    <row r="5" spans="1:6" x14ac:dyDescent="0.35">
      <c r="A5" s="78" t="s">
        <v>111</v>
      </c>
      <c r="B5" s="78"/>
      <c r="C5" s="78"/>
      <c r="D5" s="78"/>
      <c r="E5" s="78"/>
      <c r="F5" s="78"/>
    </row>
    <row r="6" spans="1:6" ht="57" customHeight="1" x14ac:dyDescent="0.35">
      <c r="A6" s="79" t="s">
        <v>113</v>
      </c>
      <c r="B6" s="79"/>
      <c r="C6" s="79"/>
      <c r="D6" s="79"/>
      <c r="E6" s="79"/>
      <c r="F6" s="79"/>
    </row>
    <row r="7" spans="1:6" ht="60.6" customHeight="1" x14ac:dyDescent="0.35">
      <c r="A7" s="89" t="s">
        <v>134</v>
      </c>
      <c r="B7" s="89"/>
      <c r="C7" s="89"/>
      <c r="D7" s="89"/>
      <c r="E7" s="89"/>
      <c r="F7" s="89"/>
    </row>
    <row r="8" spans="1:6" x14ac:dyDescent="0.35">
      <c r="A8" s="89"/>
      <c r="B8" s="89"/>
      <c r="C8" s="89"/>
      <c r="D8" s="89"/>
      <c r="E8" s="89"/>
      <c r="F8" s="89"/>
    </row>
    <row r="9" spans="1:6" ht="43.2" customHeight="1" x14ac:dyDescent="0.35">
      <c r="A9" s="89" t="s">
        <v>121</v>
      </c>
      <c r="B9" s="89"/>
      <c r="C9" s="89"/>
      <c r="D9" s="89"/>
      <c r="E9" s="89"/>
      <c r="F9" s="89"/>
    </row>
    <row r="10" spans="1:6" ht="48.6" customHeight="1" x14ac:dyDescent="0.35">
      <c r="A10" s="89" t="s">
        <v>127</v>
      </c>
      <c r="B10" s="89"/>
      <c r="C10" s="89"/>
      <c r="D10" s="89"/>
      <c r="E10" s="89"/>
      <c r="F10" s="89"/>
    </row>
    <row r="11" spans="1:6" x14ac:dyDescent="0.35">
      <c r="B11" s="65"/>
      <c r="C11" s="65"/>
      <c r="D11" s="65"/>
      <c r="E11" s="66"/>
      <c r="F11" s="7"/>
    </row>
    <row r="12" spans="1:6" ht="54" x14ac:dyDescent="0.35">
      <c r="A12" s="8">
        <v>1</v>
      </c>
      <c r="B12" s="9" t="s">
        <v>112</v>
      </c>
      <c r="C12" s="9" t="s">
        <v>138</v>
      </c>
      <c r="D12" s="10" t="s">
        <v>114</v>
      </c>
      <c r="E12" s="11" t="s">
        <v>89</v>
      </c>
    </row>
    <row r="13" spans="1:6" x14ac:dyDescent="0.35">
      <c r="B13" s="12" t="s">
        <v>90</v>
      </c>
      <c r="C13" s="13">
        <v>750</v>
      </c>
      <c r="D13" s="14"/>
      <c r="E13" s="15">
        <f>C13*D13</f>
        <v>0</v>
      </c>
    </row>
    <row r="14" spans="1:6" x14ac:dyDescent="0.35">
      <c r="B14" s="12" t="s">
        <v>91</v>
      </c>
      <c r="C14" s="13">
        <v>150</v>
      </c>
      <c r="D14" s="14"/>
      <c r="E14" s="15">
        <f t="shared" ref="E14:E24" si="0">C14*D14</f>
        <v>0</v>
      </c>
    </row>
    <row r="15" spans="1:6" x14ac:dyDescent="0.35">
      <c r="B15" s="12" t="s">
        <v>92</v>
      </c>
      <c r="C15" s="13">
        <v>450</v>
      </c>
      <c r="D15" s="14"/>
      <c r="E15" s="15">
        <f t="shared" si="0"/>
        <v>0</v>
      </c>
    </row>
    <row r="16" spans="1:6" x14ac:dyDescent="0.35">
      <c r="B16" s="12" t="s">
        <v>94</v>
      </c>
      <c r="C16" s="13">
        <v>250</v>
      </c>
      <c r="D16" s="14"/>
      <c r="E16" s="15">
        <f t="shared" si="0"/>
        <v>0</v>
      </c>
    </row>
    <row r="17" spans="1:6" x14ac:dyDescent="0.35">
      <c r="B17" s="12" t="s">
        <v>95</v>
      </c>
      <c r="C17" s="13">
        <v>75</v>
      </c>
      <c r="D17" s="14"/>
      <c r="E17" s="15">
        <f t="shared" si="0"/>
        <v>0</v>
      </c>
    </row>
    <row r="18" spans="1:6" x14ac:dyDescent="0.35">
      <c r="B18" s="12" t="s">
        <v>96</v>
      </c>
      <c r="C18" s="13">
        <v>80</v>
      </c>
      <c r="D18" s="14"/>
      <c r="E18" s="15">
        <f t="shared" si="0"/>
        <v>0</v>
      </c>
    </row>
    <row r="19" spans="1:6" x14ac:dyDescent="0.35">
      <c r="B19" s="12" t="s">
        <v>106</v>
      </c>
      <c r="C19" s="13">
        <v>60</v>
      </c>
      <c r="D19" s="14"/>
      <c r="E19" s="15">
        <f t="shared" si="0"/>
        <v>0</v>
      </c>
    </row>
    <row r="20" spans="1:6" x14ac:dyDescent="0.35">
      <c r="B20" s="12" t="s">
        <v>103</v>
      </c>
      <c r="C20" s="13">
        <v>100</v>
      </c>
      <c r="D20" s="14"/>
      <c r="E20" s="15">
        <f t="shared" si="0"/>
        <v>0</v>
      </c>
    </row>
    <row r="21" spans="1:6" x14ac:dyDescent="0.35">
      <c r="B21" s="12" t="s">
        <v>93</v>
      </c>
      <c r="C21" s="13">
        <v>125</v>
      </c>
      <c r="D21" s="14"/>
      <c r="E21" s="15">
        <f t="shared" si="0"/>
        <v>0</v>
      </c>
    </row>
    <row r="22" spans="1:6" x14ac:dyDescent="0.35">
      <c r="B22" s="12" t="s">
        <v>97</v>
      </c>
      <c r="C22" s="13">
        <v>80</v>
      </c>
      <c r="D22" s="14"/>
      <c r="E22" s="15">
        <f t="shared" si="0"/>
        <v>0</v>
      </c>
    </row>
    <row r="23" spans="1:6" x14ac:dyDescent="0.35">
      <c r="B23" s="12" t="s">
        <v>102</v>
      </c>
      <c r="C23" s="13">
        <v>80</v>
      </c>
      <c r="D23" s="14"/>
      <c r="E23" s="15">
        <f t="shared" si="0"/>
        <v>0</v>
      </c>
    </row>
    <row r="24" spans="1:6" x14ac:dyDescent="0.35">
      <c r="B24" s="12" t="s">
        <v>110</v>
      </c>
      <c r="C24" s="13">
        <v>350</v>
      </c>
      <c r="D24" s="14"/>
      <c r="E24" s="15">
        <f t="shared" si="0"/>
        <v>0</v>
      </c>
    </row>
    <row r="25" spans="1:6" x14ac:dyDescent="0.35">
      <c r="B25" s="12"/>
      <c r="C25" s="15"/>
      <c r="D25" s="16" t="s">
        <v>89</v>
      </c>
      <c r="E25" s="17">
        <f>SUM(E13:E24)</f>
        <v>0</v>
      </c>
    </row>
    <row r="26" spans="1:6" x14ac:dyDescent="0.35">
      <c r="C26" s="18"/>
      <c r="D26" s="19"/>
      <c r="E26" s="20"/>
    </row>
    <row r="27" spans="1:6" ht="26.4" customHeight="1" x14ac:dyDescent="0.35">
      <c r="B27" s="90" t="s">
        <v>136</v>
      </c>
      <c r="C27" s="90"/>
      <c r="D27" s="90"/>
      <c r="E27" s="90"/>
      <c r="F27" s="90"/>
    </row>
    <row r="28" spans="1:6" ht="23.4" customHeight="1" x14ac:dyDescent="0.35">
      <c r="B28" s="73" t="s">
        <v>122</v>
      </c>
      <c r="C28" s="73"/>
      <c r="D28" s="73"/>
      <c r="E28" s="73"/>
      <c r="F28" s="73"/>
    </row>
    <row r="29" spans="1:6" x14ac:dyDescent="0.35">
      <c r="C29" s="18"/>
      <c r="D29" s="19"/>
      <c r="E29" s="20"/>
    </row>
    <row r="30" spans="1:6" ht="36" x14ac:dyDescent="0.35">
      <c r="A30" s="21">
        <v>2</v>
      </c>
      <c r="B30" s="21" t="s">
        <v>115</v>
      </c>
      <c r="C30" s="22" t="s">
        <v>116</v>
      </c>
      <c r="D30" s="22" t="s">
        <v>114</v>
      </c>
      <c r="E30" s="23" t="s">
        <v>89</v>
      </c>
    </row>
    <row r="31" spans="1:6" ht="36" x14ac:dyDescent="0.35">
      <c r="B31" s="24" t="s">
        <v>117</v>
      </c>
      <c r="C31" s="25">
        <v>12</v>
      </c>
      <c r="D31" s="26"/>
      <c r="E31" s="27">
        <f>C31*D31</f>
        <v>0</v>
      </c>
    </row>
    <row r="32" spans="1:6" ht="36" x14ac:dyDescent="0.35">
      <c r="B32" s="28" t="s">
        <v>118</v>
      </c>
      <c r="C32" s="29">
        <v>4</v>
      </c>
      <c r="D32" s="30"/>
      <c r="E32" s="31">
        <f>C32*D32</f>
        <v>0</v>
      </c>
    </row>
    <row r="33" spans="1:6" x14ac:dyDescent="0.35">
      <c r="B33" s="32"/>
      <c r="C33" s="29"/>
      <c r="D33" s="33" t="s">
        <v>89</v>
      </c>
      <c r="E33" s="23">
        <f>E31+E32</f>
        <v>0</v>
      </c>
    </row>
    <row r="34" spans="1:6" x14ac:dyDescent="0.35">
      <c r="B34" s="34"/>
      <c r="C34" s="35"/>
      <c r="D34" s="36"/>
      <c r="E34" s="20"/>
    </row>
    <row r="35" spans="1:6" ht="25.2" customHeight="1" x14ac:dyDescent="0.35">
      <c r="B35" s="72" t="s">
        <v>131</v>
      </c>
      <c r="C35" s="72"/>
      <c r="D35" s="72"/>
      <c r="E35" s="72"/>
      <c r="F35" s="72"/>
    </row>
    <row r="36" spans="1:6" ht="27.6" customHeight="1" x14ac:dyDescent="0.35">
      <c r="B36" s="73" t="s">
        <v>122</v>
      </c>
      <c r="C36" s="73"/>
      <c r="D36" s="73"/>
      <c r="E36" s="73"/>
      <c r="F36" s="73"/>
    </row>
    <row r="37" spans="1:6" ht="18.600000000000001" thickBot="1" x14ac:dyDescent="0.4"/>
    <row r="38" spans="1:6" ht="18.600000000000001" thickBot="1" x14ac:dyDescent="0.4">
      <c r="B38" s="69" t="s">
        <v>128</v>
      </c>
      <c r="C38" s="70"/>
      <c r="D38" s="70"/>
      <c r="E38" s="37">
        <f>E25+E33</f>
        <v>0</v>
      </c>
    </row>
    <row r="39" spans="1:6" x14ac:dyDescent="0.35">
      <c r="B39" s="34"/>
      <c r="C39" s="35"/>
      <c r="D39" s="36"/>
      <c r="E39" s="20"/>
    </row>
    <row r="40" spans="1:6" ht="36" x14ac:dyDescent="0.35">
      <c r="A40" s="38">
        <v>3</v>
      </c>
      <c r="B40" s="39" t="s">
        <v>123</v>
      </c>
      <c r="C40" s="40"/>
      <c r="D40" s="40" t="s">
        <v>98</v>
      </c>
      <c r="E40" s="20"/>
    </row>
    <row r="41" spans="1:6" ht="36" x14ac:dyDescent="0.35">
      <c r="A41" s="41"/>
      <c r="B41" s="42" t="s">
        <v>100</v>
      </c>
      <c r="C41" s="43"/>
      <c r="D41" s="44"/>
      <c r="E41" s="20"/>
    </row>
    <row r="42" spans="1:6" ht="36" x14ac:dyDescent="0.35">
      <c r="A42" s="41"/>
      <c r="B42" s="42" t="s">
        <v>101</v>
      </c>
      <c r="C42" s="43"/>
      <c r="D42" s="44"/>
      <c r="E42" s="20"/>
    </row>
    <row r="43" spans="1:6" ht="36" x14ac:dyDescent="0.35">
      <c r="A43" s="41"/>
      <c r="B43" s="42" t="s">
        <v>109</v>
      </c>
      <c r="C43" s="43"/>
      <c r="D43" s="44"/>
      <c r="E43" s="20"/>
    </row>
    <row r="44" spans="1:6" ht="36" x14ac:dyDescent="0.35">
      <c r="A44" s="41"/>
      <c r="B44" s="45" t="s">
        <v>99</v>
      </c>
      <c r="C44" s="43"/>
      <c r="D44" s="46"/>
      <c r="E44" s="20"/>
    </row>
    <row r="45" spans="1:6" x14ac:dyDescent="0.35">
      <c r="A45" s="41"/>
      <c r="B45" s="47"/>
      <c r="C45" s="48" t="s">
        <v>89</v>
      </c>
      <c r="D45" s="49">
        <f>D41+D42+D43+D44</f>
        <v>0</v>
      </c>
      <c r="E45" s="20"/>
    </row>
    <row r="46" spans="1:6" x14ac:dyDescent="0.35">
      <c r="A46" s="41"/>
      <c r="B46" s="50"/>
      <c r="C46" s="51"/>
      <c r="D46" s="52"/>
      <c r="E46" s="20"/>
    </row>
    <row r="47" spans="1:6" ht="22.2" customHeight="1" x14ac:dyDescent="0.35">
      <c r="A47" s="41"/>
      <c r="B47" s="74" t="s">
        <v>130</v>
      </c>
      <c r="C47" s="74"/>
      <c r="D47" s="74"/>
      <c r="E47" s="74"/>
      <c r="F47" s="74"/>
    </row>
    <row r="48" spans="1:6" ht="25.8" customHeight="1" x14ac:dyDescent="0.35">
      <c r="A48" s="41"/>
      <c r="B48" s="73" t="s">
        <v>124</v>
      </c>
      <c r="C48" s="73"/>
      <c r="D48" s="73"/>
      <c r="E48" s="73"/>
      <c r="F48" s="73"/>
    </row>
    <row r="49" spans="1:6" x14ac:dyDescent="0.35">
      <c r="A49" s="41"/>
      <c r="B49" s="53"/>
      <c r="C49" s="53"/>
      <c r="D49" s="53"/>
      <c r="E49" s="53"/>
    </row>
    <row r="50" spans="1:6" x14ac:dyDescent="0.35">
      <c r="A50" s="41"/>
      <c r="B50" s="53"/>
      <c r="C50" s="53"/>
      <c r="D50" s="53"/>
      <c r="E50" s="53"/>
    </row>
    <row r="51" spans="1:6" x14ac:dyDescent="0.35">
      <c r="A51" s="21">
        <v>4</v>
      </c>
      <c r="B51" s="54" t="s">
        <v>119</v>
      </c>
      <c r="C51" s="40"/>
      <c r="D51" s="55" t="s">
        <v>98</v>
      </c>
      <c r="E51" s="53"/>
    </row>
    <row r="52" spans="1:6" x14ac:dyDescent="0.35">
      <c r="B52" s="56" t="s">
        <v>104</v>
      </c>
      <c r="C52" s="56"/>
      <c r="D52" s="57"/>
      <c r="E52" s="53"/>
    </row>
    <row r="53" spans="1:6" x14ac:dyDescent="0.35">
      <c r="B53" s="56" t="s">
        <v>120</v>
      </c>
      <c r="C53" s="56"/>
      <c r="D53" s="57"/>
      <c r="E53" s="53"/>
    </row>
    <row r="54" spans="1:6" x14ac:dyDescent="0.35">
      <c r="B54" s="56" t="s">
        <v>105</v>
      </c>
      <c r="C54" s="56"/>
      <c r="D54" s="57"/>
      <c r="E54" s="53"/>
    </row>
    <row r="55" spans="1:6" x14ac:dyDescent="0.35">
      <c r="A55" s="58"/>
      <c r="B55" s="59"/>
      <c r="C55" s="59" t="s">
        <v>89</v>
      </c>
      <c r="D55" s="60">
        <f>SUM(D52:D54)</f>
        <v>0</v>
      </c>
      <c r="E55" s="53"/>
    </row>
    <row r="56" spans="1:6" x14ac:dyDescent="0.35">
      <c r="A56" s="41"/>
      <c r="B56" s="53"/>
      <c r="C56" s="53"/>
      <c r="D56" s="53"/>
      <c r="E56" s="53"/>
    </row>
    <row r="57" spans="1:6" ht="25.2" customHeight="1" x14ac:dyDescent="0.35">
      <c r="A57" s="41"/>
      <c r="B57" s="74" t="s">
        <v>132</v>
      </c>
      <c r="C57" s="74"/>
      <c r="D57" s="74"/>
      <c r="E57" s="74"/>
      <c r="F57" s="74"/>
    </row>
    <row r="58" spans="1:6" ht="24" customHeight="1" x14ac:dyDescent="0.35">
      <c r="A58" s="41"/>
      <c r="B58" s="74" t="s">
        <v>129</v>
      </c>
      <c r="C58" s="74"/>
      <c r="D58" s="74"/>
      <c r="E58" s="74"/>
      <c r="F58" s="74"/>
    </row>
    <row r="59" spans="1:6" x14ac:dyDescent="0.35">
      <c r="A59" s="41"/>
      <c r="B59" s="53"/>
      <c r="C59" s="53"/>
      <c r="D59" s="53"/>
      <c r="E59" s="53"/>
    </row>
    <row r="60" spans="1:6" ht="18" customHeight="1" x14ac:dyDescent="0.35">
      <c r="A60" s="41"/>
      <c r="B60" s="75" t="s">
        <v>133</v>
      </c>
      <c r="C60" s="75"/>
      <c r="D60" s="75"/>
      <c r="E60" s="75"/>
      <c r="F60" s="75"/>
    </row>
    <row r="61" spans="1:6" x14ac:dyDescent="0.35">
      <c r="A61" s="41"/>
      <c r="B61" s="75"/>
      <c r="C61" s="75"/>
      <c r="D61" s="75"/>
      <c r="E61" s="75"/>
      <c r="F61" s="75"/>
    </row>
    <row r="62" spans="1:6" x14ac:dyDescent="0.35">
      <c r="B62" s="61"/>
      <c r="C62" s="61"/>
      <c r="D62" s="61"/>
      <c r="E62" s="61"/>
    </row>
    <row r="63" spans="1:6" x14ac:dyDescent="0.35">
      <c r="B63" s="62"/>
      <c r="C63" s="62"/>
      <c r="D63" s="62"/>
      <c r="E63" s="62"/>
    </row>
    <row r="64" spans="1:6" x14ac:dyDescent="0.35">
      <c r="B64" s="63" t="s">
        <v>125</v>
      </c>
      <c r="C64" s="71"/>
      <c r="D64" s="71"/>
      <c r="E64" s="71"/>
    </row>
    <row r="65" spans="2:5" x14ac:dyDescent="0.35">
      <c r="B65" s="63" t="s">
        <v>126</v>
      </c>
      <c r="C65" s="71"/>
      <c r="D65" s="71"/>
      <c r="E65" s="71"/>
    </row>
    <row r="66" spans="2:5" x14ac:dyDescent="0.35">
      <c r="B66" s="80" t="s">
        <v>107</v>
      </c>
      <c r="C66" s="83"/>
      <c r="D66" s="83"/>
      <c r="E66" s="84"/>
    </row>
    <row r="67" spans="2:5" x14ac:dyDescent="0.35">
      <c r="B67" s="81"/>
      <c r="C67" s="85"/>
      <c r="D67" s="85"/>
      <c r="E67" s="86"/>
    </row>
    <row r="68" spans="2:5" x14ac:dyDescent="0.35">
      <c r="B68" s="82"/>
      <c r="C68" s="87"/>
      <c r="D68" s="87"/>
      <c r="E68" s="88"/>
    </row>
    <row r="69" spans="2:5" x14ac:dyDescent="0.35">
      <c r="B69" s="64" t="s">
        <v>108</v>
      </c>
      <c r="C69" s="67"/>
      <c r="D69" s="67"/>
      <c r="E69" s="68"/>
    </row>
  </sheetData>
  <sheetProtection algorithmName="SHA-512" hashValue="3bU6zb3ry/PIwhxnKVgLli8GrcA6y2gavptYCZbSlGtQONzqlRsTw7q7OhlvL5VbRZo73pNdZA/R7nMl4YDCxg==" saltValue="qBirQIpLCYxVi+8/GIPYQw==" spinCount="100000" sheet="1" objects="1" scenarios="1"/>
  <mergeCells count="22">
    <mergeCell ref="A1:F1"/>
    <mergeCell ref="A2:F4"/>
    <mergeCell ref="A5:F5"/>
    <mergeCell ref="A6:F6"/>
    <mergeCell ref="B66:B68"/>
    <mergeCell ref="C66:E68"/>
    <mergeCell ref="A7:F8"/>
    <mergeCell ref="A9:F9"/>
    <mergeCell ref="A10:F10"/>
    <mergeCell ref="B27:F27"/>
    <mergeCell ref="B28:F28"/>
    <mergeCell ref="C69:E69"/>
    <mergeCell ref="B38:D38"/>
    <mergeCell ref="C64:E64"/>
    <mergeCell ref="C65:E65"/>
    <mergeCell ref="B35:F35"/>
    <mergeCell ref="B36:F36"/>
    <mergeCell ref="B47:F47"/>
    <mergeCell ref="B48:F48"/>
    <mergeCell ref="B57:F57"/>
    <mergeCell ref="B58:F58"/>
    <mergeCell ref="B60:F61"/>
  </mergeCells>
  <pageMargins left="0.25" right="0.25"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1D59B82C4ABF439D9E2D818EE679BB" ma:contentTypeVersion="20" ma:contentTypeDescription="Een nieuw document maken." ma:contentTypeScope="" ma:versionID="b62334a950c0a232b29516d9434fdf57">
  <xsd:schema xmlns:xsd="http://www.w3.org/2001/XMLSchema" xmlns:xs="http://www.w3.org/2001/XMLSchema" xmlns:p="http://schemas.microsoft.com/office/2006/metadata/properties" xmlns:ns2="fbb01c24-d259-42ef-916e-8e37d4824ecc" xmlns:ns3="64297260-20d5-4be0-a077-da14183757b5" targetNamespace="http://schemas.microsoft.com/office/2006/metadata/properties" ma:root="true" ma:fieldsID="58a7a960a0dea0175c4b4cff711262b9" ns2:_="" ns3:_="">
    <xsd:import namespace="fbb01c24-d259-42ef-916e-8e37d4824ecc"/>
    <xsd:import namespace="64297260-20d5-4be0-a077-da14183757b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AutoKeyPoints" minOccurs="0"/>
                <xsd:element ref="ns2:MediaServiceKeyPoints"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b01c24-d259-42ef-916e-8e37d4824e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c676824c-912b-434a-b483-fe4506ef4ba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297260-20d5-4be0-a077-da14183757b5"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c8791a98-af16-474d-9f1d-401be9d6e78b}" ma:internalName="TaxCatchAll" ma:showField="CatchAllData" ma:web="64297260-20d5-4be0-a077-da14183757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bb01c24-d259-42ef-916e-8e37d4824ecc">
      <Terms xmlns="http://schemas.microsoft.com/office/infopath/2007/PartnerControls"/>
    </lcf76f155ced4ddcb4097134ff3c332f>
    <TaxCatchAll xmlns="64297260-20d5-4be0-a077-da14183757b5" xsi:nil="true"/>
  </documentManagement>
</p:properties>
</file>

<file path=customXml/item4.xml>��< ? x m l   v e r s i o n = " 1 . 0 "   e n c o d i n g = " u t f - 1 6 " ? > < D a t a M a s h u p   x m l n s = " h t t p : / / s c h e m a s . m i c r o s o f t . c o m / D a t a M a s h u p " > A A A A A B c D A A B Q S w M E F A A C A A g A t Y F I U D I g D L e n A A A A + Q A A A B I A H A B D b 2 5 m a W c v U G F j a 2 F n Z S 5 4 b W w g o h g A K K A U A A A A A A A A A A A A A A A A A A A A A A A A A A A A h Y / R C o I w G I V f R X b v N i d G y O + 8 6 F Y j C K L b M Z e O d I a b z X f r o k f q F R L K 6 q 7 L c / g O f O d x u 0 M + d W 1 w V Y P V v c l Q h C k K l J F 9 p U 2 d o d G d w j X K O e y E P I t a B T N s b D p Z n a H G u U t K i P c e + x j 3 Q 0 0 Y p R E 5 l s V e N q o T o T b W C S M V + q y q / y v E 4 f C S 4 Q w n K 5 x Q F u M o o g z I 0 k O p z Z d h s z K m Q H 5 K 2 I y t G w f F T R t u C y B L B P K + w Z 9 Q S w M E F A A C A A g A t Y F I 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W B S F A o i k e 4 D g A A A B E A A A A T A B w A R m 9 y b X V s Y X M v U 2 V j d G l v b j E u b S C i G A A o o B Q A A A A A A A A A A A A A A A A A A A A A A A A A A A A r T k 0 u y c z P U w i G 0 I b W A F B L A Q I t A B Q A A g A I A L W B S F A y I A y 3 p w A A A P k A A A A S A A A A A A A A A A A A A A A A A A A A A A B D b 2 5 m a W c v U G F j a 2 F n Z S 5 4 b W x Q S w E C L Q A U A A I A C A C 1 g U h Q D 8 r p q 6 Q A A A D p A A A A E w A A A A A A A A A A A A A A A A D z A A A A W 0 N v b n R l b n R f V H l w Z X N d L n h t b F B L A Q I t A B Q A A g A I A L W B S F A 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3 Q l p l 1 e p I S K k w b 2 M Q Y h l / A A A A A A I A A A A A A A N m A A D A A A A A E A A A A G d d D G D + / 4 m 5 w S D x r E e u a 7 c A A A A A B I A A A K A A A A A Q A A A A 1 R V q j h x 3 S T G S N h 3 p A l 6 J L F A A A A A B b 6 n v T / Y Z + I x l r u B 3 Q 9 j o l p v 4 F g t z b 1 0 8 B z E V q a x U s 7 r R S Z D 7 q 1 c o L b 7 3 s v s 3 l p U 0 o Z v t b i U l b O T n X u n Y O k P Q R + K P L y e 3 E 1 E 6 y m M v x q 7 U 8 x Q A A A C J P Z A y e U Z f o D o G u Q 1 q E P D Q w n O d g A = = < / D a t a M a s h u p > 
</file>

<file path=customXml/itemProps1.xml><?xml version="1.0" encoding="utf-8"?>
<ds:datastoreItem xmlns:ds="http://schemas.openxmlformats.org/officeDocument/2006/customXml" ds:itemID="{550A06F1-8F18-44C8-BD2E-43894D754F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b01c24-d259-42ef-916e-8e37d4824ecc"/>
    <ds:schemaRef ds:uri="64297260-20d5-4be0-a077-da14183757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BE415B-082E-4FDB-8248-6379B6D66A05}">
  <ds:schemaRefs>
    <ds:schemaRef ds:uri="http://schemas.microsoft.com/sharepoint/v3/contenttype/forms"/>
  </ds:schemaRefs>
</ds:datastoreItem>
</file>

<file path=customXml/itemProps3.xml><?xml version="1.0" encoding="utf-8"?>
<ds:datastoreItem xmlns:ds="http://schemas.openxmlformats.org/officeDocument/2006/customXml" ds:itemID="{466852C7-8346-4CAA-BA98-A2801AA4BBE1}">
  <ds:schemaRefs>
    <ds:schemaRef ds:uri="http://schemas.microsoft.com/office/2006/metadata/properties"/>
    <ds:schemaRef ds:uri="http://schemas.microsoft.com/office/infopath/2007/PartnerControls"/>
    <ds:schemaRef ds:uri="fbb01c24-d259-42ef-916e-8e37d4824ecc"/>
    <ds:schemaRef ds:uri="64297260-20d5-4be0-a077-da14183757b5"/>
  </ds:schemaRefs>
</ds:datastoreItem>
</file>

<file path=customXml/itemProps4.xml><?xml version="1.0" encoding="utf-8"?>
<ds:datastoreItem xmlns:ds="http://schemas.openxmlformats.org/officeDocument/2006/customXml" ds:itemID="{785DA3B5-E8B1-4832-B688-122C741835E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Blad1</vt:lpstr>
      <vt:lpstr>Inschrijfbiljet</vt:lpstr>
      <vt:lpstr>Inschrijfbiljet!Afdrukbereik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Heuvel, R. (Rene) van den</dc:creator>
  <cp:lastModifiedBy>Röttgering, M. (Mariette)</cp:lastModifiedBy>
  <cp:lastPrinted>2022-04-11T12:34:24Z</cp:lastPrinted>
  <dcterms:created xsi:type="dcterms:W3CDTF">2020-02-07T12:08:56Z</dcterms:created>
  <dcterms:modified xsi:type="dcterms:W3CDTF">2026-05-26T15:07:49Z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0x010100821D59B82C4ABF439D9E2D818EE679BB</vt:lpwstr>
  </property>
  <property fmtid="{D5CDD505-2E9C-101B-9397-08002B2CF9AE}" pid="3" name="Order">
    <vt:r8>517600</vt:r8>
  </property>
  <property fmtid="{D5CDD505-2E9C-101B-9397-08002B2CF9AE}" pid="4" name="MediaServiceImageTags">
    <vt:lpwstr/>
  </property>
</Properties>
</file>