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J:\Inkoop\Projecten\01. PFF\Drankenvoorziening I2602000013\02 Specificatie\01 Aanvraag\02 Definitief\"/>
    </mc:Choice>
  </mc:AlternateContent>
  <xr:revisionPtr revIDLastSave="0" documentId="13_ncr:1_{5D4D5985-C4EB-4296-ADE4-6D7E92923CA4}" xr6:coauthVersionLast="47" xr6:coauthVersionMax="47" xr10:uidLastSave="{00000000-0000-0000-0000-000000000000}"/>
  <bookViews>
    <workbookView xWindow="-120" yWindow="-120" windowWidth="29040" windowHeight="17520" activeTab="3" xr2:uid="{1ED1D138-0E02-4127-BF13-D181A120B20C}"/>
  </bookViews>
  <sheets>
    <sheet name="Invulinstructie" sheetId="7" r:id="rId1"/>
    <sheet name="Inschrijfstaat" sheetId="1" r:id="rId2"/>
    <sheet name="1. Automaten" sheetId="2" r:id="rId3"/>
    <sheet name="2. Ingredienten en condimenten" sheetId="5" r:id="rId4"/>
    <sheet name="3. Gem Barneveld" sheetId="9" r:id="rId5"/>
  </sheets>
  <definedNames>
    <definedName name="_xlnm.Print_Area" localSheetId="2">'1. Automaten'!$A$1:$H$13</definedName>
    <definedName name="_xlnm.Print_Area" localSheetId="0">Invulinstructie!$A$1:$A$6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H5" i="2" s="1"/>
  <c r="G9" i="2"/>
  <c r="H9" i="2" s="1"/>
  <c r="G8" i="2"/>
  <c r="H8" i="2" s="1"/>
  <c r="G7" i="2"/>
  <c r="H7" i="2" s="1"/>
  <c r="G6" i="2"/>
  <c r="H6" i="2" s="1"/>
  <c r="G4" i="2"/>
  <c r="H4" i="2" s="1"/>
  <c r="E4" i="5"/>
  <c r="C4" i="9"/>
  <c r="H10" i="2" l="1"/>
  <c r="B5" i="1" s="1"/>
  <c r="G10" i="2"/>
  <c r="E17" i="5"/>
  <c r="E16" i="5"/>
  <c r="E15" i="5"/>
  <c r="E14" i="5"/>
  <c r="E13" i="5"/>
  <c r="E12" i="5"/>
  <c r="E8" i="5"/>
  <c r="E7" i="5"/>
  <c r="E6" i="5"/>
  <c r="E5" i="5"/>
  <c r="E9" i="5" l="1"/>
  <c r="E18" i="5"/>
  <c r="B20" i="5" l="1"/>
  <c r="B6" i="1" s="1"/>
  <c r="B7" i="1" s="1"/>
</calcChain>
</file>

<file path=xl/sharedStrings.xml><?xml version="1.0" encoding="utf-8"?>
<sst xmlns="http://schemas.openxmlformats.org/spreadsheetml/2006/main" count="77" uniqueCount="68">
  <si>
    <t>omschrijving locatie</t>
  </si>
  <si>
    <t>Aantal</t>
  </si>
  <si>
    <t>Type en merk automaat</t>
  </si>
  <si>
    <t>Totaalprijs per jaar</t>
  </si>
  <si>
    <t>Raadhuis</t>
  </si>
  <si>
    <t>De Doelen</t>
  </si>
  <si>
    <t>De Werf</t>
  </si>
  <si>
    <t>De Manenberg</t>
  </si>
  <si>
    <t>De Vleugel</t>
  </si>
  <si>
    <t>Ingredienten</t>
  </si>
  <si>
    <t>Prijs per 1 kilo</t>
  </si>
  <si>
    <t>Indicatieafname</t>
  </si>
  <si>
    <t>Prijs per stuk</t>
  </si>
  <si>
    <t>Automatensuiker</t>
  </si>
  <si>
    <t>Cacao</t>
  </si>
  <si>
    <t>Automaten havermelkpoeder</t>
  </si>
  <si>
    <t>Condimenten</t>
  </si>
  <si>
    <t>Creamersticks</t>
  </si>
  <si>
    <t>Suikersticks</t>
  </si>
  <si>
    <t>Zoetstofsticks</t>
  </si>
  <si>
    <t>Thee</t>
  </si>
  <si>
    <t>Indicatieafname (in kilo)</t>
  </si>
  <si>
    <t>Roerstaafjes (hout)</t>
  </si>
  <si>
    <t>Biozakken (voor koffiedroes)</t>
  </si>
  <si>
    <t>Cappucino Topping</t>
  </si>
  <si>
    <t>Totaal kosten per jaar</t>
  </si>
  <si>
    <r>
      <rPr>
        <b/>
        <sz val="10"/>
        <color theme="1"/>
        <rFont val="Aptos Display"/>
        <family val="2"/>
        <scheme val="major"/>
      </rPr>
      <t>Technisch onderhoud:</t>
    </r>
    <r>
      <rPr>
        <sz val="10"/>
        <color theme="1"/>
        <rFont val="Aptos Display"/>
        <family val="2"/>
        <scheme val="major"/>
      </rPr>
      <t xml:space="preserve"> Preventiefonderhoud  en tweede-lijnstoringen</t>
    </r>
  </si>
  <si>
    <r>
      <rPr>
        <b/>
        <sz val="10"/>
        <color theme="1"/>
        <rFont val="Aptos Display"/>
        <family val="2"/>
        <scheme val="major"/>
      </rPr>
      <t>Dagelijks onderhoud:</t>
    </r>
    <r>
      <rPr>
        <sz val="10"/>
        <color theme="1"/>
        <rFont val="Aptos Display"/>
        <family val="2"/>
        <scheme val="major"/>
      </rPr>
      <t xml:space="preserve"> Dagelijkse schoonmaak en bijvullen, eerste-lijnstoringen en voorraadbeheer</t>
    </r>
  </si>
  <si>
    <t>huurprijs per automaat per jaar</t>
  </si>
  <si>
    <t>Gevraagde eenheid</t>
  </si>
  <si>
    <t>60 L</t>
  </si>
  <si>
    <t>Onderdeel</t>
  </si>
  <si>
    <t>Prijs excl. BTW</t>
  </si>
  <si>
    <t>Datum:</t>
  </si>
  <si>
    <t>Handtekening rechtsgeldig vertegenwoordiger:</t>
  </si>
  <si>
    <t>Naam:</t>
  </si>
  <si>
    <t>Functie:</t>
  </si>
  <si>
    <t>Organisatie:</t>
  </si>
  <si>
    <t xml:space="preserve">Vul waarde B7 in in tenderned. </t>
  </si>
  <si>
    <t>Inschrijfstaat</t>
  </si>
  <si>
    <t>Totaal: 1. Automaten</t>
  </si>
  <si>
    <t>Totaal: 2. Ingrediënten en condimenten</t>
  </si>
  <si>
    <t>Totaalkosten Ingredienten en Condimenten</t>
  </si>
  <si>
    <t>Invulinstructie prijzenblad</t>
  </si>
  <si>
    <r>
      <t xml:space="preserve">2. Ingredienten en condimenten: </t>
    </r>
    <r>
      <rPr>
        <sz val="9"/>
        <color theme="1"/>
        <rFont val="Aptos Narrow"/>
        <family val="2"/>
        <scheme val="minor"/>
      </rPr>
      <t xml:space="preserve">Inschrijver dient een stuksprijs op te geven voor de ingrediënten en condimenten. De prijs per artikel dient vermenigvuldigd te worden met een fictieve afname in het Prijzenblad. Inschrijver kan geen rechten ontlenen aan deze afname. De condimenten worden doorbelast op basis van werkelijke afname. </t>
    </r>
  </si>
  <si>
    <t>Locaties</t>
  </si>
  <si>
    <t>Aantal automaten</t>
  </si>
  <si>
    <t>Optioneel: Technisch onderhoud Gemeente Barneveld</t>
  </si>
  <si>
    <t>Totaal</t>
  </si>
  <si>
    <t>Prijs inschrijving per jaar</t>
  </si>
  <si>
    <t>Diverse locaties</t>
  </si>
  <si>
    <t xml:space="preserve">Technisch onderhoud per jaar </t>
  </si>
  <si>
    <t>*Indien er gebruik wordt gemaakt van Asito voor het dagelijks onderhoud, dienen de prijzen overgenomen te worden uit tab 3.</t>
  </si>
  <si>
    <t>Warme drankenautomaten - Ingredienten en Condimenten gem. Ede</t>
  </si>
  <si>
    <t>Warme drankenautomaten - Huurprijs, technisch en dagelijks onderhoud gem. Ede</t>
  </si>
  <si>
    <t>Totaal x aantal machines</t>
  </si>
  <si>
    <t>Technisch onderhoud per automaat per jaar</t>
  </si>
  <si>
    <t>Dagelijks onderhoud per automaat per jaar</t>
  </si>
  <si>
    <t>Totaalprijs per automaat per jaar</t>
  </si>
  <si>
    <r>
      <t xml:space="preserve">Let op: </t>
    </r>
    <r>
      <rPr>
        <sz val="9"/>
        <color theme="1"/>
        <rFont val="Aptos Narrow"/>
        <family val="2"/>
        <scheme val="minor"/>
      </rPr>
      <t xml:space="preserve">voor deze aanbesteding hanteren wij een plafondbedrag van </t>
    </r>
    <r>
      <rPr>
        <b/>
        <u/>
        <sz val="9"/>
        <color theme="1"/>
        <rFont val="Aptos Narrow"/>
        <family val="2"/>
        <scheme val="minor"/>
      </rPr>
      <t>maximaa</t>
    </r>
    <r>
      <rPr>
        <b/>
        <u/>
        <sz val="9"/>
        <rFont val="Aptos Narrow"/>
        <family val="2"/>
        <scheme val="minor"/>
      </rPr>
      <t xml:space="preserve">l  € 210.000 </t>
    </r>
    <r>
      <rPr>
        <sz val="9"/>
        <rFont val="Aptos Narrow"/>
        <family val="2"/>
        <scheme val="minor"/>
      </rPr>
      <t xml:space="preserve">per jaar voor de Gemeente Ede. </t>
    </r>
    <r>
      <rPr>
        <sz val="9"/>
        <color theme="1"/>
        <rFont val="Aptos Narrow"/>
        <family val="2"/>
        <scheme val="minor"/>
      </rPr>
      <t xml:space="preserve">De prijs in cel B7 van tabblad 1 inschrijfstaat mag dit bedrag dan ook niet overschrijden. Bij overschrijding wordt uw inschrijving ter zijde gelegd. </t>
    </r>
  </si>
  <si>
    <t>Raadhuis (vergaderservice)</t>
  </si>
  <si>
    <r>
      <t>Inschrijfstaat:</t>
    </r>
    <r>
      <rPr>
        <sz val="9"/>
        <color theme="1"/>
        <rFont val="Aptos Narrow"/>
        <family val="2"/>
        <scheme val="minor"/>
      </rPr>
      <t xml:space="preserve"> In de inschrijf staat worden de ingevulde bedragen van de andere tabladen automatisch doorgerekend tot de inschrijfprijs. De ingevulde inschrijfprijs is leidend voor de gehele contractduur inclusief optiejaren en exclusief indexering.</t>
    </r>
    <r>
      <rPr>
        <b/>
        <sz val="9"/>
        <color theme="1"/>
        <rFont val="Aptos Narrow"/>
        <family val="2"/>
        <scheme val="minor"/>
      </rPr>
      <t xml:space="preserve"> </t>
    </r>
    <r>
      <rPr>
        <sz val="9"/>
        <color theme="1"/>
        <rFont val="Aptos Narrow"/>
        <family val="2"/>
        <scheme val="minor"/>
      </rPr>
      <t>Enkel de</t>
    </r>
    <r>
      <rPr>
        <b/>
        <u/>
        <sz val="9"/>
        <color theme="1"/>
        <rFont val="Aptos Narrow"/>
        <family val="2"/>
        <scheme val="minor"/>
      </rPr>
      <t xml:space="preserve"> groene cellen</t>
    </r>
    <r>
      <rPr>
        <sz val="9"/>
        <color theme="1"/>
        <rFont val="Aptos Narrow"/>
        <family val="2"/>
        <scheme val="minor"/>
      </rPr>
      <t xml:space="preserve"> dienen ingevuld te worden.</t>
    </r>
  </si>
  <si>
    <t>De aantallen zijn exclusief afname gem Barneveld.</t>
  </si>
  <si>
    <t>Koffiebonen</t>
  </si>
  <si>
    <r>
      <rPr>
        <b/>
        <sz val="11"/>
        <color rgb="FFFF0000"/>
        <rFont val="Aptos Display"/>
        <family val="2"/>
        <scheme val="major"/>
      </rPr>
      <t>Let op</t>
    </r>
    <r>
      <rPr>
        <sz val="11"/>
        <color rgb="FFFF0000"/>
        <rFont val="Aptos Display"/>
        <family val="2"/>
        <scheme val="major"/>
      </rPr>
      <t xml:space="preserve">: </t>
    </r>
    <r>
      <rPr>
        <sz val="11"/>
        <color theme="1"/>
        <rFont val="Aptos Display"/>
        <family val="2"/>
        <scheme val="major"/>
      </rPr>
      <t>Voor de kiloprijs van de koffiebonen, moet de prijs ingevuld worden van de duurste van de twee koffiebonen / melanges  die u wilt aanbieden in smaaktest.</t>
    </r>
  </si>
  <si>
    <t>Voor de thee moet de gemiddelde prijs worden aangehouden van alle aangeboden smaken.</t>
  </si>
  <si>
    <r>
      <t>1. Automaten:</t>
    </r>
    <r>
      <rPr>
        <sz val="9"/>
        <color theme="1"/>
        <rFont val="Aptos Narrow"/>
        <family val="2"/>
        <scheme val="minor"/>
      </rPr>
      <t xml:space="preserve"> Inschrijver dient op dit tablad het type en merk automaten in te vullen, de huurprijs, de kosten voor het technisch onderhoud en dagelijks onderhoud. Wat wij verstaan onder technisch onderhoud en dagelijks onderhoud wordt gespecificeerd in het tabblad.</t>
    </r>
  </si>
  <si>
    <r>
      <t xml:space="preserve">3. Gemeente Barneveld: </t>
    </r>
    <r>
      <rPr>
        <sz val="9"/>
        <rFont val="Aptos Narrow"/>
        <family val="2"/>
        <scheme val="minor"/>
      </rPr>
      <t>In dit tabblad dient u in te vullen wat het technisch onderhoud voor Barneveld kost per jaar. Deze prijs wordt niet beoordeeld in deze aanbesteding.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</si>
</sst>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_ [$€-413]\ * #,##0.00_ ;_ [$€-413]\ * \-#,##0.00_ ;_ [$€-413]\ * &quot;-&quot;??_ ;_ @_ "/>
  </numFmts>
  <fonts count="36">
    <font>
      <sz val="11"/>
      <color theme="1"/>
      <name val="Aptos Narrow"/>
      <family val="2"/>
      <scheme val="minor"/>
    </font>
    <font>
      <sz val="11"/>
      <color theme="1"/>
      <name val="Aptos Narrow"/>
      <family val="2"/>
      <scheme val="minor"/>
    </font>
    <font>
      <b/>
      <sz val="11"/>
      <color theme="0"/>
      <name val="Aptos Narrow"/>
      <family val="2"/>
      <scheme val="minor"/>
    </font>
    <font>
      <b/>
      <sz val="11"/>
      <color theme="0"/>
      <name val="PT tans"/>
    </font>
    <font>
      <sz val="10"/>
      <color theme="1"/>
      <name val="PT tans"/>
    </font>
    <font>
      <sz val="11"/>
      <color theme="1"/>
      <name val="PT tans"/>
    </font>
    <font>
      <b/>
      <sz val="10"/>
      <color theme="1"/>
      <name val="PT tans"/>
    </font>
    <font>
      <b/>
      <sz val="14"/>
      <color theme="0"/>
      <name val="Aptos Display"/>
      <family val="2"/>
      <scheme val="major"/>
    </font>
    <font>
      <sz val="11"/>
      <color theme="1"/>
      <name val="Aptos Display"/>
      <family val="2"/>
      <scheme val="major"/>
    </font>
    <font>
      <b/>
      <sz val="11"/>
      <color theme="1"/>
      <name val="Aptos Display"/>
      <family val="2"/>
      <scheme val="major"/>
    </font>
    <font>
      <sz val="10"/>
      <color theme="1"/>
      <name val="Aptos Display"/>
      <family val="2"/>
      <scheme val="major"/>
    </font>
    <font>
      <b/>
      <sz val="11"/>
      <color theme="0"/>
      <name val="Aptos Display"/>
      <family val="2"/>
      <scheme val="major"/>
    </font>
    <font>
      <b/>
      <sz val="10"/>
      <color theme="1"/>
      <name val="Aptos Display"/>
      <family val="2"/>
      <scheme val="major"/>
    </font>
    <font>
      <sz val="10"/>
      <color rgb="FFF28A05"/>
      <name val="Calibri"/>
      <family val="2"/>
    </font>
    <font>
      <b/>
      <sz val="10"/>
      <name val="Calibri"/>
      <family val="2"/>
    </font>
    <font>
      <b/>
      <sz val="10"/>
      <color theme="0"/>
      <name val="Aptos Narrow"/>
      <family val="2"/>
      <scheme val="minor"/>
    </font>
    <font>
      <sz val="10"/>
      <color rgb="FF586574"/>
      <name val="Aptos Narrow"/>
      <family val="2"/>
      <scheme val="minor"/>
    </font>
    <font>
      <b/>
      <sz val="10"/>
      <color rgb="FF586574"/>
      <name val="Aptos Narrow"/>
      <family val="2"/>
      <scheme val="minor"/>
    </font>
    <font>
      <sz val="11"/>
      <name val="Aptos Narrow"/>
      <family val="2"/>
      <scheme val="minor"/>
    </font>
    <font>
      <i/>
      <sz val="10"/>
      <color theme="1"/>
      <name val="Aptos Narrow"/>
      <family val="2"/>
      <scheme val="minor"/>
    </font>
    <font>
      <b/>
      <sz val="9"/>
      <color theme="1"/>
      <name val="Aptos Narrow"/>
      <family val="2"/>
      <scheme val="minor"/>
    </font>
    <font>
      <sz val="9"/>
      <color theme="1"/>
      <name val="Aptos Narrow"/>
      <family val="2"/>
      <scheme val="minor"/>
    </font>
    <font>
      <sz val="10"/>
      <name val="Aptos Display"/>
      <family val="2"/>
      <scheme val="major"/>
    </font>
    <font>
      <sz val="10"/>
      <name val="Aptos Narrow"/>
      <family val="2"/>
      <scheme val="minor"/>
    </font>
    <font>
      <b/>
      <sz val="10"/>
      <name val="Aptos Narrow"/>
      <family val="2"/>
      <scheme val="minor"/>
    </font>
    <font>
      <b/>
      <sz val="10"/>
      <name val="Aptos Display"/>
      <family val="2"/>
      <scheme val="major"/>
    </font>
    <font>
      <sz val="11"/>
      <name val="Aptos Display"/>
      <family val="2"/>
      <scheme val="major"/>
    </font>
    <font>
      <b/>
      <u/>
      <sz val="9"/>
      <color theme="1"/>
      <name val="Aptos Narrow"/>
      <family val="2"/>
      <scheme val="minor"/>
    </font>
    <font>
      <b/>
      <sz val="11"/>
      <color theme="1"/>
      <name val="Aptos Narrow"/>
      <family val="2"/>
      <scheme val="minor"/>
    </font>
    <font>
      <b/>
      <sz val="9"/>
      <name val="Aptos Narrow"/>
      <family val="2"/>
      <scheme val="minor"/>
    </font>
    <font>
      <sz val="9"/>
      <name val="Aptos Narrow"/>
      <family val="2"/>
      <scheme val="minor"/>
    </font>
    <font>
      <b/>
      <u/>
      <sz val="9"/>
      <name val="Aptos Narrow"/>
      <family val="2"/>
      <scheme val="minor"/>
    </font>
    <font>
      <b/>
      <sz val="11"/>
      <color rgb="FFFF0000"/>
      <name val="Aptos Display"/>
      <family val="2"/>
      <scheme val="major"/>
    </font>
    <font>
      <sz val="11"/>
      <color rgb="FFFF0000"/>
      <name val="Aptos Display"/>
      <family val="2"/>
      <scheme val="major"/>
    </font>
    <font>
      <b/>
      <sz val="11"/>
      <color rgb="FFFF0000"/>
      <name val="PT tans"/>
    </font>
    <font>
      <sz val="11"/>
      <color rgb="FFFF0000"/>
      <name val="PT tans"/>
    </font>
  </fonts>
  <fills count="8">
    <fill>
      <patternFill patternType="none"/>
    </fill>
    <fill>
      <patternFill patternType="gray125"/>
    </fill>
    <fill>
      <patternFill patternType="solid">
        <fgColor theme="9" tint="0.59999389629810485"/>
        <bgColor indexed="64"/>
      </patternFill>
    </fill>
    <fill>
      <patternFill patternType="solid">
        <fgColor theme="3" tint="0.749992370372631"/>
        <bgColor indexed="64"/>
      </patternFill>
    </fill>
    <fill>
      <patternFill patternType="solid">
        <fgColor theme="4"/>
        <bgColor indexed="64"/>
      </patternFill>
    </fill>
    <fill>
      <patternFill patternType="solid">
        <fgColor theme="0"/>
        <bgColor theme="0"/>
      </patternFill>
    </fill>
    <fill>
      <patternFill patternType="solid">
        <fgColor theme="0" tint="-4.9989318521683403E-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586574"/>
      </left>
      <right style="thin">
        <color rgb="FF586574"/>
      </right>
      <top style="thin">
        <color rgb="FF586574"/>
      </top>
      <bottom style="thin">
        <color rgb="FF586574"/>
      </bottom>
      <diagonal/>
    </border>
    <border>
      <left style="thin">
        <color rgb="FF586574"/>
      </left>
      <right style="thin">
        <color indexed="64"/>
      </right>
      <top style="thin">
        <color rgb="FF586574"/>
      </top>
      <bottom style="thin">
        <color rgb="FF586574"/>
      </bottom>
      <diagonal/>
    </border>
    <border>
      <left style="thin">
        <color rgb="FF586574"/>
      </left>
      <right style="thin">
        <color rgb="FF586574"/>
      </right>
      <top style="thin">
        <color rgb="FF586574"/>
      </top>
      <bottom/>
      <diagonal/>
    </border>
    <border>
      <left style="thin">
        <color rgb="FF586574"/>
      </left>
      <right style="thin">
        <color indexed="64"/>
      </right>
      <top style="thin">
        <color rgb="FF586574"/>
      </top>
      <bottom/>
      <diagonal/>
    </border>
    <border>
      <left style="medium">
        <color rgb="FF586574"/>
      </left>
      <right style="thin">
        <color rgb="FF586574"/>
      </right>
      <top style="medium">
        <color rgb="FF586574"/>
      </top>
      <bottom style="medium">
        <color rgb="FF586574"/>
      </bottom>
      <diagonal/>
    </border>
    <border>
      <left style="thin">
        <color rgb="FF586574"/>
      </left>
      <right style="thin">
        <color indexed="64"/>
      </right>
      <top style="medium">
        <color rgb="FF586574"/>
      </top>
      <bottom style="medium">
        <color rgb="FF58657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2"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164" fontId="5" fillId="0" borderId="0" xfId="1" applyNumberFormat="1" applyFont="1" applyFill="1" applyBorder="1"/>
    <xf numFmtId="164" fontId="5" fillId="0" borderId="0" xfId="0" applyNumberFormat="1" applyFont="1"/>
    <xf numFmtId="0" fontId="6" fillId="0" borderId="0" xfId="0" applyFont="1" applyAlignment="1">
      <alignment horizontal="center"/>
    </xf>
    <xf numFmtId="0" fontId="0" fillId="0" borderId="1" xfId="0" applyBorder="1"/>
    <xf numFmtId="0" fontId="8" fillId="3" borderId="1" xfId="0" applyFont="1" applyFill="1" applyBorder="1" applyAlignment="1">
      <alignment vertical="center"/>
    </xf>
    <xf numFmtId="0" fontId="8" fillId="3" borderId="1" xfId="0" applyFont="1" applyFill="1" applyBorder="1" applyAlignment="1">
      <alignment vertical="center" wrapText="1"/>
    </xf>
    <xf numFmtId="0" fontId="8" fillId="0" borderId="1" xfId="0" applyFont="1" applyBorder="1"/>
    <xf numFmtId="0" fontId="8" fillId="2" borderId="1" xfId="0" applyFont="1" applyFill="1" applyBorder="1"/>
    <xf numFmtId="0" fontId="8" fillId="4" borderId="1" xfId="0" applyFont="1" applyFill="1" applyBorder="1"/>
    <xf numFmtId="0" fontId="8" fillId="0" borderId="0" xfId="0" applyFont="1"/>
    <xf numFmtId="164" fontId="8" fillId="0" borderId="1" xfId="0" applyNumberFormat="1" applyFont="1" applyBorder="1"/>
    <xf numFmtId="165" fontId="8" fillId="0" borderId="1" xfId="0" applyNumberFormat="1" applyFont="1" applyBorder="1"/>
    <xf numFmtId="0" fontId="10" fillId="3" borderId="1" xfId="0" applyFont="1" applyFill="1" applyBorder="1" applyAlignment="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xf numFmtId="164" fontId="8" fillId="2" borderId="1" xfId="1" applyNumberFormat="1" applyFont="1" applyFill="1" applyBorder="1"/>
    <xf numFmtId="0" fontId="12" fillId="4" borderId="2" xfId="0" applyFont="1" applyFill="1" applyBorder="1"/>
    <xf numFmtId="0" fontId="8" fillId="0" borderId="1" xfId="0" applyFont="1" applyBorder="1" applyAlignment="1">
      <alignment horizontal="right"/>
    </xf>
    <xf numFmtId="0" fontId="7" fillId="4" borderId="7" xfId="0" applyFont="1" applyFill="1" applyBorder="1" applyAlignment="1">
      <alignment horizontal="center" vertical="center"/>
    </xf>
    <xf numFmtId="0" fontId="10" fillId="3" borderId="11" xfId="0" applyFont="1" applyFill="1" applyBorder="1" applyAlignment="1">
      <alignment vertical="center"/>
    </xf>
    <xf numFmtId="0" fontId="10" fillId="0" borderId="11" xfId="0" applyFont="1" applyBorder="1"/>
    <xf numFmtId="0" fontId="12" fillId="4" borderId="12" xfId="0" applyFont="1" applyFill="1" applyBorder="1"/>
    <xf numFmtId="0" fontId="0" fillId="0" borderId="14" xfId="0" applyBorder="1"/>
    <xf numFmtId="0" fontId="10" fillId="0" borderId="13" xfId="0" applyFont="1" applyBorder="1" applyAlignment="1">
      <alignment wrapText="1"/>
    </xf>
    <xf numFmtId="0" fontId="3" fillId="0" borderId="14"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3" fillId="5" borderId="0" xfId="0" applyFont="1" applyFill="1"/>
    <xf numFmtId="0" fontId="14" fillId="5" borderId="0" xfId="0" applyFont="1" applyFill="1" applyAlignment="1">
      <alignment horizontal="left" vertical="center" wrapText="1"/>
    </xf>
    <xf numFmtId="0" fontId="15" fillId="0" borderId="0" xfId="0" applyFont="1" applyAlignment="1">
      <alignment vertical="top" wrapText="1"/>
    </xf>
    <xf numFmtId="164" fontId="16" fillId="0" borderId="0" xfId="0" applyNumberFormat="1" applyFont="1" applyAlignment="1">
      <alignment vertical="top"/>
    </xf>
    <xf numFmtId="165" fontId="17" fillId="0" borderId="0" xfId="1" applyNumberFormat="1" applyFont="1" applyFill="1" applyBorder="1"/>
    <xf numFmtId="0" fontId="18" fillId="0" borderId="0" xfId="0" applyFont="1"/>
    <xf numFmtId="0" fontId="19" fillId="0" borderId="0" xfId="0" applyFont="1"/>
    <xf numFmtId="164" fontId="0" fillId="0" borderId="24" xfId="0" applyNumberFormat="1" applyBorder="1"/>
    <xf numFmtId="164" fontId="8" fillId="2" borderId="0" xfId="1" applyNumberFormat="1" applyFont="1" applyFill="1" applyBorder="1"/>
    <xf numFmtId="164" fontId="8" fillId="2" borderId="3" xfId="1" applyNumberFormat="1" applyFont="1" applyFill="1" applyBorder="1"/>
    <xf numFmtId="164" fontId="8" fillId="2" borderId="2" xfId="1" applyNumberFormat="1" applyFont="1" applyFill="1" applyBorder="1"/>
    <xf numFmtId="0" fontId="11" fillId="0" borderId="8" xfId="0" applyFont="1" applyBorder="1" applyAlignment="1">
      <alignment vertical="center"/>
    </xf>
    <xf numFmtId="0" fontId="20" fillId="0" borderId="0" xfId="0" applyFont="1" applyAlignment="1">
      <alignment wrapText="1"/>
    </xf>
    <xf numFmtId="0" fontId="20" fillId="0" borderId="0" xfId="0" applyFont="1" applyAlignment="1">
      <alignment horizontal="left" vertical="top" wrapText="1"/>
    </xf>
    <xf numFmtId="164" fontId="10" fillId="2" borderId="1" xfId="0" applyNumberFormat="1" applyFont="1" applyFill="1" applyBorder="1"/>
    <xf numFmtId="0" fontId="22" fillId="3" borderId="11" xfId="0" applyFont="1" applyFill="1" applyBorder="1" applyAlignment="1">
      <alignment vertical="center"/>
    </xf>
    <xf numFmtId="0" fontId="23" fillId="6" borderId="18" xfId="0" applyFont="1" applyFill="1" applyBorder="1" applyAlignment="1">
      <alignment vertical="top"/>
    </xf>
    <xf numFmtId="164" fontId="23" fillId="6" borderId="19" xfId="0" applyNumberFormat="1" applyFont="1" applyFill="1" applyBorder="1" applyAlignment="1">
      <alignment vertical="top"/>
    </xf>
    <xf numFmtId="0" fontId="23" fillId="6" borderId="20" xfId="0" applyFont="1" applyFill="1" applyBorder="1"/>
    <xf numFmtId="165" fontId="23" fillId="6" borderId="21" xfId="1" applyNumberFormat="1" applyFont="1" applyFill="1" applyBorder="1"/>
    <xf numFmtId="0" fontId="24" fillId="6" borderId="22" xfId="0" applyFont="1" applyFill="1" applyBorder="1"/>
    <xf numFmtId="165" fontId="24" fillId="6" borderId="23" xfId="1" applyNumberFormat="1" applyFont="1" applyFill="1" applyBorder="1"/>
    <xf numFmtId="0" fontId="25" fillId="6" borderId="1" xfId="0" applyFont="1" applyFill="1" applyBorder="1" applyAlignment="1">
      <alignment vertical="center" wrapText="1"/>
    </xf>
    <xf numFmtId="164" fontId="26" fillId="2" borderId="2" xfId="1" applyNumberFormat="1" applyFont="1" applyFill="1" applyBorder="1"/>
    <xf numFmtId="164" fontId="26" fillId="2" borderId="0" xfId="1" applyNumberFormat="1" applyFont="1" applyFill="1" applyBorder="1"/>
    <xf numFmtId="164" fontId="26" fillId="2" borderId="3" xfId="1" applyNumberFormat="1" applyFont="1" applyFill="1" applyBorder="1"/>
    <xf numFmtId="0" fontId="12" fillId="0" borderId="15" xfId="0" applyFont="1" applyBorder="1" applyAlignment="1">
      <alignment wrapText="1"/>
    </xf>
    <xf numFmtId="0" fontId="29" fillId="0" borderId="0" xfId="0" applyFont="1" applyAlignment="1">
      <alignment horizontal="left" vertical="top" wrapText="1"/>
    </xf>
    <xf numFmtId="164" fontId="0" fillId="0" borderId="0" xfId="0" applyNumberFormat="1"/>
    <xf numFmtId="0" fontId="9" fillId="0" borderId="6" xfId="0" applyFont="1" applyBorder="1"/>
    <xf numFmtId="0" fontId="11" fillId="4" borderId="9"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164" fontId="35" fillId="0" borderId="0" xfId="1" applyNumberFormat="1" applyFont="1" applyFill="1" applyBorder="1"/>
    <xf numFmtId="0" fontId="0" fillId="0" borderId="6" xfId="0" applyBorder="1"/>
    <xf numFmtId="0" fontId="3" fillId="0" borderId="0" xfId="0" applyFont="1" applyAlignment="1">
      <alignment vertical="center"/>
    </xf>
    <xf numFmtId="0" fontId="11" fillId="4" borderId="14" xfId="0" applyFont="1" applyFill="1" applyBorder="1" applyAlignment="1">
      <alignment horizontal="center" vertical="center"/>
    </xf>
    <xf numFmtId="0" fontId="10" fillId="3" borderId="14" xfId="0" applyFont="1" applyFill="1" applyBorder="1" applyAlignment="1">
      <alignment vertical="center" wrapText="1"/>
    </xf>
    <xf numFmtId="0" fontId="34" fillId="0" borderId="16" xfId="0" applyFont="1" applyBorder="1" applyAlignment="1">
      <alignment vertical="center"/>
    </xf>
    <xf numFmtId="0" fontId="10" fillId="3" borderId="4" xfId="0" applyFont="1" applyFill="1" applyBorder="1" applyAlignment="1">
      <alignment vertical="center" wrapText="1"/>
    </xf>
    <xf numFmtId="164" fontId="8" fillId="0" borderId="4" xfId="1" applyNumberFormat="1" applyFont="1" applyBorder="1"/>
    <xf numFmtId="164" fontId="9" fillId="0" borderId="4" xfId="0" applyNumberFormat="1" applyFont="1" applyBorder="1"/>
    <xf numFmtId="164" fontId="8" fillId="0" borderId="1" xfId="1" applyNumberFormat="1" applyFont="1" applyBorder="1"/>
    <xf numFmtId="164" fontId="9" fillId="0" borderId="1" xfId="0" applyNumberFormat="1" applyFont="1" applyBorder="1"/>
    <xf numFmtId="0" fontId="8" fillId="0" borderId="6" xfId="0" applyFont="1" applyBorder="1" applyAlignment="1">
      <alignment vertical="top" wrapText="1"/>
    </xf>
    <xf numFmtId="164" fontId="8" fillId="7" borderId="1" xfId="1" applyNumberFormat="1" applyFont="1" applyFill="1" applyBorder="1"/>
    <xf numFmtId="0" fontId="7"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25" fillId="6" borderId="1" xfId="0" applyFont="1" applyFill="1" applyBorder="1" applyAlignment="1">
      <alignment horizontal="left" vertical="top" wrapText="1"/>
    </xf>
    <xf numFmtId="0" fontId="6" fillId="0" borderId="0" xfId="0" applyFont="1" applyAlignment="1">
      <alignment horizontal="center"/>
    </xf>
    <xf numFmtId="0" fontId="11" fillId="4" borderId="10" xfId="0" applyFont="1" applyFill="1" applyBorder="1" applyAlignment="1">
      <alignment horizontal="center" vertical="center"/>
    </xf>
    <xf numFmtId="0" fontId="11" fillId="4" borderId="3" xfId="0" applyFont="1" applyFill="1" applyBorder="1" applyAlignment="1">
      <alignment horizontal="center" vertical="center"/>
    </xf>
    <xf numFmtId="0" fontId="9" fillId="0" borderId="4" xfId="0" applyFont="1" applyBorder="1" applyAlignment="1">
      <alignment horizontal="center" wrapText="1"/>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1" xfId="0" applyFont="1" applyBorder="1" applyAlignment="1">
      <alignment horizontal="center"/>
    </xf>
    <xf numFmtId="0" fontId="7" fillId="4" borderId="0" xfId="0" applyFont="1" applyFill="1" applyAlignment="1">
      <alignment horizontal="center" vertical="center"/>
    </xf>
    <xf numFmtId="0" fontId="7" fillId="4" borderId="3" xfId="0" applyFont="1" applyFill="1" applyBorder="1" applyAlignment="1">
      <alignment horizontal="center" vertical="center"/>
    </xf>
    <xf numFmtId="0" fontId="28" fillId="0" borderId="1" xfId="0" applyFont="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75AD-34D7-4E08-B65F-104C53CA58A2}">
  <dimension ref="A1:C6"/>
  <sheetViews>
    <sheetView zoomScaleNormal="100" zoomScaleSheetLayoutView="90" workbookViewId="0">
      <selection activeCell="D6" sqref="D6"/>
    </sheetView>
  </sheetViews>
  <sheetFormatPr defaultRowHeight="15"/>
  <cols>
    <col min="1" max="1" width="85.140625" customWidth="1"/>
    <col min="2" max="2" width="3.140625" customWidth="1"/>
    <col min="3" max="3" width="1" customWidth="1"/>
  </cols>
  <sheetData>
    <row r="1" spans="1:3" ht="18.75">
      <c r="A1" s="25" t="s">
        <v>43</v>
      </c>
      <c r="B1" s="45"/>
      <c r="C1" s="45"/>
    </row>
    <row r="2" spans="1:3" ht="36.75">
      <c r="A2" s="46" t="s">
        <v>61</v>
      </c>
    </row>
    <row r="3" spans="1:3" ht="38.1" customHeight="1">
      <c r="A3" s="47" t="s">
        <v>66</v>
      </c>
    </row>
    <row r="4" spans="1:3" ht="36">
      <c r="A4" s="47" t="s">
        <v>44</v>
      </c>
    </row>
    <row r="5" spans="1:3" ht="24">
      <c r="A5" s="61" t="s">
        <v>67</v>
      </c>
    </row>
    <row r="6" spans="1:3" ht="36">
      <c r="A6" s="47" t="s">
        <v>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EC8C-8A95-4E3C-B3CE-2C2B46934B83}">
  <dimension ref="A1:C17"/>
  <sheetViews>
    <sheetView topLeftCell="A2" zoomScaleNormal="100" zoomScaleSheetLayoutView="100" workbookViewId="0">
      <selection activeCell="F17" sqref="F17"/>
    </sheetView>
  </sheetViews>
  <sheetFormatPr defaultRowHeight="15"/>
  <cols>
    <col min="1" max="1" width="30.85546875" customWidth="1"/>
    <col min="2" max="2" width="13.42578125" customWidth="1"/>
  </cols>
  <sheetData>
    <row r="1" spans="1:3" ht="18.75">
      <c r="A1" s="80" t="s">
        <v>39</v>
      </c>
      <c r="B1" s="81"/>
      <c r="C1" s="81"/>
    </row>
    <row r="2" spans="1:3">
      <c r="A2" s="34"/>
      <c r="B2" s="35"/>
      <c r="C2" s="35"/>
    </row>
    <row r="3" spans="1:3">
      <c r="A3" s="49" t="s">
        <v>31</v>
      </c>
      <c r="B3" s="49" t="s">
        <v>32</v>
      </c>
      <c r="C3" s="36"/>
    </row>
    <row r="4" spans="1:3">
      <c r="A4" s="50"/>
      <c r="B4" s="50"/>
      <c r="C4" s="36"/>
    </row>
    <row r="5" spans="1:3">
      <c r="A5" s="50" t="s">
        <v>40</v>
      </c>
      <c r="B5" s="51">
        <f>'1. Automaten'!H10</f>
        <v>0</v>
      </c>
      <c r="C5" s="37"/>
    </row>
    <row r="6" spans="1:3" ht="15.75" thickBot="1">
      <c r="A6" s="52" t="s">
        <v>41</v>
      </c>
      <c r="B6" s="53">
        <f>'2. Ingredienten en condimenten'!B20</f>
        <v>0</v>
      </c>
      <c r="C6" s="37"/>
    </row>
    <row r="7" spans="1:3" ht="15.75" thickBot="1">
      <c r="A7" s="54" t="s">
        <v>49</v>
      </c>
      <c r="B7" s="55">
        <f>SUM(B5:B6)</f>
        <v>0</v>
      </c>
      <c r="C7" s="38"/>
    </row>
    <row r="8" spans="1:3">
      <c r="A8" s="39"/>
      <c r="B8" s="39"/>
      <c r="C8" s="39"/>
    </row>
    <row r="9" spans="1:3">
      <c r="A9" s="56" t="s">
        <v>33</v>
      </c>
      <c r="B9" s="57"/>
      <c r="C9" s="44"/>
    </row>
    <row r="10" spans="1:3">
      <c r="A10" s="82" t="s">
        <v>34</v>
      </c>
      <c r="B10" s="58"/>
      <c r="C10" s="42"/>
    </row>
    <row r="11" spans="1:3">
      <c r="A11" s="82"/>
      <c r="B11" s="58"/>
      <c r="C11" s="42"/>
    </row>
    <row r="12" spans="1:3">
      <c r="A12" s="82"/>
      <c r="B12" s="58"/>
      <c r="C12" s="42"/>
    </row>
    <row r="13" spans="1:3">
      <c r="A13" s="56" t="s">
        <v>35</v>
      </c>
      <c r="B13" s="57"/>
      <c r="C13" s="44"/>
    </row>
    <row r="14" spans="1:3">
      <c r="A14" s="56" t="s">
        <v>36</v>
      </c>
      <c r="B14" s="57"/>
      <c r="C14" s="44"/>
    </row>
    <row r="15" spans="1:3">
      <c r="A15" s="56" t="s">
        <v>37</v>
      </c>
      <c r="B15" s="59"/>
      <c r="C15" s="43"/>
    </row>
    <row r="16" spans="1:3">
      <c r="A16" s="39"/>
      <c r="B16" s="39"/>
    </row>
    <row r="17" spans="1:1">
      <c r="A17" s="40" t="s">
        <v>38</v>
      </c>
    </row>
  </sheetData>
  <mergeCells count="2">
    <mergeCell ref="A1:C1"/>
    <mergeCell ref="A10: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04BC-ACF3-42B3-8ECB-C6124A1826B0}">
  <dimension ref="A1:N21"/>
  <sheetViews>
    <sheetView zoomScale="70" zoomScaleNormal="70" zoomScaleSheetLayoutView="80" workbookViewId="0">
      <selection activeCell="C12" sqref="C12"/>
    </sheetView>
  </sheetViews>
  <sheetFormatPr defaultRowHeight="15"/>
  <cols>
    <col min="1" max="1" width="35.28515625" customWidth="1"/>
    <col min="2" max="2" width="19" customWidth="1"/>
    <col min="3" max="3" width="24.140625" customWidth="1"/>
    <col min="4" max="4" width="34.85546875" customWidth="1"/>
    <col min="5" max="5" width="21" customWidth="1"/>
    <col min="6" max="6" width="15.85546875" customWidth="1"/>
    <col min="7" max="7" width="12.85546875" customWidth="1"/>
    <col min="8" max="8" width="17.5703125" customWidth="1"/>
  </cols>
  <sheetData>
    <row r="1" spans="1:14" ht="14.25" customHeight="1">
      <c r="A1" s="80" t="s">
        <v>54</v>
      </c>
      <c r="B1" s="81"/>
      <c r="C1" s="81"/>
      <c r="D1" s="81"/>
      <c r="E1" s="81"/>
      <c r="F1" s="81"/>
      <c r="G1" s="81"/>
      <c r="H1" s="64"/>
      <c r="I1" s="1"/>
      <c r="J1" s="1"/>
    </row>
    <row r="2" spans="1:14" ht="14.25" customHeight="1">
      <c r="A2" s="84"/>
      <c r="B2" s="85"/>
      <c r="C2" s="85"/>
      <c r="D2" s="85"/>
      <c r="E2" s="85"/>
      <c r="F2" s="85"/>
      <c r="G2" s="85"/>
      <c r="H2" s="70"/>
      <c r="I2" s="1"/>
      <c r="J2" s="1"/>
    </row>
    <row r="3" spans="1:14" ht="40.5">
      <c r="A3" s="26" t="s">
        <v>0</v>
      </c>
      <c r="B3" s="18" t="s">
        <v>1</v>
      </c>
      <c r="C3" s="19" t="s">
        <v>2</v>
      </c>
      <c r="D3" s="20" t="s">
        <v>28</v>
      </c>
      <c r="E3" s="20" t="s">
        <v>56</v>
      </c>
      <c r="F3" s="20" t="s">
        <v>57</v>
      </c>
      <c r="G3" s="73" t="s">
        <v>58</v>
      </c>
      <c r="H3" s="71" t="s">
        <v>55</v>
      </c>
    </row>
    <row r="4" spans="1:14">
      <c r="A4" s="27" t="s">
        <v>4</v>
      </c>
      <c r="B4" s="21">
        <v>14</v>
      </c>
      <c r="C4" s="13"/>
      <c r="D4" s="22">
        <v>0</v>
      </c>
      <c r="E4" s="22">
        <v>0</v>
      </c>
      <c r="F4" s="22">
        <v>0</v>
      </c>
      <c r="G4" s="74">
        <f>D4+E4+F4</f>
        <v>0</v>
      </c>
      <c r="H4" s="76">
        <f t="shared" ref="H4:H9" si="0">G4*B4</f>
        <v>0</v>
      </c>
    </row>
    <row r="5" spans="1:14">
      <c r="A5" s="27" t="s">
        <v>60</v>
      </c>
      <c r="B5" s="21">
        <v>7</v>
      </c>
      <c r="C5" s="13"/>
      <c r="D5" s="22">
        <v>0</v>
      </c>
      <c r="E5" s="22"/>
      <c r="F5" s="79"/>
      <c r="G5" s="74">
        <f>SUM(C5+D5+E5)</f>
        <v>0</v>
      </c>
      <c r="H5" s="76">
        <f>G5*B5</f>
        <v>0</v>
      </c>
    </row>
    <row r="6" spans="1:14">
      <c r="A6" s="27" t="s">
        <v>5</v>
      </c>
      <c r="B6" s="21">
        <v>11</v>
      </c>
      <c r="C6" s="13"/>
      <c r="D6" s="22">
        <v>0</v>
      </c>
      <c r="E6" s="22">
        <v>0</v>
      </c>
      <c r="F6" s="22">
        <v>0</v>
      </c>
      <c r="G6" s="74">
        <f>D6+E6+F6</f>
        <v>0</v>
      </c>
      <c r="H6" s="76">
        <f t="shared" si="0"/>
        <v>0</v>
      </c>
    </row>
    <row r="7" spans="1:14">
      <c r="A7" s="27" t="s">
        <v>6</v>
      </c>
      <c r="B7" s="21">
        <v>3</v>
      </c>
      <c r="C7" s="13"/>
      <c r="D7" s="22">
        <v>0</v>
      </c>
      <c r="E7" s="22">
        <v>0</v>
      </c>
      <c r="F7" s="22">
        <v>0</v>
      </c>
      <c r="G7" s="74">
        <f>D7+E7+F7</f>
        <v>0</v>
      </c>
      <c r="H7" s="76">
        <f t="shared" si="0"/>
        <v>0</v>
      </c>
    </row>
    <row r="8" spans="1:14">
      <c r="A8" s="27" t="s">
        <v>7</v>
      </c>
      <c r="B8" s="21">
        <v>3</v>
      </c>
      <c r="C8" s="13"/>
      <c r="D8" s="22">
        <v>0</v>
      </c>
      <c r="E8" s="22">
        <v>0</v>
      </c>
      <c r="F8" s="22">
        <v>0</v>
      </c>
      <c r="G8" s="74">
        <f>D8+E8+F8</f>
        <v>0</v>
      </c>
      <c r="H8" s="76">
        <f t="shared" si="0"/>
        <v>0</v>
      </c>
    </row>
    <row r="9" spans="1:14">
      <c r="A9" s="27" t="s">
        <v>8</v>
      </c>
      <c r="B9" s="21">
        <v>4</v>
      </c>
      <c r="C9" s="13"/>
      <c r="D9" s="22">
        <v>0</v>
      </c>
      <c r="E9" s="22">
        <v>0</v>
      </c>
      <c r="F9" s="22">
        <v>0</v>
      </c>
      <c r="G9" s="74">
        <f>D9+E9+F9</f>
        <v>0</v>
      </c>
      <c r="H9" s="76">
        <f t="shared" si="0"/>
        <v>0</v>
      </c>
    </row>
    <row r="10" spans="1:14">
      <c r="A10" s="28"/>
      <c r="B10" s="23"/>
      <c r="C10" s="23"/>
      <c r="D10" s="86" t="s">
        <v>25</v>
      </c>
      <c r="E10" s="87"/>
      <c r="F10" s="88"/>
      <c r="G10" s="75">
        <f>SUM(G4:G9)</f>
        <v>0</v>
      </c>
      <c r="H10" s="77">
        <f>SUM(H4:H9)</f>
        <v>0</v>
      </c>
    </row>
    <row r="11" spans="1:14" ht="40.5">
      <c r="A11" s="30" t="s">
        <v>26</v>
      </c>
      <c r="D11" s="66"/>
      <c r="H11" s="29"/>
    </row>
    <row r="12" spans="1:14" ht="54" customHeight="1">
      <c r="A12" s="30" t="s">
        <v>27</v>
      </c>
      <c r="B12" s="69"/>
      <c r="C12" s="69"/>
      <c r="D12" s="65"/>
      <c r="E12" s="69"/>
      <c r="F12" s="65"/>
      <c r="G12" s="69"/>
      <c r="H12" s="31"/>
    </row>
    <row r="13" spans="1:14" ht="54.75" thickBot="1">
      <c r="A13" s="60" t="s">
        <v>52</v>
      </c>
      <c r="B13" s="32"/>
      <c r="C13" s="32"/>
      <c r="D13" s="72"/>
      <c r="E13" s="32"/>
      <c r="F13" s="32"/>
      <c r="G13" s="32"/>
      <c r="H13" s="33"/>
    </row>
    <row r="14" spans="1:14">
      <c r="A14" s="3"/>
      <c r="B14" s="3"/>
      <c r="C14" s="4"/>
      <c r="D14" s="65"/>
      <c r="E14" s="65"/>
      <c r="F14" s="65"/>
      <c r="G14" s="65"/>
      <c r="H14" s="65"/>
      <c r="I14" s="65"/>
      <c r="J14" s="65"/>
      <c r="K14" s="65"/>
      <c r="L14" s="65"/>
      <c r="M14" s="65"/>
      <c r="N14" s="65"/>
    </row>
    <row r="15" spans="1:14">
      <c r="A15" s="5"/>
      <c r="B15" s="5"/>
      <c r="C15" s="2"/>
      <c r="D15" s="67"/>
      <c r="E15" s="6"/>
      <c r="F15" s="6"/>
      <c r="G15" s="6"/>
      <c r="H15" s="6"/>
    </row>
    <row r="16" spans="1:14">
      <c r="A16" s="5"/>
      <c r="B16" s="5"/>
      <c r="C16" s="2"/>
      <c r="D16" s="6"/>
      <c r="E16" s="6"/>
      <c r="F16" s="6"/>
      <c r="G16" s="6"/>
      <c r="H16" s="6"/>
    </row>
    <row r="17" spans="1:8">
      <c r="A17" s="5"/>
      <c r="B17" s="5"/>
      <c r="C17" s="2"/>
      <c r="D17" s="6"/>
      <c r="E17" s="6"/>
      <c r="F17" s="6"/>
      <c r="G17" s="6"/>
      <c r="H17" s="6"/>
    </row>
    <row r="18" spans="1:8">
      <c r="A18" s="5"/>
      <c r="B18" s="5"/>
      <c r="C18" s="2"/>
      <c r="D18" s="6"/>
      <c r="E18" s="6"/>
      <c r="F18" s="6"/>
      <c r="G18" s="6"/>
      <c r="H18" s="6"/>
    </row>
    <row r="19" spans="1:8">
      <c r="A19" s="5"/>
      <c r="B19" s="5"/>
      <c r="C19" s="2"/>
      <c r="D19" s="6"/>
      <c r="E19" s="6"/>
      <c r="F19" s="6"/>
      <c r="G19" s="6"/>
      <c r="H19" s="6"/>
    </row>
    <row r="20" spans="1:8">
      <c r="A20" s="5"/>
      <c r="B20" s="5"/>
      <c r="C20" s="2"/>
      <c r="D20" s="2"/>
      <c r="E20" s="2"/>
      <c r="F20" s="2"/>
      <c r="G20" s="7"/>
      <c r="H20" s="7"/>
    </row>
    <row r="21" spans="1:8">
      <c r="A21" s="83"/>
      <c r="B21" s="83"/>
      <c r="C21" s="83"/>
      <c r="D21" s="83"/>
      <c r="E21" s="8"/>
      <c r="F21" s="8"/>
      <c r="G21" s="7"/>
      <c r="H21" s="7"/>
    </row>
  </sheetData>
  <mergeCells count="3">
    <mergeCell ref="A21:D21"/>
    <mergeCell ref="A1:G2"/>
    <mergeCell ref="D10:F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0978-B94B-4E63-A25C-2971FDDD8CC0}">
  <dimension ref="A1:F23"/>
  <sheetViews>
    <sheetView tabSelected="1" zoomScale="80" zoomScaleNormal="80" zoomScaleSheetLayoutView="69" workbookViewId="0">
      <selection activeCell="B21" sqref="B21"/>
    </sheetView>
  </sheetViews>
  <sheetFormatPr defaultRowHeight="15"/>
  <cols>
    <col min="1" max="1" width="42" customWidth="1"/>
    <col min="2" max="2" width="24.140625" customWidth="1"/>
    <col min="3" max="3" width="20.42578125" customWidth="1"/>
    <col min="4" max="4" width="16.5703125" customWidth="1"/>
    <col min="5" max="5" width="18.85546875" customWidth="1"/>
  </cols>
  <sheetData>
    <row r="1" spans="1:6" ht="14.45" customHeight="1">
      <c r="A1" s="90" t="s">
        <v>53</v>
      </c>
      <c r="B1" s="90"/>
      <c r="C1" s="90"/>
      <c r="D1" s="90"/>
      <c r="E1" s="90"/>
    </row>
    <row r="2" spans="1:6">
      <c r="A2" s="91"/>
      <c r="B2" s="91"/>
      <c r="C2" s="91"/>
      <c r="D2" s="91"/>
      <c r="E2" s="91"/>
    </row>
    <row r="3" spans="1:6">
      <c r="A3" s="10" t="s">
        <v>9</v>
      </c>
      <c r="B3" s="11" t="s">
        <v>29</v>
      </c>
      <c r="C3" s="10" t="s">
        <v>21</v>
      </c>
      <c r="D3" s="10" t="s">
        <v>12</v>
      </c>
      <c r="E3" s="10" t="s">
        <v>3</v>
      </c>
      <c r="F3" s="2"/>
    </row>
    <row r="4" spans="1:6">
      <c r="A4" s="12" t="s">
        <v>63</v>
      </c>
      <c r="B4" s="12" t="s">
        <v>10</v>
      </c>
      <c r="C4" s="12">
        <v>2300</v>
      </c>
      <c r="D4" s="13">
        <v>0</v>
      </c>
      <c r="E4" s="16">
        <f>C4*D4</f>
        <v>0</v>
      </c>
      <c r="F4" s="2"/>
    </row>
    <row r="5" spans="1:6">
      <c r="A5" s="12" t="s">
        <v>13</v>
      </c>
      <c r="B5" s="12" t="s">
        <v>10</v>
      </c>
      <c r="C5" s="12">
        <v>200</v>
      </c>
      <c r="D5" s="13">
        <v>0</v>
      </c>
      <c r="E5" s="16">
        <f t="shared" ref="E5:E8" si="0">C5*D5</f>
        <v>0</v>
      </c>
      <c r="F5" s="2"/>
    </row>
    <row r="6" spans="1:6">
      <c r="A6" s="12" t="s">
        <v>24</v>
      </c>
      <c r="B6" s="12" t="s">
        <v>10</v>
      </c>
      <c r="C6" s="12">
        <v>1400</v>
      </c>
      <c r="D6" s="13">
        <v>0</v>
      </c>
      <c r="E6" s="16">
        <f t="shared" si="0"/>
        <v>0</v>
      </c>
      <c r="F6" s="2"/>
    </row>
    <row r="7" spans="1:6">
      <c r="A7" s="12" t="s">
        <v>15</v>
      </c>
      <c r="B7" s="12" t="s">
        <v>10</v>
      </c>
      <c r="C7" s="12">
        <v>40</v>
      </c>
      <c r="D7" s="13">
        <v>0</v>
      </c>
      <c r="E7" s="16">
        <f t="shared" si="0"/>
        <v>0</v>
      </c>
      <c r="F7" s="2"/>
    </row>
    <row r="8" spans="1:6">
      <c r="A8" s="12" t="s">
        <v>14</v>
      </c>
      <c r="B8" s="12" t="s">
        <v>10</v>
      </c>
      <c r="C8" s="12">
        <v>450</v>
      </c>
      <c r="D8" s="13">
        <v>0</v>
      </c>
      <c r="E8" s="16">
        <f t="shared" si="0"/>
        <v>0</v>
      </c>
      <c r="F8" s="2"/>
    </row>
    <row r="9" spans="1:6">
      <c r="A9" s="14"/>
      <c r="B9" s="14"/>
      <c r="C9" s="89" t="s">
        <v>25</v>
      </c>
      <c r="D9" s="89"/>
      <c r="E9" s="16">
        <f>SUM(E4+E5+E6+E7+E8)</f>
        <v>0</v>
      </c>
      <c r="F9" s="2"/>
    </row>
    <row r="10" spans="1:6">
      <c r="A10" s="15"/>
      <c r="B10" s="15"/>
      <c r="C10" s="15"/>
      <c r="D10" s="15"/>
      <c r="E10" s="15"/>
      <c r="F10" s="2"/>
    </row>
    <row r="11" spans="1:6">
      <c r="A11" s="10" t="s">
        <v>16</v>
      </c>
      <c r="B11" s="11" t="s">
        <v>29</v>
      </c>
      <c r="C11" s="10" t="s">
        <v>11</v>
      </c>
      <c r="D11" s="10" t="s">
        <v>12</v>
      </c>
      <c r="E11" s="10" t="s">
        <v>3</v>
      </c>
      <c r="F11" s="2"/>
    </row>
    <row r="12" spans="1:6">
      <c r="A12" s="12" t="s">
        <v>22</v>
      </c>
      <c r="B12" s="12">
        <v>2000</v>
      </c>
      <c r="C12" s="12">
        <v>15</v>
      </c>
      <c r="D12" s="13">
        <v>0</v>
      </c>
      <c r="E12" s="17">
        <f t="shared" ref="E12:E17" si="1">C12*D12</f>
        <v>0</v>
      </c>
    </row>
    <row r="13" spans="1:6">
      <c r="A13" s="12" t="s">
        <v>17</v>
      </c>
      <c r="B13" s="12">
        <v>1000</v>
      </c>
      <c r="C13" s="12">
        <v>3</v>
      </c>
      <c r="D13" s="13">
        <v>0</v>
      </c>
      <c r="E13" s="17">
        <f t="shared" si="1"/>
        <v>0</v>
      </c>
    </row>
    <row r="14" spans="1:6">
      <c r="A14" s="12" t="s">
        <v>18</v>
      </c>
      <c r="B14" s="12">
        <v>1000</v>
      </c>
      <c r="C14" s="12">
        <v>15</v>
      </c>
      <c r="D14" s="13">
        <v>0</v>
      </c>
      <c r="E14" s="17">
        <f t="shared" si="1"/>
        <v>0</v>
      </c>
    </row>
    <row r="15" spans="1:6">
      <c r="A15" s="12" t="s">
        <v>19</v>
      </c>
      <c r="B15" s="12">
        <v>500</v>
      </c>
      <c r="C15" s="12">
        <v>20</v>
      </c>
      <c r="D15" s="13">
        <v>0</v>
      </c>
      <c r="E15" s="17">
        <f t="shared" si="1"/>
        <v>0</v>
      </c>
    </row>
    <row r="16" spans="1:6">
      <c r="A16" s="12" t="s">
        <v>20</v>
      </c>
      <c r="B16" s="12">
        <v>25</v>
      </c>
      <c r="C16" s="12">
        <v>650</v>
      </c>
      <c r="D16" s="13">
        <v>0</v>
      </c>
      <c r="E16" s="17">
        <f t="shared" si="1"/>
        <v>0</v>
      </c>
    </row>
    <row r="17" spans="1:5">
      <c r="A17" s="12" t="s">
        <v>23</v>
      </c>
      <c r="B17" s="24" t="s">
        <v>30</v>
      </c>
      <c r="C17" s="12">
        <v>800</v>
      </c>
      <c r="D17" s="13">
        <v>0</v>
      </c>
      <c r="E17" s="17">
        <f t="shared" si="1"/>
        <v>0</v>
      </c>
    </row>
    <row r="18" spans="1:5">
      <c r="A18" s="14"/>
      <c r="B18" s="14"/>
      <c r="C18" s="89" t="s">
        <v>25</v>
      </c>
      <c r="D18" s="89"/>
      <c r="E18" s="17">
        <f>SUM(E12+E13+E14+E15+E16+E17)</f>
        <v>0</v>
      </c>
    </row>
    <row r="19" spans="1:5" ht="15.75" thickBot="1"/>
    <row r="20" spans="1:5" ht="15.75" thickBot="1">
      <c r="A20" s="63" t="s">
        <v>42</v>
      </c>
      <c r="B20" s="41">
        <f>SUM(E9+E18)</f>
        <v>0</v>
      </c>
      <c r="C20" s="66"/>
    </row>
    <row r="21" spans="1:5" ht="60.75" thickBot="1">
      <c r="A21" s="78" t="s">
        <v>64</v>
      </c>
      <c r="B21" s="62"/>
      <c r="C21" s="65"/>
    </row>
    <row r="22" spans="1:5" ht="45.75" thickBot="1">
      <c r="A22" s="78" t="s">
        <v>65</v>
      </c>
      <c r="B22" s="62"/>
      <c r="C22" s="65"/>
    </row>
    <row r="23" spans="1:5" ht="15.75" thickBot="1">
      <c r="A23" s="68" t="s">
        <v>62</v>
      </c>
      <c r="C23" s="65"/>
    </row>
  </sheetData>
  <mergeCells count="3">
    <mergeCell ref="C18:D18"/>
    <mergeCell ref="C9:D9"/>
    <mergeCell ref="A1:E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2BFE6-D6A0-4D4F-ADA9-4C1DCEA7A558}">
  <dimension ref="A1:C4"/>
  <sheetViews>
    <sheetView workbookViewId="0">
      <selection activeCell="C12" sqref="C12"/>
    </sheetView>
  </sheetViews>
  <sheetFormatPr defaultRowHeight="15"/>
  <cols>
    <col min="1" max="1" width="17.140625" customWidth="1"/>
    <col min="2" max="2" width="21" customWidth="1"/>
    <col min="3" max="3" width="33.5703125" customWidth="1"/>
  </cols>
  <sheetData>
    <row r="1" spans="1:3" ht="18.75">
      <c r="A1" s="90" t="s">
        <v>47</v>
      </c>
      <c r="B1" s="90"/>
      <c r="C1" s="90"/>
    </row>
    <row r="2" spans="1:3">
      <c r="A2" s="10" t="s">
        <v>45</v>
      </c>
      <c r="B2" s="10" t="s">
        <v>46</v>
      </c>
      <c r="C2" s="10" t="s">
        <v>51</v>
      </c>
    </row>
    <row r="3" spans="1:3">
      <c r="A3" s="9" t="s">
        <v>50</v>
      </c>
      <c r="B3" s="9">
        <v>31</v>
      </c>
      <c r="C3" s="48"/>
    </row>
    <row r="4" spans="1:3">
      <c r="A4" s="92" t="s">
        <v>48</v>
      </c>
      <c r="B4" s="92"/>
      <c r="C4" s="9">
        <f>SUM(C3:C3)</f>
        <v>0</v>
      </c>
    </row>
  </sheetData>
  <mergeCells count="2">
    <mergeCell ref="A1:C1"/>
    <mergeCell ref="A4: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Invulinstructie</vt:lpstr>
      <vt:lpstr>Inschrijfstaat</vt:lpstr>
      <vt:lpstr>1. Automaten</vt:lpstr>
      <vt:lpstr>2. Ingredienten en condimenten</vt:lpstr>
      <vt:lpstr>3. Gem Barneveld</vt:lpstr>
      <vt:lpstr>'1. Automaten'!Afdrukbereik</vt:lpstr>
      <vt:lpstr>Invulinstructie!Afdrukbereik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Nijholt, Mariëlle</dc:creator>
  <cp:lastModifiedBy>Berg, Harrold van den</cp:lastModifiedBy>
  <dcterms:created xsi:type="dcterms:W3CDTF">2026-03-24T13:45:29Z</dcterms:created>
  <dcterms:modified xsi:type="dcterms:W3CDTF">2026-05-21T07:56:59Z</dcterms:modified>
</cp:coreProperties>
</file>