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KI-CN2\Kostmgt\PF\86\8686\"/>
    </mc:Choice>
  </mc:AlternateContent>
  <xr:revisionPtr revIDLastSave="0" documentId="8_{3A41DFED-9CC0-492B-A960-A06D899ED170}" xr6:coauthVersionLast="47" xr6:coauthVersionMax="47" xr10:uidLastSave="{00000000-0000-0000-0000-000000000000}"/>
  <bookViews>
    <workbookView xWindow="-110" yWindow="-110" windowWidth="19420" windowHeight="11500" tabRatio="895" xr2:uid="{27ABA517-B3A8-4824-87D0-36250A1AE13D}"/>
  </bookViews>
  <sheets>
    <sheet name="Totaal overzicht" sheetId="3" r:id="rId1"/>
    <sheet name="WP 1 Afvoerwater uit tunnels" sheetId="1" r:id="rId2"/>
    <sheet name="WP 2 Bluswater uit tunnels" sheetId="10" r:id="rId3"/>
    <sheet name="WP 3 Hemelwater emplacementen" sheetId="8" r:id="rId4"/>
  </sheets>
  <definedNames>
    <definedName name="_xlnm.Print_Area" localSheetId="0">'Totaal overzicht'!$A$1:$J$48</definedName>
    <definedName name="_xlnm.Print_Area" localSheetId="1">'WP 1 Afvoerwater uit tunnels'!$A$2:$P$55</definedName>
    <definedName name="_xlnm.Print_Area" localSheetId="2">'WP 2 Bluswater uit tunnels'!$A$2:$P$55</definedName>
    <definedName name="_xlnm.Print_Area" localSheetId="3">'WP 3 Hemelwater emplacementen'!$A$2:$P$55</definedName>
    <definedName name="_xlnm.Print_Titles" localSheetId="0">'Totaal overzicht'!$10:$10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" l="1"/>
  <c r="G24" i="3"/>
  <c r="G23" i="3"/>
  <c r="O46" i="8"/>
  <c r="O45" i="8"/>
  <c r="O46" i="1"/>
  <c r="O46" i="10"/>
  <c r="O37" i="10"/>
  <c r="O38" i="10"/>
  <c r="O41" i="10"/>
  <c r="O42" i="10"/>
  <c r="O45" i="10"/>
  <c r="O44" i="10"/>
  <c r="O43" i="10"/>
  <c r="O40" i="10"/>
  <c r="O39" i="10"/>
  <c r="O36" i="10"/>
  <c r="O41" i="1"/>
  <c r="O40" i="1"/>
  <c r="O39" i="1"/>
  <c r="O38" i="1"/>
  <c r="O37" i="1"/>
  <c r="O36" i="1"/>
  <c r="O30" i="8"/>
  <c r="O29" i="8"/>
  <c r="O28" i="8"/>
  <c r="O25" i="8"/>
  <c r="O24" i="8"/>
  <c r="O23" i="8"/>
  <c r="O22" i="8"/>
  <c r="O19" i="8"/>
  <c r="O18" i="8"/>
  <c r="O17" i="8"/>
  <c r="O16" i="8"/>
  <c r="O15" i="8"/>
  <c r="O14" i="8"/>
  <c r="O30" i="10"/>
  <c r="O29" i="10"/>
  <c r="O28" i="10"/>
  <c r="O25" i="10"/>
  <c r="O24" i="10"/>
  <c r="O23" i="10"/>
  <c r="O22" i="10"/>
  <c r="O19" i="10"/>
  <c r="O18" i="10"/>
  <c r="O16" i="10"/>
  <c r="O15" i="10"/>
  <c r="O14" i="10"/>
  <c r="O25" i="1"/>
  <c r="O24" i="1"/>
  <c r="O19" i="1"/>
  <c r="O18" i="1"/>
  <c r="O17" i="1"/>
  <c r="O16" i="1"/>
  <c r="O15" i="1"/>
  <c r="O43" i="1"/>
  <c r="O42" i="1"/>
  <c r="O44" i="1"/>
  <c r="O45" i="1"/>
  <c r="I22" i="3"/>
  <c r="O17" i="10"/>
  <c r="O10" i="10"/>
  <c r="E7" i="10"/>
  <c r="E6" i="10"/>
  <c r="E5" i="10"/>
  <c r="E4" i="10"/>
  <c r="O44" i="8"/>
  <c r="O43" i="8"/>
  <c r="O42" i="8"/>
  <c r="O41" i="8"/>
  <c r="O40" i="8"/>
  <c r="O39" i="8"/>
  <c r="O38" i="8"/>
  <c r="O37" i="8"/>
  <c r="O36" i="8"/>
  <c r="O47" i="10" l="1"/>
  <c r="I21" i="3" s="1"/>
  <c r="O47" i="8"/>
  <c r="O31" i="10"/>
  <c r="I13" i="3" s="1"/>
  <c r="O47" i="1"/>
  <c r="I20" i="3" s="1"/>
  <c r="O14" i="1"/>
  <c r="H23" i="3" l="1"/>
  <c r="I23" i="3" s="1"/>
  <c r="H24" i="3"/>
  <c r="I24" i="3" s="1"/>
  <c r="O31" i="8"/>
  <c r="I14" i="3" s="1"/>
  <c r="O10" i="8"/>
  <c r="E7" i="8"/>
  <c r="E6" i="8"/>
  <c r="E5" i="8"/>
  <c r="E4" i="8"/>
  <c r="I26" i="3" l="1"/>
  <c r="O29" i="1"/>
  <c r="O28" i="1"/>
  <c r="O30" i="1"/>
  <c r="O23" i="1"/>
  <c r="O22" i="1"/>
  <c r="E5" i="1" l="1"/>
  <c r="O10" i="1" l="1"/>
  <c r="E7" i="1" l="1"/>
  <c r="E6" i="1"/>
  <c r="E4" i="1"/>
  <c r="O31" i="1" l="1"/>
  <c r="I12" i="3" s="1"/>
  <c r="H16" i="3" l="1"/>
  <c r="I16" i="3" s="1"/>
  <c r="H15" i="3"/>
  <c r="I15" i="3" s="1"/>
  <c r="I17" i="3" l="1"/>
  <c r="I28" i="3" s="1"/>
</calcChain>
</file>

<file path=xl/sharedStrings.xml><?xml version="1.0" encoding="utf-8"?>
<sst xmlns="http://schemas.openxmlformats.org/spreadsheetml/2006/main" count="246" uniqueCount="95">
  <si>
    <t>Aanbiedingsbegroting</t>
  </si>
  <si>
    <t>Project:</t>
  </si>
  <si>
    <t xml:space="preserve">TN566066 - Gebied Zee-Zevenaar - Raamovereenkomst betreffende </t>
  </si>
  <si>
    <t>de watertransport uit spoortunnels en havenemplacementen</t>
  </si>
  <si>
    <t>Inschrijver:</t>
  </si>
  <si>
    <t>Datum:</t>
  </si>
  <si>
    <t>Omschrijving:</t>
  </si>
  <si>
    <t>Totaal overzicht</t>
  </si>
  <si>
    <t>Totale kosten
(8 jaar)</t>
  </si>
  <si>
    <t>Werkpakket 1 - Afvoer PFAS-houdend water spoortunnels Zee-Zevenaar</t>
  </si>
  <si>
    <t>Werkpakket 2 - Afvoer en verwerking PFAS-houdend bluswater bij calamiteit spoortunnels Zee-Zevenaar</t>
  </si>
  <si>
    <t>Werkpakket 3 - Afpompen en transporteren van overtollig hemelwater havenemplacementen</t>
  </si>
  <si>
    <t>Algemene kosten</t>
  </si>
  <si>
    <t>Winst &amp; Risico's</t>
  </si>
  <si>
    <t>Deel 2: Fictieve inzetten en Regie-werkzaamheden</t>
  </si>
  <si>
    <t>Werkpakket 2 - Afvoer en verwerking PFAS-houdend bluswater bij calamiteit spoortunnels Zee-Zevenaar (regie)</t>
  </si>
  <si>
    <t>Totaal Prijsdeel 2: Fictieve inzetten en Regie-werkzaamheden</t>
  </si>
  <si>
    <t>Totaal inschrijfsom (prijsdeel 1 + prijsdeel 2)</t>
  </si>
  <si>
    <t>Definities:</t>
  </si>
  <si>
    <t>Tarieven en eenheidsprijzen</t>
  </si>
  <si>
    <t>Alle in te vullen tarieven en eenheidsprijzen dienen all-in te zijn. Dat wil zeggen, dat de tarieven en eenheidsprijzen</t>
  </si>
  <si>
    <t>zijn inclusief alle indirecte en bijkomende kosten om de overeengekomen opdracht uit te voeren.</t>
  </si>
  <si>
    <t>Daguren</t>
  </si>
  <si>
    <t>Gewerkte uren van maandag t/m vrijdag tussen 7.00 en 18.00 uur</t>
  </si>
  <si>
    <t>Nachturen</t>
  </si>
  <si>
    <t>Gewerkte uren van maandag. t/m vrijdag. tussen 18.00 en 7.00 uur</t>
  </si>
  <si>
    <t>Weekeinduren</t>
  </si>
  <si>
    <t>Gewerkte uren van vrijdag 18.00 uur tot maandag 7.00 uur en erkende feestdagen</t>
  </si>
  <si>
    <t>Invulinstructie Aanbiedingsbegroting</t>
  </si>
  <si>
    <t>Gegadigde is verplicht om de tarieven en kosten per gevraagde activiteit op te geven. Dit betreft de gele cellen.</t>
  </si>
  <si>
    <t>De ingevulde tarieven en kosten (de gele cellen) zullen worden opgenomen in de Overeenkomst en zullen worden gebruikt voor verrekening</t>
  </si>
  <si>
    <t>van facturatie en /of meer-/minderwerk c.q. additionele inzetten.</t>
  </si>
  <si>
    <t>De fictieve aantallen zijn gebaseerd op historische data en hier kunnen geen rechten aan ontleend worden.</t>
  </si>
  <si>
    <t>Naam gegadigde</t>
  </si>
  <si>
    <t>Datum</t>
  </si>
  <si>
    <t>Rechtsgeldige ondertekening</t>
  </si>
  <si>
    <t>Werkpakket 1: Afvoer PFAS-houdend water spoortunnels Zee-Zevenaar</t>
  </si>
  <si>
    <t>Deel 1: Jaarlijkse kosten (vaste som)</t>
  </si>
  <si>
    <t>Werkzaamheden (conform Annex 3 vraagspecificatie)</t>
  </si>
  <si>
    <t>Jaar 1
(2026)</t>
  </si>
  <si>
    <t>Jaar 2
(2027)</t>
  </si>
  <si>
    <t>Jaar 3
(2028)</t>
  </si>
  <si>
    <t>Jaar 4
(2029)</t>
  </si>
  <si>
    <t>Jaar 5
(2030)</t>
  </si>
  <si>
    <t>Jaar 6
(2031)</t>
  </si>
  <si>
    <t>Jaar 7
(2032)</t>
  </si>
  <si>
    <t>Jaar 8
(2033)</t>
  </si>
  <si>
    <t>Kosten</t>
  </si>
  <si>
    <t>4. Eisen aan uitvoeringsplannen</t>
  </si>
  <si>
    <t>4.1: Opstellen uitvoeringsplannen</t>
  </si>
  <si>
    <t>4.2. Probleemmanagement</t>
  </si>
  <si>
    <t>4.3. Changemanagement</t>
  </si>
  <si>
    <t xml:space="preserve">4.4. Disaster recovery </t>
  </si>
  <si>
    <t>4.5. Mobilisatie &amp; Demobilisatie, incl. opstellen plannen</t>
  </si>
  <si>
    <t xml:space="preserve">5. Eisen aan conditionering en of proces </t>
  </si>
  <si>
    <t>5.1. PPT-management</t>
  </si>
  <si>
    <t>5.2. V&amp;G management</t>
  </si>
  <si>
    <t>5.3. Organisatiemanagement en kwalificatie-eisen medewerkers</t>
  </si>
  <si>
    <t xml:space="preserve">5.4. Procesrisicomanagement op overeenkomst </t>
  </si>
  <si>
    <t>6. Contractmanagement</t>
  </si>
  <si>
    <t>6.1. Periodiek (contract) overleg met ProRail</t>
  </si>
  <si>
    <t>6.2. Periodieke rapportage</t>
  </si>
  <si>
    <t>6.3. Ondergaan toetsen</t>
  </si>
  <si>
    <t>Totaal Prijsdeel 1 - Jaarlijkse kosten (vaste som)</t>
  </si>
  <si>
    <t>Inzetten t.b.v. het transporteren en verwerken afvoerwater (fictief)</t>
  </si>
  <si>
    <t>Eenheid</t>
  </si>
  <si>
    <t>Aantal (fictief)</t>
  </si>
  <si>
    <t>Dag</t>
  </si>
  <si>
    <t>Nacht</t>
  </si>
  <si>
    <t>Weekeind</t>
  </si>
  <si>
    <t>Kosten per jaar
(fictief)</t>
  </si>
  <si>
    <t>Projectleider uitvoering</t>
  </si>
  <si>
    <t>uur</t>
  </si>
  <si>
    <t>Uitvoerder</t>
  </si>
  <si>
    <t>Planner/werkvoorbereider</t>
  </si>
  <si>
    <t>WB</t>
  </si>
  <si>
    <t>LWB</t>
  </si>
  <si>
    <t>LLV</t>
  </si>
  <si>
    <t>Veiligheidsman/grenswachter/brandwacht</t>
  </si>
  <si>
    <t>Opstellen veiligheids documenten (buiten de reguliere kaders)</t>
  </si>
  <si>
    <t>stuks</t>
  </si>
  <si>
    <t>Pompset, incl. slangen en brandstofverbruik</t>
  </si>
  <si>
    <t>Totaal Prijsdeel 2: Fictieve inzetten en Regie-werkzaamheden (totaal 8 jaar)</t>
  </si>
  <si>
    <t>Werkpakket 2: Afvoer en verwerking PFAS-houdend bluswater bij calamiteit spoortunnels Zee-Zevenaar</t>
  </si>
  <si>
    <t>Inzetten t.b.v. het transporteren en verwerken bluswater</t>
  </si>
  <si>
    <t>post</t>
  </si>
  <si>
    <t>Tankwagen met capaiteit ≥ 30 m3, incl. chauffeur en brandstofverbruik</t>
  </si>
  <si>
    <t>Werkpakket 3: Afpompen en transporteren van overtollig hemelwater havenemplacementen</t>
  </si>
  <si>
    <t>Inzetten t.b.v. het transporteren en verwerken hemelwater (fictief)</t>
  </si>
  <si>
    <t>container/dag</t>
  </si>
  <si>
    <t>Deel 1: Vaste kosten</t>
  </si>
  <si>
    <t>Totaal Prijsdeel 1 - Vaste kosten</t>
  </si>
  <si>
    <t>Oplagcontainer (minimaal 30m3) voor tussenopslag, incl. opslag-, transport- en reinigingskosten</t>
  </si>
  <si>
    <t>Stelpost Werkpakket 2: Verwerking PFAS-houdend bluswater bij calamiteit spoortunnels Zee-Zevenaar (regie: 8x € 300.000,00)</t>
  </si>
  <si>
    <t>versie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</si>
</sst>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rgb="FFFF0000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44" fontId="11" fillId="4" borderId="5" xfId="0" applyNumberFormat="1" applyFont="1" applyFill="1" applyBorder="1" applyAlignment="1">
      <alignment horizontal="right" vertical="center" indent="1"/>
    </xf>
    <xf numFmtId="9" fontId="11" fillId="2" borderId="0" xfId="2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left"/>
    </xf>
    <xf numFmtId="0" fontId="0" fillId="2" borderId="11" xfId="0" applyFill="1" applyBorder="1"/>
    <xf numFmtId="0" fontId="0" fillId="2" borderId="12" xfId="0" applyFill="1" applyBorder="1" applyAlignment="1">
      <alignment horizontal="left"/>
    </xf>
    <xf numFmtId="0" fontId="0" fillId="2" borderId="13" xfId="0" applyFill="1" applyBorder="1"/>
    <xf numFmtId="0" fontId="0" fillId="2" borderId="14" xfId="0" applyFill="1" applyBorder="1"/>
    <xf numFmtId="0" fontId="12" fillId="2" borderId="0" xfId="0" applyFont="1" applyFill="1"/>
    <xf numFmtId="0" fontId="0" fillId="2" borderId="8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7" xfId="0" applyFill="1" applyBorder="1"/>
    <xf numFmtId="0" fontId="0" fillId="2" borderId="10" xfId="0" applyFill="1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2" borderId="8" xfId="0" applyFont="1" applyFill="1" applyBorder="1"/>
    <xf numFmtId="0" fontId="0" fillId="2" borderId="8" xfId="0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1" fillId="2" borderId="0" xfId="0" applyNumberFormat="1" applyFont="1" applyFill="1" applyAlignment="1">
      <alignment horizontal="right" vertical="center" indent="1"/>
    </xf>
    <xf numFmtId="49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49" fontId="14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11" fillId="2" borderId="5" xfId="0" quotePrefix="1" applyNumberFormat="1" applyFont="1" applyFill="1" applyBorder="1" applyAlignment="1">
      <alignment vertical="center"/>
    </xf>
    <xf numFmtId="49" fontId="11" fillId="2" borderId="5" xfId="0" applyNumberFormat="1" applyFont="1" applyFill="1" applyBorder="1" applyAlignment="1">
      <alignment vertical="center"/>
    </xf>
    <xf numFmtId="49" fontId="0" fillId="2" borderId="19" xfId="0" applyNumberFormat="1" applyFill="1" applyBorder="1" applyAlignment="1">
      <alignment vertical="center"/>
    </xf>
    <xf numFmtId="49" fontId="0" fillId="2" borderId="15" xfId="0" applyNumberForma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49" fontId="0" fillId="2" borderId="20" xfId="0" applyNumberFormat="1" applyFill="1" applyBorder="1" applyAlignment="1">
      <alignment vertical="center"/>
    </xf>
    <xf numFmtId="49" fontId="0" fillId="2" borderId="17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3" fontId="17" fillId="5" borderId="6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7" fillId="5" borderId="3" xfId="0" applyFont="1" applyFill="1" applyBorder="1" applyAlignment="1">
      <alignment horizontal="left" vertical="center" indent="1"/>
    </xf>
    <xf numFmtId="0" fontId="17" fillId="5" borderId="4" xfId="0" applyFont="1" applyFill="1" applyBorder="1" applyAlignment="1">
      <alignment horizontal="left" vertical="center" indent="1"/>
    </xf>
    <xf numFmtId="0" fontId="17" fillId="5" borderId="6" xfId="0" applyFont="1" applyFill="1" applyBorder="1" applyAlignment="1">
      <alignment horizontal="left" vertical="center" indent="1"/>
    </xf>
    <xf numFmtId="3" fontId="17" fillId="5" borderId="5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indent="1"/>
    </xf>
    <xf numFmtId="10" fontId="17" fillId="6" borderId="21" xfId="2" applyNumberFormat="1" applyFont="1" applyFill="1" applyBorder="1" applyAlignment="1">
      <alignment horizontal="center" vertical="center"/>
    </xf>
    <xf numFmtId="10" fontId="17" fillId="6" borderId="5" xfId="2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indent="1"/>
    </xf>
    <xf numFmtId="44" fontId="3" fillId="5" borderId="6" xfId="0" applyNumberFormat="1" applyFont="1" applyFill="1" applyBorder="1" applyAlignment="1">
      <alignment horizontal="left" vertical="center"/>
    </xf>
    <xf numFmtId="44" fontId="3" fillId="5" borderId="5" xfId="0" applyNumberFormat="1" applyFont="1" applyFill="1" applyBorder="1" applyAlignment="1">
      <alignment horizontal="left" vertical="center"/>
    </xf>
    <xf numFmtId="44" fontId="3" fillId="6" borderId="5" xfId="1" applyFont="1" applyFill="1" applyBorder="1" applyAlignment="1">
      <alignment horizontal="center" vertical="center"/>
    </xf>
    <xf numFmtId="164" fontId="3" fillId="5" borderId="5" xfId="1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 indent="1"/>
    </xf>
    <xf numFmtId="0" fontId="3" fillId="2" borderId="10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1" xfId="0" applyFont="1" applyFill="1" applyBorder="1"/>
    <xf numFmtId="0" fontId="3" fillId="5" borderId="6" xfId="0" applyFont="1" applyFill="1" applyBorder="1" applyAlignment="1">
      <alignment horizontal="center" vertical="center"/>
    </xf>
    <xf numFmtId="44" fontId="3" fillId="6" borderId="6" xfId="0" applyNumberFormat="1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44" fontId="3" fillId="6" borderId="5" xfId="0" applyNumberFormat="1" applyFont="1" applyFill="1" applyBorder="1" applyAlignment="1">
      <alignment horizontal="left" vertical="center"/>
    </xf>
    <xf numFmtId="10" fontId="3" fillId="5" borderId="6" xfId="2" applyNumberFormat="1" applyFont="1" applyFill="1" applyBorder="1" applyAlignment="1">
      <alignment horizontal="center" vertical="center"/>
    </xf>
    <xf numFmtId="10" fontId="3" fillId="5" borderId="4" xfId="2" applyNumberFormat="1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left" vertical="center" indent="1"/>
    </xf>
    <xf numFmtId="0" fontId="17" fillId="5" borderId="4" xfId="0" applyFont="1" applyFill="1" applyBorder="1" applyAlignment="1">
      <alignment horizontal="left" vertical="center" indent="1"/>
    </xf>
    <xf numFmtId="0" fontId="17" fillId="5" borderId="6" xfId="0" applyFont="1" applyFill="1" applyBorder="1" applyAlignment="1">
      <alignment horizontal="left" vertical="center" indent="1"/>
    </xf>
    <xf numFmtId="0" fontId="17" fillId="5" borderId="5" xfId="0" applyFont="1" applyFill="1" applyBorder="1" applyAlignment="1">
      <alignment horizontal="left" vertical="center" indent="1"/>
    </xf>
    <xf numFmtId="9" fontId="11" fillId="4" borderId="3" xfId="2" applyFont="1" applyFill="1" applyBorder="1" applyAlignment="1">
      <alignment horizontal="center" vertical="center" wrapText="1"/>
    </xf>
    <xf numFmtId="9" fontId="11" fillId="4" borderId="4" xfId="2" applyFont="1" applyFill="1" applyBorder="1" applyAlignment="1">
      <alignment horizontal="center" vertical="center" wrapText="1"/>
    </xf>
    <xf numFmtId="9" fontId="11" fillId="4" borderId="6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13" fillId="2" borderId="5" xfId="0" applyNumberFormat="1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 indent="1"/>
    </xf>
    <xf numFmtId="0" fontId="2" fillId="5" borderId="5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4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 vertical="center" indent="2"/>
    </xf>
    <xf numFmtId="0" fontId="15" fillId="5" borderId="4" xfId="0" applyFont="1" applyFill="1" applyBorder="1" applyAlignment="1">
      <alignment horizontal="left" vertical="center" indent="2"/>
    </xf>
    <xf numFmtId="0" fontId="15" fillId="5" borderId="6" xfId="0" applyFont="1" applyFill="1" applyBorder="1" applyAlignment="1">
      <alignment horizontal="left" vertical="center" indent="2"/>
    </xf>
    <xf numFmtId="0" fontId="16" fillId="5" borderId="3" xfId="0" applyFont="1" applyFill="1" applyBorder="1" applyAlignment="1">
      <alignment horizontal="left" vertical="center" wrapText="1" indent="1"/>
    </xf>
    <xf numFmtId="0" fontId="16" fillId="5" borderId="4" xfId="0" applyFont="1" applyFill="1" applyBorder="1" applyAlignment="1">
      <alignment horizontal="left" vertical="center" wrapText="1" indent="1"/>
    </xf>
    <xf numFmtId="0" fontId="16" fillId="5" borderId="6" xfId="0" applyFont="1" applyFill="1" applyBorder="1" applyAlignment="1">
      <alignment horizontal="left" vertical="center" wrapText="1" indent="1"/>
    </xf>
    <xf numFmtId="0" fontId="16" fillId="5" borderId="3" xfId="0" applyFont="1" applyFill="1" applyBorder="1" applyAlignment="1">
      <alignment horizontal="left" vertical="center" indent="1"/>
    </xf>
    <xf numFmtId="0" fontId="16" fillId="5" borderId="4" xfId="0" applyFont="1" applyFill="1" applyBorder="1" applyAlignment="1">
      <alignment horizontal="left" vertical="center" indent="1"/>
    </xf>
    <xf numFmtId="0" fontId="16" fillId="5" borderId="6" xfId="0" applyFont="1" applyFill="1" applyBorder="1" applyAlignment="1">
      <alignment horizontal="left" vertical="center" indent="1"/>
    </xf>
    <xf numFmtId="0" fontId="0" fillId="5" borderId="3" xfId="0" applyFill="1" applyBorder="1" applyAlignment="1">
      <alignment horizontal="left" vertical="center" indent="2"/>
    </xf>
    <xf numFmtId="0" fontId="0" fillId="5" borderId="4" xfId="0" applyFill="1" applyBorder="1" applyAlignment="1">
      <alignment horizontal="left" vertical="center" indent="2"/>
    </xf>
    <xf numFmtId="0" fontId="0" fillId="5" borderId="6" xfId="0" applyFill="1" applyBorder="1" applyAlignment="1">
      <alignment horizontal="left" vertical="center" indent="2"/>
    </xf>
    <xf numFmtId="0" fontId="15" fillId="5" borderId="3" xfId="0" applyFont="1" applyFill="1" applyBorder="1" applyAlignment="1">
      <alignment horizontal="left" vertical="center" indent="3"/>
    </xf>
    <xf numFmtId="0" fontId="15" fillId="5" borderId="4" xfId="0" applyFont="1" applyFill="1" applyBorder="1" applyAlignment="1">
      <alignment horizontal="left" vertical="center" indent="3"/>
    </xf>
    <xf numFmtId="0" fontId="15" fillId="5" borderId="6" xfId="0" applyFont="1" applyFill="1" applyBorder="1" applyAlignment="1">
      <alignment horizontal="left" vertical="center" indent="3"/>
    </xf>
    <xf numFmtId="0" fontId="11" fillId="4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142875</xdr:rowOff>
    </xdr:from>
    <xdr:to>
      <xdr:col>2</xdr:col>
      <xdr:colOff>616141</xdr:colOff>
      <xdr:row>6</xdr:row>
      <xdr:rowOff>102235</xdr:rowOff>
    </xdr:to>
    <xdr:pic>
      <xdr:nvPicPr>
        <xdr:cNvPr id="2" name="Picture 89" descr="M:\Mijn Documenten\logo_ProRail.jpg">
          <a:extLst>
            <a:ext uri="{FF2B5EF4-FFF2-40B4-BE49-F238E27FC236}">
              <a16:creationId xmlns:a16="http://schemas.microsoft.com/office/drawing/2014/main" id="{BE469E41-2717-4E4C-93DD-49C4FCC9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42875"/>
          <a:ext cx="1783836" cy="1115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504265</xdr:colOff>
      <xdr:row>1</xdr:row>
      <xdr:rowOff>145676</xdr:rowOff>
    </xdr:from>
    <xdr:to>
      <xdr:col>2</xdr:col>
      <xdr:colOff>565896</xdr:colOff>
      <xdr:row>6</xdr:row>
      <xdr:rowOff>96070</xdr:rowOff>
    </xdr:to>
    <xdr:pic>
      <xdr:nvPicPr>
        <xdr:cNvPr id="2" name="Picture 89" descr="M:\Mijn Documenten\logo_ProRail.jpg">
          <a:extLst>
            <a:ext uri="{FF2B5EF4-FFF2-40B4-BE49-F238E27FC236}">
              <a16:creationId xmlns:a16="http://schemas.microsoft.com/office/drawing/2014/main" id="{0096E86F-693B-4903-850A-EE49A5C5F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5" y="145676"/>
          <a:ext cx="1731169" cy="112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504265</xdr:colOff>
      <xdr:row>1</xdr:row>
      <xdr:rowOff>145676</xdr:rowOff>
    </xdr:from>
    <xdr:to>
      <xdr:col>2</xdr:col>
      <xdr:colOff>565896</xdr:colOff>
      <xdr:row>6</xdr:row>
      <xdr:rowOff>96070</xdr:rowOff>
    </xdr:to>
    <xdr:pic>
      <xdr:nvPicPr>
        <xdr:cNvPr id="2" name="Picture 89" descr="M:\Mijn Documenten\logo_ProRail.jpg">
          <a:extLst>
            <a:ext uri="{FF2B5EF4-FFF2-40B4-BE49-F238E27FC236}">
              <a16:creationId xmlns:a16="http://schemas.microsoft.com/office/drawing/2014/main" id="{F6D49A44-896F-4E9A-A6C2-766448C09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65" y="336176"/>
          <a:ext cx="1788831" cy="1106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504265</xdr:colOff>
      <xdr:row>1</xdr:row>
      <xdr:rowOff>145676</xdr:rowOff>
    </xdr:from>
    <xdr:to>
      <xdr:col>2</xdr:col>
      <xdr:colOff>565896</xdr:colOff>
      <xdr:row>6</xdr:row>
      <xdr:rowOff>96070</xdr:rowOff>
    </xdr:to>
    <xdr:pic>
      <xdr:nvPicPr>
        <xdr:cNvPr id="2" name="Picture 89" descr="M:\Mijn Documenten\logo_ProRail.jpg">
          <a:extLst>
            <a:ext uri="{FF2B5EF4-FFF2-40B4-BE49-F238E27FC236}">
              <a16:creationId xmlns:a16="http://schemas.microsoft.com/office/drawing/2014/main" id="{DE805D5D-F440-43CB-881B-5026EE05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65" y="336176"/>
          <a:ext cx="1795181" cy="1106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15B94-DA98-4F3A-B8F3-F16BF8DCF27B}">
  <sheetPr>
    <pageSetUpPr fitToPage="1"/>
  </sheetPr>
  <dimension ref="A1:O49"/>
  <sheetViews>
    <sheetView tabSelected="1" zoomScale="110" zoomScaleNormal="110" zoomScaleSheetLayoutView="100" workbookViewId="0">
      <selection activeCell="I11" sqref="I11"/>
    </sheetView>
  </sheetViews>
  <sheetFormatPr defaultColWidth="8.7265625" defaultRowHeight="14.5" x14ac:dyDescent="0.35"/>
  <cols>
    <col min="1" max="1" width="2.54296875" style="1" customWidth="1"/>
    <col min="2" max="9" width="16.54296875" style="1" customWidth="1"/>
    <col min="10" max="10" width="2.54296875" style="1" customWidth="1"/>
    <col min="11" max="16384" width="8.7265625" style="1"/>
  </cols>
  <sheetData>
    <row r="1" spans="1:15" x14ac:dyDescent="0.35">
      <c r="A1" s="17"/>
      <c r="B1" s="7"/>
      <c r="C1" s="7"/>
      <c r="D1" s="7"/>
      <c r="E1" s="7"/>
      <c r="F1" s="7"/>
      <c r="G1" s="7"/>
      <c r="H1" s="7"/>
      <c r="I1" s="7"/>
      <c r="J1" s="8"/>
    </row>
    <row r="2" spans="1:15" ht="30" x14ac:dyDescent="0.6">
      <c r="A2" s="18"/>
      <c r="E2" s="19" t="s">
        <v>0</v>
      </c>
      <c r="G2" s="2"/>
      <c r="H2" s="2"/>
      <c r="J2" s="10"/>
    </row>
    <row r="3" spans="1:15" x14ac:dyDescent="0.35">
      <c r="A3" s="18"/>
      <c r="G3" s="2"/>
      <c r="H3" s="2"/>
      <c r="J3" s="10"/>
    </row>
    <row r="4" spans="1:15" ht="15.5" x14ac:dyDescent="0.35">
      <c r="A4" s="18"/>
      <c r="B4" s="20"/>
      <c r="C4" s="20"/>
      <c r="D4" s="21" t="s">
        <v>1</v>
      </c>
      <c r="E4" s="89" t="s">
        <v>2</v>
      </c>
      <c r="F4" s="90"/>
      <c r="G4" s="90"/>
      <c r="H4" s="90"/>
      <c r="I4" s="90"/>
      <c r="J4" s="22"/>
    </row>
    <row r="5" spans="1:15" ht="15.5" x14ac:dyDescent="0.35">
      <c r="A5" s="18"/>
      <c r="B5" s="20"/>
      <c r="C5" s="20"/>
      <c r="D5" s="21"/>
      <c r="E5" s="89" t="s">
        <v>3</v>
      </c>
      <c r="F5" s="90"/>
      <c r="G5" s="90"/>
      <c r="H5" s="90"/>
      <c r="I5" s="90"/>
      <c r="J5" s="22"/>
    </row>
    <row r="6" spans="1:15" ht="15.5" x14ac:dyDescent="0.35">
      <c r="A6" s="18"/>
      <c r="B6" s="20"/>
      <c r="C6" s="20"/>
      <c r="D6" s="21" t="s">
        <v>4</v>
      </c>
      <c r="E6" s="89"/>
      <c r="F6" s="90"/>
      <c r="G6" s="90"/>
      <c r="H6" s="90"/>
      <c r="I6" s="90"/>
      <c r="J6" s="22"/>
    </row>
    <row r="7" spans="1:15" ht="15.5" x14ac:dyDescent="0.35">
      <c r="A7" s="18"/>
      <c r="B7" s="20"/>
      <c r="C7" s="20"/>
      <c r="D7" s="21" t="s">
        <v>5</v>
      </c>
      <c r="E7" s="89"/>
      <c r="F7" s="90"/>
      <c r="G7" s="90"/>
      <c r="H7" s="90"/>
      <c r="I7" s="90"/>
      <c r="J7" s="22"/>
    </row>
    <row r="8" spans="1:15" ht="15.5" x14ac:dyDescent="0.35">
      <c r="A8" s="18"/>
      <c r="B8" s="20"/>
      <c r="C8" s="20"/>
      <c r="D8" s="21" t="s">
        <v>6</v>
      </c>
      <c r="E8" s="89" t="s">
        <v>7</v>
      </c>
      <c r="F8" s="90"/>
      <c r="G8" s="90"/>
      <c r="H8" s="90"/>
      <c r="I8" s="90"/>
      <c r="J8" s="22"/>
    </row>
    <row r="9" spans="1:15" ht="15.5" x14ac:dyDescent="0.35">
      <c r="A9" s="18"/>
      <c r="G9" s="2"/>
      <c r="H9" s="2"/>
      <c r="J9" s="22"/>
    </row>
    <row r="10" spans="1:15" ht="15.5" x14ac:dyDescent="0.35">
      <c r="A10" s="18"/>
      <c r="G10" s="2"/>
      <c r="H10" s="2"/>
      <c r="I10" s="30" t="s">
        <v>94</v>
      </c>
      <c r="J10" s="22"/>
    </row>
    <row r="11" spans="1:15" customFormat="1" ht="26" x14ac:dyDescent="0.35">
      <c r="A11" s="18"/>
      <c r="B11" s="31" t="s">
        <v>90</v>
      </c>
      <c r="C11" s="32"/>
      <c r="D11" s="32"/>
      <c r="E11" s="32"/>
      <c r="F11" s="32"/>
      <c r="G11" s="32"/>
      <c r="H11" s="32"/>
      <c r="I11" s="58" t="s">
        <v>8</v>
      </c>
      <c r="J11" s="22"/>
      <c r="K11" s="1"/>
      <c r="L11" s="1"/>
      <c r="M11" s="1"/>
      <c r="N11" s="1"/>
      <c r="O11" s="1"/>
    </row>
    <row r="12" spans="1:15" ht="15.5" x14ac:dyDescent="0.35">
      <c r="A12" s="18"/>
      <c r="B12" s="82" t="s">
        <v>9</v>
      </c>
      <c r="C12" s="83"/>
      <c r="D12" s="83"/>
      <c r="E12" s="83"/>
      <c r="F12" s="83"/>
      <c r="G12" s="83"/>
      <c r="H12" s="84"/>
      <c r="I12" s="67">
        <f>'WP 1 Afvoerwater uit tunnels'!O31</f>
        <v>0</v>
      </c>
      <c r="J12" s="22"/>
    </row>
    <row r="13" spans="1:15" ht="15.5" x14ac:dyDescent="0.35">
      <c r="A13" s="18"/>
      <c r="B13" s="59" t="s">
        <v>10</v>
      </c>
      <c r="C13" s="60"/>
      <c r="D13" s="60"/>
      <c r="E13" s="60"/>
      <c r="F13" s="60"/>
      <c r="G13" s="60"/>
      <c r="H13" s="61"/>
      <c r="I13" s="67">
        <f>'WP 2 Bluswater uit tunnels'!O31</f>
        <v>0</v>
      </c>
      <c r="J13" s="22"/>
    </row>
    <row r="14" spans="1:15" ht="15.5" x14ac:dyDescent="0.35">
      <c r="A14" s="18"/>
      <c r="B14" s="82" t="s">
        <v>11</v>
      </c>
      <c r="C14" s="83"/>
      <c r="D14" s="83"/>
      <c r="E14" s="83"/>
      <c r="F14" s="83"/>
      <c r="G14" s="83"/>
      <c r="H14" s="84"/>
      <c r="I14" s="67">
        <f>'WP 3 Hemelwater emplacementen'!O31</f>
        <v>0</v>
      </c>
      <c r="J14" s="22"/>
    </row>
    <row r="15" spans="1:15" ht="15.5" x14ac:dyDescent="0.35">
      <c r="A15" s="18"/>
      <c r="B15" s="63"/>
      <c r="C15" s="63"/>
      <c r="D15" s="85" t="s">
        <v>12</v>
      </c>
      <c r="E15" s="85"/>
      <c r="F15" s="85"/>
      <c r="G15" s="64"/>
      <c r="H15" s="67">
        <f>SUM(I12:I14)</f>
        <v>0</v>
      </c>
      <c r="I15" s="68">
        <f>G15*H15</f>
        <v>0</v>
      </c>
      <c r="J15" s="22"/>
    </row>
    <row r="16" spans="1:15" ht="15.5" x14ac:dyDescent="0.35">
      <c r="A16" s="18"/>
      <c r="B16" s="63"/>
      <c r="C16" s="63"/>
      <c r="D16" s="85" t="s">
        <v>13</v>
      </c>
      <c r="E16" s="85"/>
      <c r="F16" s="85"/>
      <c r="G16" s="65"/>
      <c r="H16" s="67">
        <f>SUM(I12:I14)</f>
        <v>0</v>
      </c>
      <c r="I16" s="68">
        <f>G16*H16</f>
        <v>0</v>
      </c>
      <c r="J16" s="22"/>
    </row>
    <row r="17" spans="1:15" ht="14.5" customHeight="1" x14ac:dyDescent="0.35">
      <c r="A17" s="18"/>
      <c r="D17" s="86" t="s">
        <v>91</v>
      </c>
      <c r="E17" s="87"/>
      <c r="F17" s="87"/>
      <c r="G17" s="87"/>
      <c r="H17" s="88"/>
      <c r="I17" s="4">
        <f>SUM(I12:I16)</f>
        <v>0</v>
      </c>
      <c r="J17" s="22"/>
    </row>
    <row r="18" spans="1:15" ht="15.5" x14ac:dyDescent="0.35">
      <c r="A18" s="18"/>
      <c r="G18" s="2"/>
      <c r="H18" s="2"/>
      <c r="J18" s="22"/>
    </row>
    <row r="19" spans="1:15" customFormat="1" ht="26" x14ac:dyDescent="0.35">
      <c r="A19" s="18"/>
      <c r="B19" s="31" t="s">
        <v>14</v>
      </c>
      <c r="C19" s="32"/>
      <c r="D19" s="32"/>
      <c r="E19" s="32"/>
      <c r="F19" s="32"/>
      <c r="G19" s="32"/>
      <c r="H19" s="32"/>
      <c r="I19" s="58" t="s">
        <v>8</v>
      </c>
      <c r="J19" s="22"/>
      <c r="K19" s="1"/>
      <c r="L19" s="1"/>
      <c r="M19" s="1"/>
      <c r="N19" s="1"/>
      <c r="O19" s="1"/>
    </row>
    <row r="20" spans="1:15" ht="15.5" x14ac:dyDescent="0.35">
      <c r="A20" s="18"/>
      <c r="B20" s="82" t="s">
        <v>9</v>
      </c>
      <c r="C20" s="83"/>
      <c r="D20" s="83"/>
      <c r="E20" s="83"/>
      <c r="F20" s="83"/>
      <c r="G20" s="83"/>
      <c r="H20" s="84"/>
      <c r="I20" s="68">
        <f>'WP 1 Afvoerwater uit tunnels'!O47</f>
        <v>0</v>
      </c>
      <c r="J20" s="22"/>
    </row>
    <row r="21" spans="1:15" ht="14.5" customHeight="1" x14ac:dyDescent="0.35">
      <c r="A21" s="18"/>
      <c r="B21" s="82" t="s">
        <v>15</v>
      </c>
      <c r="C21" s="83"/>
      <c r="D21" s="83"/>
      <c r="E21" s="83"/>
      <c r="F21" s="83"/>
      <c r="G21" s="83"/>
      <c r="H21" s="84"/>
      <c r="I21" s="68">
        <f>'WP 2 Bluswater uit tunnels'!O47</f>
        <v>0</v>
      </c>
      <c r="J21" s="22"/>
    </row>
    <row r="22" spans="1:15" ht="15.5" x14ac:dyDescent="0.35">
      <c r="A22" s="18"/>
      <c r="B22" s="82" t="s">
        <v>11</v>
      </c>
      <c r="C22" s="83"/>
      <c r="D22" s="83"/>
      <c r="E22" s="83"/>
      <c r="F22" s="83"/>
      <c r="G22" s="83"/>
      <c r="H22" s="84"/>
      <c r="I22" s="68">
        <f>'WP 3 Hemelwater emplacementen'!O44</f>
        <v>0</v>
      </c>
      <c r="J22" s="22"/>
    </row>
    <row r="23" spans="1:15" ht="15.5" x14ac:dyDescent="0.35">
      <c r="A23" s="18"/>
      <c r="B23" s="63"/>
      <c r="C23" s="63"/>
      <c r="D23" s="85" t="s">
        <v>12</v>
      </c>
      <c r="E23" s="85"/>
      <c r="F23" s="85"/>
      <c r="G23" s="80">
        <f>G15</f>
        <v>0</v>
      </c>
      <c r="H23" s="67">
        <f>SUM(I20:I22)</f>
        <v>0</v>
      </c>
      <c r="I23" s="68">
        <f>G23*H23</f>
        <v>0</v>
      </c>
      <c r="J23" s="22"/>
    </row>
    <row r="24" spans="1:15" ht="15.5" x14ac:dyDescent="0.35">
      <c r="A24" s="18"/>
      <c r="B24" s="63"/>
      <c r="C24" s="63"/>
      <c r="D24" s="85" t="s">
        <v>13</v>
      </c>
      <c r="E24" s="85"/>
      <c r="F24" s="85"/>
      <c r="G24" s="80">
        <f>G16</f>
        <v>0</v>
      </c>
      <c r="H24" s="67">
        <f>SUM(I20:I22)</f>
        <v>0</v>
      </c>
      <c r="I24" s="68">
        <f>G24*H24</f>
        <v>0</v>
      </c>
      <c r="J24" s="22"/>
    </row>
    <row r="25" spans="1:15" ht="40.5" customHeight="1" x14ac:dyDescent="0.35">
      <c r="A25" s="18"/>
      <c r="B25" s="63"/>
      <c r="C25" s="63"/>
      <c r="D25" s="92" t="s">
        <v>93</v>
      </c>
      <c r="E25" s="92"/>
      <c r="F25" s="92"/>
      <c r="G25" s="81"/>
      <c r="H25" s="67"/>
      <c r="I25" s="68">
        <f>300000*8</f>
        <v>2400000</v>
      </c>
      <c r="J25" s="22"/>
    </row>
    <row r="26" spans="1:15" ht="14.5" customHeight="1" x14ac:dyDescent="0.35">
      <c r="A26" s="18"/>
      <c r="D26" s="86" t="s">
        <v>16</v>
      </c>
      <c r="E26" s="87"/>
      <c r="F26" s="87"/>
      <c r="G26" s="87"/>
      <c r="H26" s="88"/>
      <c r="I26" s="4">
        <f>SUM(I20:I25)</f>
        <v>2400000</v>
      </c>
      <c r="J26" s="10"/>
    </row>
    <row r="27" spans="1:15" x14ac:dyDescent="0.35">
      <c r="A27" s="18"/>
      <c r="G27" s="2"/>
      <c r="H27" s="2"/>
      <c r="J27" s="10"/>
    </row>
    <row r="28" spans="1:15" ht="14.5" customHeight="1" x14ac:dyDescent="0.35">
      <c r="A28" s="18"/>
      <c r="B28" s="86" t="s">
        <v>17</v>
      </c>
      <c r="C28" s="87"/>
      <c r="D28" s="87"/>
      <c r="E28" s="87"/>
      <c r="F28" s="87"/>
      <c r="G28" s="87"/>
      <c r="H28" s="87"/>
      <c r="I28" s="4">
        <f>I17+I26</f>
        <v>2400000</v>
      </c>
      <c r="J28" s="10"/>
    </row>
    <row r="29" spans="1:15" x14ac:dyDescent="0.35">
      <c r="A29" s="18"/>
      <c r="B29" s="37"/>
      <c r="C29" s="37"/>
      <c r="D29" s="37"/>
      <c r="E29" s="37"/>
      <c r="F29" s="37"/>
      <c r="G29" s="38"/>
      <c r="H29" s="38"/>
      <c r="J29" s="10"/>
    </row>
    <row r="30" spans="1:15" x14ac:dyDescent="0.35">
      <c r="A30" s="18"/>
      <c r="B30" s="39" t="s">
        <v>18</v>
      </c>
      <c r="C30" s="39"/>
      <c r="D30" s="39"/>
      <c r="E30" s="37"/>
      <c r="F30" s="37"/>
      <c r="G30" s="38"/>
      <c r="H30" s="38"/>
      <c r="J30" s="10"/>
    </row>
    <row r="31" spans="1:15" x14ac:dyDescent="0.35">
      <c r="A31" s="18"/>
      <c r="B31" s="91" t="s">
        <v>19</v>
      </c>
      <c r="C31" s="47" t="s">
        <v>20</v>
      </c>
      <c r="D31" s="48"/>
      <c r="E31" s="49"/>
      <c r="F31" s="49"/>
      <c r="G31" s="50"/>
      <c r="H31" s="51"/>
      <c r="J31" s="10"/>
    </row>
    <row r="32" spans="1:15" x14ac:dyDescent="0.35">
      <c r="A32" s="18"/>
      <c r="B32" s="91"/>
      <c r="C32" s="52" t="s">
        <v>21</v>
      </c>
      <c r="D32" s="53"/>
      <c r="E32" s="54"/>
      <c r="F32" s="54"/>
      <c r="G32" s="55"/>
      <c r="H32" s="56"/>
      <c r="J32" s="10"/>
    </row>
    <row r="33" spans="1:10" x14ac:dyDescent="0.35">
      <c r="A33" s="18"/>
      <c r="B33" s="45" t="s">
        <v>22</v>
      </c>
      <c r="C33" s="41" t="s">
        <v>23</v>
      </c>
      <c r="D33" s="41"/>
      <c r="E33" s="42"/>
      <c r="F33" s="42"/>
      <c r="G33" s="43"/>
      <c r="H33" s="44"/>
      <c r="J33" s="10"/>
    </row>
    <row r="34" spans="1:10" x14ac:dyDescent="0.35">
      <c r="A34" s="18"/>
      <c r="B34" s="46" t="s">
        <v>24</v>
      </c>
      <c r="C34" s="41" t="s">
        <v>25</v>
      </c>
      <c r="D34" s="41"/>
      <c r="E34" s="42"/>
      <c r="F34" s="42"/>
      <c r="G34" s="43"/>
      <c r="H34" s="44"/>
      <c r="J34" s="10"/>
    </row>
    <row r="35" spans="1:10" x14ac:dyDescent="0.35">
      <c r="A35" s="18"/>
      <c r="B35" s="46" t="s">
        <v>26</v>
      </c>
      <c r="C35" s="41" t="s">
        <v>27</v>
      </c>
      <c r="D35" s="41"/>
      <c r="E35" s="42"/>
      <c r="F35" s="42"/>
      <c r="G35" s="43"/>
      <c r="H35" s="44"/>
      <c r="J35" s="10"/>
    </row>
    <row r="36" spans="1:10" x14ac:dyDescent="0.35">
      <c r="A36" s="18"/>
      <c r="J36" s="10"/>
    </row>
    <row r="37" spans="1:10" x14ac:dyDescent="0.35">
      <c r="A37" s="18"/>
      <c r="B37" s="39" t="s">
        <v>28</v>
      </c>
      <c r="C37" s="39"/>
      <c r="D37" s="39"/>
      <c r="E37" s="37"/>
      <c r="F37" s="37"/>
      <c r="G37" s="38"/>
      <c r="H37" s="38"/>
      <c r="J37" s="10"/>
    </row>
    <row r="38" spans="1:10" x14ac:dyDescent="0.35">
      <c r="A38" s="18"/>
      <c r="B38" s="40" t="s">
        <v>29</v>
      </c>
      <c r="C38" s="40"/>
      <c r="D38" s="40"/>
      <c r="E38" s="37"/>
      <c r="F38" s="37"/>
      <c r="G38" s="38"/>
      <c r="H38" s="38"/>
      <c r="J38" s="10"/>
    </row>
    <row r="39" spans="1:10" x14ac:dyDescent="0.35">
      <c r="A39" s="18"/>
      <c r="B39" s="40" t="s">
        <v>30</v>
      </c>
      <c r="C39" s="40"/>
      <c r="D39" s="40"/>
      <c r="E39" s="37"/>
      <c r="F39" s="37"/>
      <c r="G39" s="38"/>
      <c r="H39" s="38"/>
      <c r="J39" s="10"/>
    </row>
    <row r="40" spans="1:10" x14ac:dyDescent="0.35">
      <c r="A40" s="18"/>
      <c r="B40" s="40" t="s">
        <v>31</v>
      </c>
      <c r="C40" s="40"/>
      <c r="D40" s="40"/>
      <c r="E40" s="37"/>
      <c r="F40" s="37"/>
      <c r="G40" s="38"/>
      <c r="H40" s="38"/>
      <c r="J40" s="10"/>
    </row>
    <row r="41" spans="1:10" x14ac:dyDescent="0.35">
      <c r="A41" s="18"/>
      <c r="B41" s="40" t="s">
        <v>32</v>
      </c>
      <c r="C41" s="40"/>
      <c r="D41" s="40"/>
      <c r="E41" s="37"/>
      <c r="F41" s="37"/>
      <c r="G41" s="38"/>
      <c r="H41" s="38"/>
      <c r="J41" s="10"/>
    </row>
    <row r="42" spans="1:10" ht="15" thickBot="1" x14ac:dyDescent="0.4">
      <c r="A42" s="18"/>
      <c r="G42" s="2"/>
      <c r="H42" s="2"/>
      <c r="J42" s="10"/>
    </row>
    <row r="43" spans="1:10" x14ac:dyDescent="0.35">
      <c r="A43" s="18"/>
      <c r="B43" s="35"/>
      <c r="C43" s="35"/>
      <c r="D43" s="35"/>
      <c r="E43" s="35"/>
      <c r="F43" s="35"/>
      <c r="G43" s="6" t="s">
        <v>33</v>
      </c>
      <c r="H43" s="7"/>
      <c r="I43" s="8"/>
      <c r="J43" s="10"/>
    </row>
    <row r="44" spans="1:10" x14ac:dyDescent="0.35">
      <c r="A44" s="18"/>
      <c r="B44" s="35"/>
      <c r="C44" s="35"/>
      <c r="D44" s="35"/>
      <c r="E44" s="35"/>
      <c r="F44" s="35"/>
      <c r="G44" s="9"/>
      <c r="I44" s="10"/>
      <c r="J44" s="10"/>
    </row>
    <row r="45" spans="1:10" x14ac:dyDescent="0.35">
      <c r="A45" s="18"/>
      <c r="B45" s="35"/>
      <c r="C45" s="35"/>
      <c r="D45" s="35"/>
      <c r="E45" s="35"/>
      <c r="F45" s="35"/>
      <c r="G45" s="9" t="s">
        <v>34</v>
      </c>
      <c r="I45" s="10"/>
      <c r="J45" s="10"/>
    </row>
    <row r="46" spans="1:10" x14ac:dyDescent="0.35">
      <c r="A46" s="18"/>
      <c r="B46" s="35"/>
      <c r="C46" s="35"/>
      <c r="D46" s="35"/>
      <c r="E46" s="35"/>
      <c r="F46" s="35"/>
      <c r="G46" s="9"/>
      <c r="I46" s="10"/>
      <c r="J46" s="10"/>
    </row>
    <row r="47" spans="1:10" ht="15" thickBot="1" x14ac:dyDescent="0.4">
      <c r="A47" s="18"/>
      <c r="B47" s="35"/>
      <c r="C47" s="35"/>
      <c r="D47" s="35"/>
      <c r="E47" s="35"/>
      <c r="F47" s="35"/>
      <c r="G47" s="11" t="s">
        <v>35</v>
      </c>
      <c r="H47" s="12"/>
      <c r="I47" s="13"/>
      <c r="J47" s="10"/>
    </row>
    <row r="48" spans="1:10" ht="15" thickBot="1" x14ac:dyDescent="0.4">
      <c r="A48" s="23"/>
      <c r="B48" s="12"/>
      <c r="C48" s="12"/>
      <c r="D48" s="12"/>
      <c r="E48" s="12"/>
      <c r="F48" s="12"/>
      <c r="G48" s="24"/>
      <c r="H48" s="24"/>
      <c r="I48" s="12"/>
      <c r="J48" s="13"/>
    </row>
    <row r="49" spans="7:8" x14ac:dyDescent="0.35">
      <c r="G49" s="2"/>
      <c r="H49" s="2"/>
    </row>
  </sheetData>
  <mergeCells count="19">
    <mergeCell ref="D23:F23"/>
    <mergeCell ref="D24:F24"/>
    <mergeCell ref="B31:B32"/>
    <mergeCell ref="B28:H28"/>
    <mergeCell ref="D26:H26"/>
    <mergeCell ref="D25:F25"/>
    <mergeCell ref="E4:I4"/>
    <mergeCell ref="E6:I6"/>
    <mergeCell ref="E7:I7"/>
    <mergeCell ref="E8:I8"/>
    <mergeCell ref="E5:I5"/>
    <mergeCell ref="B12:H12"/>
    <mergeCell ref="B14:H14"/>
    <mergeCell ref="B20:H20"/>
    <mergeCell ref="B22:H22"/>
    <mergeCell ref="B21:H21"/>
    <mergeCell ref="D15:F15"/>
    <mergeCell ref="D16:F16"/>
    <mergeCell ref="D17:H1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96" orientation="portrait" verticalDpi="1200" r:id="rId1"/>
  <rowBreaks count="1" manualBreakCount="1">
    <brk id="2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C08B-5866-4146-83C7-CA2EDDDEAC22}">
  <dimension ref="A1:Q57"/>
  <sheetViews>
    <sheetView zoomScale="70" zoomScaleNormal="70" zoomScaleSheetLayoutView="40" workbookViewId="0">
      <selection activeCell="O47" sqref="O47"/>
    </sheetView>
  </sheetViews>
  <sheetFormatPr defaultRowHeight="14.5" x14ac:dyDescent="0.35"/>
  <cols>
    <col min="1" max="1" width="1.54296875" customWidth="1"/>
    <col min="2" max="6" width="17.54296875" customWidth="1"/>
    <col min="7" max="14" width="15.54296875" customWidth="1"/>
    <col min="15" max="15" width="17.54296875" customWidth="1"/>
    <col min="16" max="16" width="1.54296875" customWidth="1"/>
  </cols>
  <sheetData>
    <row r="1" spans="1:16" ht="15" thickBot="1" x14ac:dyDescent="0.4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30" x14ac:dyDescent="0.6">
      <c r="A2" s="17"/>
      <c r="B2" s="7"/>
      <c r="C2" s="7"/>
      <c r="D2" s="7"/>
      <c r="E2" s="28" t="s">
        <v>0</v>
      </c>
      <c r="F2" s="7"/>
      <c r="G2" s="7"/>
      <c r="H2" s="7"/>
      <c r="I2" s="29"/>
      <c r="J2" s="7"/>
      <c r="K2" s="7"/>
      <c r="L2" s="7"/>
      <c r="M2" s="7"/>
      <c r="N2" s="7"/>
      <c r="O2" s="7"/>
      <c r="P2" s="8"/>
    </row>
    <row r="3" spans="1:16" x14ac:dyDescent="0.35">
      <c r="A3" s="18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N3" s="1"/>
      <c r="O3" s="1"/>
      <c r="P3" s="10"/>
    </row>
    <row r="4" spans="1:16" ht="15.5" x14ac:dyDescent="0.35">
      <c r="A4" s="18"/>
      <c r="B4" s="20"/>
      <c r="C4" s="20"/>
      <c r="D4" s="21" t="s">
        <v>1</v>
      </c>
      <c r="E4" s="89" t="str">
        <f>'Totaal overzicht'!E4</f>
        <v xml:space="preserve">TN566066 - Gebied Zee-Zevenaar - Raamovereenkomst betreffende 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22"/>
    </row>
    <row r="5" spans="1:16" ht="15.5" x14ac:dyDescent="0.35">
      <c r="A5" s="18"/>
      <c r="B5" s="20"/>
      <c r="C5" s="20"/>
      <c r="D5" s="21"/>
      <c r="E5" s="89" t="str">
        <f>'Totaal overzicht'!E5</f>
        <v>de watertransport uit spoortunnels en havenemplacementen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22"/>
    </row>
    <row r="6" spans="1:16" ht="15.5" x14ac:dyDescent="0.35">
      <c r="A6" s="18"/>
      <c r="B6" s="20"/>
      <c r="C6" s="20"/>
      <c r="D6" s="21" t="s">
        <v>4</v>
      </c>
      <c r="E6" s="100">
        <f>'Totaal overzicht'!E6</f>
        <v>0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22"/>
    </row>
    <row r="7" spans="1:16" ht="15.5" x14ac:dyDescent="0.35">
      <c r="A7" s="18"/>
      <c r="B7" s="20"/>
      <c r="C7" s="20"/>
      <c r="D7" s="21" t="s">
        <v>5</v>
      </c>
      <c r="E7" s="100">
        <f>'Totaal overzicht'!E7</f>
        <v>0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22"/>
    </row>
    <row r="8" spans="1:16" ht="15.5" x14ac:dyDescent="0.35">
      <c r="A8" s="18"/>
      <c r="B8" s="20"/>
      <c r="C8" s="20"/>
      <c r="D8" s="21" t="s">
        <v>6</v>
      </c>
      <c r="E8" s="100" t="s">
        <v>36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22"/>
    </row>
    <row r="9" spans="1:16" x14ac:dyDescent="0.35">
      <c r="A9" s="18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0"/>
    </row>
    <row r="10" spans="1:16" x14ac:dyDescent="0.35">
      <c r="A10" s="18"/>
      <c r="B10" s="1"/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30" t="str">
        <f>'Totaal overzicht'!I10</f>
        <v>versie 3.0</v>
      </c>
      <c r="P10" s="10"/>
    </row>
    <row r="11" spans="1:16" ht="15.5" x14ac:dyDescent="0.35">
      <c r="A11" s="18"/>
      <c r="B11" s="31" t="s">
        <v>37</v>
      </c>
      <c r="C11" s="32"/>
      <c r="D11" s="32"/>
      <c r="E11" s="32"/>
      <c r="F11" s="32"/>
      <c r="G11" s="32"/>
      <c r="H11" s="32"/>
      <c r="I11" s="33"/>
      <c r="J11" s="32"/>
      <c r="K11" s="32"/>
      <c r="L11" s="32"/>
      <c r="M11" s="32"/>
      <c r="N11" s="32"/>
      <c r="O11" s="32"/>
      <c r="P11" s="10"/>
    </row>
    <row r="12" spans="1:16" ht="5.15" customHeight="1" x14ac:dyDescent="0.35">
      <c r="A12" s="18"/>
      <c r="B12" s="1"/>
      <c r="C12" s="1"/>
      <c r="D12" s="1"/>
      <c r="E12" s="1"/>
      <c r="F12" s="1"/>
      <c r="G12" s="1"/>
      <c r="H12" s="1"/>
      <c r="I12" s="2"/>
      <c r="J12" s="1"/>
      <c r="K12" s="1"/>
      <c r="L12" s="1"/>
      <c r="M12" s="1"/>
      <c r="N12" s="1"/>
      <c r="O12" s="1"/>
      <c r="P12" s="10"/>
    </row>
    <row r="13" spans="1:16" ht="30" customHeight="1" x14ac:dyDescent="0.35">
      <c r="A13" s="18"/>
      <c r="B13" s="97" t="s">
        <v>38</v>
      </c>
      <c r="C13" s="98"/>
      <c r="D13" s="98"/>
      <c r="E13" s="98"/>
      <c r="F13" s="99"/>
      <c r="G13" s="3" t="s">
        <v>39</v>
      </c>
      <c r="H13" s="3" t="s">
        <v>40</v>
      </c>
      <c r="I13" s="3" t="s">
        <v>41</v>
      </c>
      <c r="J13" s="3" t="s">
        <v>42</v>
      </c>
      <c r="K13" s="3" t="s">
        <v>43</v>
      </c>
      <c r="L13" s="3" t="s">
        <v>44</v>
      </c>
      <c r="M13" s="3" t="s">
        <v>45</v>
      </c>
      <c r="N13" s="3" t="s">
        <v>46</v>
      </c>
      <c r="O13" s="3" t="s">
        <v>47</v>
      </c>
      <c r="P13" s="10"/>
    </row>
    <row r="14" spans="1:16" x14ac:dyDescent="0.35">
      <c r="A14" s="18"/>
      <c r="B14" s="107" t="s">
        <v>48</v>
      </c>
      <c r="C14" s="108"/>
      <c r="D14" s="108"/>
      <c r="E14" s="108"/>
      <c r="F14" s="109"/>
      <c r="G14" s="69"/>
      <c r="H14" s="69"/>
      <c r="I14" s="69"/>
      <c r="J14" s="69"/>
      <c r="K14" s="69"/>
      <c r="L14" s="69"/>
      <c r="M14" s="69"/>
      <c r="N14" s="69"/>
      <c r="O14" s="70">
        <f>SUM(G14:N14)</f>
        <v>0</v>
      </c>
      <c r="P14" s="10"/>
    </row>
    <row r="15" spans="1:16" x14ac:dyDescent="0.35">
      <c r="A15" s="18"/>
      <c r="B15" s="101" t="s">
        <v>49</v>
      </c>
      <c r="C15" s="102"/>
      <c r="D15" s="102"/>
      <c r="E15" s="102"/>
      <c r="F15" s="103"/>
      <c r="G15" s="69"/>
      <c r="H15" s="69"/>
      <c r="I15" s="69"/>
      <c r="J15" s="69"/>
      <c r="K15" s="69"/>
      <c r="L15" s="69"/>
      <c r="M15" s="69"/>
      <c r="N15" s="69"/>
      <c r="O15" s="70">
        <f>SUM(G15:N15)</f>
        <v>0</v>
      </c>
      <c r="P15" s="10"/>
    </row>
    <row r="16" spans="1:16" x14ac:dyDescent="0.35">
      <c r="A16" s="18"/>
      <c r="B16" s="101" t="s">
        <v>50</v>
      </c>
      <c r="C16" s="102"/>
      <c r="D16" s="102"/>
      <c r="E16" s="102"/>
      <c r="F16" s="103"/>
      <c r="G16" s="69"/>
      <c r="H16" s="69"/>
      <c r="I16" s="69"/>
      <c r="J16" s="69"/>
      <c r="K16" s="69"/>
      <c r="L16" s="69"/>
      <c r="M16" s="69"/>
      <c r="N16" s="69"/>
      <c r="O16" s="70">
        <f>SUM(G16:N16)</f>
        <v>0</v>
      </c>
      <c r="P16" s="10"/>
    </row>
    <row r="17" spans="1:16" x14ac:dyDescent="0.35">
      <c r="A17" s="18"/>
      <c r="B17" s="101" t="s">
        <v>51</v>
      </c>
      <c r="C17" s="102"/>
      <c r="D17" s="102"/>
      <c r="E17" s="102"/>
      <c r="F17" s="103"/>
      <c r="G17" s="69"/>
      <c r="H17" s="69"/>
      <c r="I17" s="69"/>
      <c r="J17" s="69"/>
      <c r="K17" s="69"/>
      <c r="L17" s="69"/>
      <c r="M17" s="69"/>
      <c r="N17" s="69"/>
      <c r="O17" s="70">
        <f t="shared" ref="O17:O19" si="0">SUM(G17:N17)</f>
        <v>0</v>
      </c>
      <c r="P17" s="10"/>
    </row>
    <row r="18" spans="1:16" x14ac:dyDescent="0.35">
      <c r="A18" s="18"/>
      <c r="B18" s="101" t="s">
        <v>52</v>
      </c>
      <c r="C18" s="102"/>
      <c r="D18" s="102"/>
      <c r="E18" s="102"/>
      <c r="F18" s="103"/>
      <c r="G18" s="69"/>
      <c r="H18" s="69"/>
      <c r="I18" s="69"/>
      <c r="J18" s="69"/>
      <c r="K18" s="69"/>
      <c r="L18" s="69"/>
      <c r="M18" s="69"/>
      <c r="N18" s="69"/>
      <c r="O18" s="70">
        <f t="shared" si="0"/>
        <v>0</v>
      </c>
      <c r="P18" s="10"/>
    </row>
    <row r="19" spans="1:16" x14ac:dyDescent="0.35">
      <c r="A19" s="18"/>
      <c r="B19" s="101" t="s">
        <v>53</v>
      </c>
      <c r="C19" s="102"/>
      <c r="D19" s="102"/>
      <c r="E19" s="102"/>
      <c r="F19" s="103"/>
      <c r="G19" s="69"/>
      <c r="H19" s="71"/>
      <c r="I19" s="71"/>
      <c r="J19" s="71"/>
      <c r="K19" s="71"/>
      <c r="L19" s="71"/>
      <c r="M19" s="71"/>
      <c r="N19" s="69"/>
      <c r="O19" s="70">
        <f t="shared" si="0"/>
        <v>0</v>
      </c>
      <c r="P19" s="10"/>
    </row>
    <row r="20" spans="1:16" x14ac:dyDescent="0.35">
      <c r="A20" s="18"/>
      <c r="B20" s="107"/>
      <c r="C20" s="108"/>
      <c r="D20" s="108"/>
      <c r="E20" s="108"/>
      <c r="F20" s="109"/>
      <c r="G20" s="71"/>
      <c r="H20" s="71"/>
      <c r="I20" s="71"/>
      <c r="J20" s="71"/>
      <c r="K20" s="71"/>
      <c r="L20" s="71"/>
      <c r="M20" s="71"/>
      <c r="N20" s="71"/>
      <c r="O20" s="70"/>
      <c r="P20" s="10"/>
    </row>
    <row r="21" spans="1:16" x14ac:dyDescent="0.35">
      <c r="A21" s="18"/>
      <c r="B21" s="104" t="s">
        <v>54</v>
      </c>
      <c r="C21" s="105"/>
      <c r="D21" s="105"/>
      <c r="E21" s="105"/>
      <c r="F21" s="106"/>
      <c r="G21" s="71"/>
      <c r="H21" s="71"/>
      <c r="I21" s="71"/>
      <c r="J21" s="71"/>
      <c r="K21" s="71"/>
      <c r="L21" s="71"/>
      <c r="M21" s="71"/>
      <c r="N21" s="71"/>
      <c r="O21" s="70"/>
      <c r="P21" s="10"/>
    </row>
    <row r="22" spans="1:16" ht="14.5" customHeight="1" x14ac:dyDescent="0.35">
      <c r="A22" s="18"/>
      <c r="B22" s="101" t="s">
        <v>55</v>
      </c>
      <c r="C22" s="102"/>
      <c r="D22" s="102"/>
      <c r="E22" s="102"/>
      <c r="F22" s="103"/>
      <c r="G22" s="69"/>
      <c r="H22" s="69"/>
      <c r="I22" s="69"/>
      <c r="J22" s="69"/>
      <c r="K22" s="69"/>
      <c r="L22" s="69"/>
      <c r="M22" s="69"/>
      <c r="N22" s="69"/>
      <c r="O22" s="70">
        <f>SUM(G22:N22)</f>
        <v>0</v>
      </c>
      <c r="P22" s="10"/>
    </row>
    <row r="23" spans="1:16" x14ac:dyDescent="0.35">
      <c r="A23" s="18"/>
      <c r="B23" s="101" t="s">
        <v>56</v>
      </c>
      <c r="C23" s="102"/>
      <c r="D23" s="102"/>
      <c r="E23" s="102"/>
      <c r="F23" s="103"/>
      <c r="G23" s="69"/>
      <c r="H23" s="69"/>
      <c r="I23" s="69"/>
      <c r="J23" s="69"/>
      <c r="K23" s="69"/>
      <c r="L23" s="69"/>
      <c r="M23" s="69"/>
      <c r="N23" s="69"/>
      <c r="O23" s="70">
        <f>SUM(G23:N23)</f>
        <v>0</v>
      </c>
      <c r="P23" s="10"/>
    </row>
    <row r="24" spans="1:16" x14ac:dyDescent="0.35">
      <c r="A24" s="18"/>
      <c r="B24" s="101" t="s">
        <v>57</v>
      </c>
      <c r="C24" s="102"/>
      <c r="D24" s="102"/>
      <c r="E24" s="102"/>
      <c r="F24" s="103"/>
      <c r="G24" s="69"/>
      <c r="H24" s="69"/>
      <c r="I24" s="69"/>
      <c r="J24" s="69"/>
      <c r="K24" s="69"/>
      <c r="L24" s="69"/>
      <c r="M24" s="69"/>
      <c r="N24" s="69"/>
      <c r="O24" s="70">
        <f t="shared" ref="O24:O25" si="1">SUM(G24:N24)</f>
        <v>0</v>
      </c>
      <c r="P24" s="10"/>
    </row>
    <row r="25" spans="1:16" ht="14.5" customHeight="1" x14ac:dyDescent="0.35">
      <c r="A25" s="18"/>
      <c r="B25" s="101" t="s">
        <v>58</v>
      </c>
      <c r="C25" s="102"/>
      <c r="D25" s="102"/>
      <c r="E25" s="102"/>
      <c r="F25" s="103"/>
      <c r="G25" s="69"/>
      <c r="H25" s="69"/>
      <c r="I25" s="69"/>
      <c r="J25" s="69"/>
      <c r="K25" s="69"/>
      <c r="L25" s="69"/>
      <c r="M25" s="69"/>
      <c r="N25" s="69"/>
      <c r="O25" s="70">
        <f t="shared" si="1"/>
        <v>0</v>
      </c>
      <c r="P25" s="10"/>
    </row>
    <row r="26" spans="1:16" x14ac:dyDescent="0.35">
      <c r="A26" s="18"/>
      <c r="B26" s="113"/>
      <c r="C26" s="114"/>
      <c r="D26" s="114"/>
      <c r="E26" s="114"/>
      <c r="F26" s="115"/>
      <c r="G26" s="71"/>
      <c r="H26" s="71"/>
      <c r="I26" s="71"/>
      <c r="J26" s="71"/>
      <c r="K26" s="71"/>
      <c r="L26" s="71"/>
      <c r="M26" s="71"/>
      <c r="N26" s="71"/>
      <c r="O26" s="70"/>
      <c r="P26" s="10"/>
    </row>
    <row r="27" spans="1:16" ht="14.5" customHeight="1" x14ac:dyDescent="0.35">
      <c r="A27" s="18"/>
      <c r="B27" s="104" t="s">
        <v>59</v>
      </c>
      <c r="C27" s="105"/>
      <c r="D27" s="105"/>
      <c r="E27" s="105"/>
      <c r="F27" s="106"/>
      <c r="G27" s="71"/>
      <c r="H27" s="71"/>
      <c r="I27" s="71"/>
      <c r="J27" s="71"/>
      <c r="K27" s="71"/>
      <c r="L27" s="71"/>
      <c r="M27" s="71"/>
      <c r="N27" s="71"/>
      <c r="O27" s="70"/>
      <c r="P27" s="10"/>
    </row>
    <row r="28" spans="1:16" x14ac:dyDescent="0.35">
      <c r="A28" s="18"/>
      <c r="B28" s="101" t="s">
        <v>60</v>
      </c>
      <c r="C28" s="102"/>
      <c r="D28" s="102"/>
      <c r="E28" s="102"/>
      <c r="F28" s="103"/>
      <c r="G28" s="69"/>
      <c r="H28" s="69"/>
      <c r="I28" s="69"/>
      <c r="J28" s="69"/>
      <c r="K28" s="69"/>
      <c r="L28" s="69"/>
      <c r="M28" s="69"/>
      <c r="N28" s="69"/>
      <c r="O28" s="70">
        <f>SUM(G28:N28)</f>
        <v>0</v>
      </c>
      <c r="P28" s="10"/>
    </row>
    <row r="29" spans="1:16" ht="14.5" customHeight="1" x14ac:dyDescent="0.35">
      <c r="A29" s="18"/>
      <c r="B29" s="110" t="s">
        <v>61</v>
      </c>
      <c r="C29" s="111"/>
      <c r="D29" s="111"/>
      <c r="E29" s="111"/>
      <c r="F29" s="112"/>
      <c r="G29" s="69"/>
      <c r="H29" s="69"/>
      <c r="I29" s="69"/>
      <c r="J29" s="69"/>
      <c r="K29" s="69"/>
      <c r="L29" s="69"/>
      <c r="M29" s="69"/>
      <c r="N29" s="69"/>
      <c r="O29" s="70">
        <f>SUM(G29:N29)</f>
        <v>0</v>
      </c>
      <c r="P29" s="10"/>
    </row>
    <row r="30" spans="1:16" x14ac:dyDescent="0.35">
      <c r="A30" s="18"/>
      <c r="B30" s="110" t="s">
        <v>62</v>
      </c>
      <c r="C30" s="111"/>
      <c r="D30" s="111"/>
      <c r="E30" s="111"/>
      <c r="F30" s="112"/>
      <c r="G30" s="69"/>
      <c r="H30" s="69"/>
      <c r="I30" s="69"/>
      <c r="J30" s="69"/>
      <c r="K30" s="69"/>
      <c r="L30" s="69"/>
      <c r="M30" s="69"/>
      <c r="N30" s="69"/>
      <c r="O30" s="70">
        <f>SUM(G30:N30)</f>
        <v>0</v>
      </c>
      <c r="P30" s="10"/>
    </row>
    <row r="31" spans="1:16" ht="14.5" customHeight="1" x14ac:dyDescent="0.35">
      <c r="A31" s="18"/>
      <c r="B31" s="1"/>
      <c r="C31" s="1"/>
      <c r="D31" s="1"/>
      <c r="E31" s="5"/>
      <c r="F31" s="5"/>
      <c r="G31" s="5"/>
      <c r="H31" s="5"/>
      <c r="I31" s="5"/>
      <c r="J31" s="5"/>
      <c r="K31" s="86" t="s">
        <v>63</v>
      </c>
      <c r="L31" s="87"/>
      <c r="M31" s="87"/>
      <c r="N31" s="88"/>
      <c r="O31" s="4">
        <f>SUM(O14:O30)</f>
        <v>0</v>
      </c>
      <c r="P31" s="10"/>
    </row>
    <row r="32" spans="1:16" x14ac:dyDescent="0.35">
      <c r="A32" s="18"/>
      <c r="B32" s="1"/>
      <c r="C32" s="1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34"/>
      <c r="P32" s="10"/>
    </row>
    <row r="33" spans="1:17" ht="15.5" x14ac:dyDescent="0.35">
      <c r="A33" s="18"/>
      <c r="B33" s="31" t="s">
        <v>14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10"/>
    </row>
    <row r="34" spans="1:17" s="14" customFormat="1" ht="5.15" customHeight="1" x14ac:dyDescent="0.25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4"/>
      <c r="M34" s="73"/>
      <c r="N34" s="73"/>
      <c r="O34" s="73"/>
      <c r="P34" s="75"/>
    </row>
    <row r="35" spans="1:17" s="14" customFormat="1" ht="30" customHeight="1" x14ac:dyDescent="0.25">
      <c r="A35" s="72"/>
      <c r="B35" s="97" t="s">
        <v>64</v>
      </c>
      <c r="C35" s="98"/>
      <c r="D35" s="98"/>
      <c r="E35" s="98"/>
      <c r="F35" s="98"/>
      <c r="G35" s="98"/>
      <c r="H35" s="98"/>
      <c r="I35" s="99"/>
      <c r="J35" s="3" t="s">
        <v>65</v>
      </c>
      <c r="K35" s="3" t="s">
        <v>66</v>
      </c>
      <c r="L35" s="3" t="s">
        <v>67</v>
      </c>
      <c r="M35" s="3" t="s">
        <v>68</v>
      </c>
      <c r="N35" s="3" t="s">
        <v>69</v>
      </c>
      <c r="O35" s="3" t="s">
        <v>70</v>
      </c>
      <c r="P35" s="75"/>
    </row>
    <row r="36" spans="1:17" s="14" customFormat="1" ht="12.5" x14ac:dyDescent="0.25">
      <c r="A36" s="72"/>
      <c r="B36" s="95" t="s">
        <v>71</v>
      </c>
      <c r="C36" s="95"/>
      <c r="D36" s="95"/>
      <c r="E36" s="95"/>
      <c r="F36" s="95"/>
      <c r="G36" s="95"/>
      <c r="H36" s="95"/>
      <c r="I36" s="96"/>
      <c r="J36" s="76" t="s">
        <v>72</v>
      </c>
      <c r="K36" s="57">
        <v>60</v>
      </c>
      <c r="L36" s="77"/>
      <c r="M36" s="77"/>
      <c r="N36" s="77"/>
      <c r="O36" s="67">
        <f t="shared" ref="O36:O41" si="2">(K36*L36)+(K36*M36)+(K36*N36)</f>
        <v>0</v>
      </c>
      <c r="P36" s="75"/>
    </row>
    <row r="37" spans="1:17" s="14" customFormat="1" ht="12.5" x14ac:dyDescent="0.25">
      <c r="A37" s="72"/>
      <c r="B37" s="95" t="s">
        <v>73</v>
      </c>
      <c r="C37" s="95"/>
      <c r="D37" s="95"/>
      <c r="E37" s="95"/>
      <c r="F37" s="95"/>
      <c r="G37" s="95"/>
      <c r="H37" s="95"/>
      <c r="I37" s="96"/>
      <c r="J37" s="76" t="s">
        <v>72</v>
      </c>
      <c r="K37" s="57">
        <v>120</v>
      </c>
      <c r="L37" s="77"/>
      <c r="M37" s="77"/>
      <c r="N37" s="77"/>
      <c r="O37" s="67">
        <f t="shared" si="2"/>
        <v>0</v>
      </c>
      <c r="P37" s="75"/>
    </row>
    <row r="38" spans="1:17" s="14" customFormat="1" ht="12.5" x14ac:dyDescent="0.25">
      <c r="A38" s="72"/>
      <c r="B38" s="95" t="s">
        <v>74</v>
      </c>
      <c r="C38" s="95"/>
      <c r="D38" s="95"/>
      <c r="E38" s="95"/>
      <c r="F38" s="95"/>
      <c r="G38" s="95"/>
      <c r="H38" s="95"/>
      <c r="I38" s="96"/>
      <c r="J38" s="76" t="s">
        <v>72</v>
      </c>
      <c r="K38" s="57">
        <v>400</v>
      </c>
      <c r="L38" s="77"/>
      <c r="M38" s="77"/>
      <c r="N38" s="77"/>
      <c r="O38" s="67">
        <f t="shared" si="2"/>
        <v>0</v>
      </c>
      <c r="P38" s="75"/>
    </row>
    <row r="39" spans="1:17" s="14" customFormat="1" ht="12.5" x14ac:dyDescent="0.25">
      <c r="A39" s="72"/>
      <c r="B39" s="95" t="s">
        <v>75</v>
      </c>
      <c r="C39" s="95"/>
      <c r="D39" s="95"/>
      <c r="E39" s="95"/>
      <c r="F39" s="95"/>
      <c r="G39" s="95"/>
      <c r="H39" s="95"/>
      <c r="I39" s="96"/>
      <c r="J39" s="76" t="s">
        <v>72</v>
      </c>
      <c r="K39" s="76">
        <v>100</v>
      </c>
      <c r="L39" s="77"/>
      <c r="M39" s="77"/>
      <c r="N39" s="77"/>
      <c r="O39" s="67">
        <f t="shared" si="2"/>
        <v>0</v>
      </c>
      <c r="P39" s="75"/>
    </row>
    <row r="40" spans="1:17" s="14" customFormat="1" ht="12.5" x14ac:dyDescent="0.25">
      <c r="A40" s="72"/>
      <c r="B40" s="95" t="s">
        <v>76</v>
      </c>
      <c r="C40" s="95"/>
      <c r="D40" s="95"/>
      <c r="E40" s="95"/>
      <c r="F40" s="95"/>
      <c r="G40" s="95"/>
      <c r="H40" s="95"/>
      <c r="I40" s="96"/>
      <c r="J40" s="76" t="s">
        <v>72</v>
      </c>
      <c r="K40" s="76">
        <v>200</v>
      </c>
      <c r="L40" s="77"/>
      <c r="M40" s="77"/>
      <c r="N40" s="77"/>
      <c r="O40" s="67">
        <f t="shared" si="2"/>
        <v>0</v>
      </c>
      <c r="P40" s="75"/>
    </row>
    <row r="41" spans="1:17" s="14" customFormat="1" ht="12.5" x14ac:dyDescent="0.25">
      <c r="A41" s="72"/>
      <c r="B41" s="95" t="s">
        <v>77</v>
      </c>
      <c r="C41" s="95"/>
      <c r="D41" s="95"/>
      <c r="E41" s="95"/>
      <c r="F41" s="95"/>
      <c r="G41" s="95"/>
      <c r="H41" s="95"/>
      <c r="I41" s="96"/>
      <c r="J41" s="76" t="s">
        <v>72</v>
      </c>
      <c r="K41" s="76">
        <v>200</v>
      </c>
      <c r="L41" s="77"/>
      <c r="M41" s="77"/>
      <c r="N41" s="77"/>
      <c r="O41" s="67">
        <f t="shared" si="2"/>
        <v>0</v>
      </c>
      <c r="P41" s="75"/>
    </row>
    <row r="42" spans="1:17" s="14" customFormat="1" ht="12.5" x14ac:dyDescent="0.25">
      <c r="A42" s="72"/>
      <c r="B42" s="95" t="s">
        <v>78</v>
      </c>
      <c r="C42" s="95"/>
      <c r="D42" s="95"/>
      <c r="E42" s="95"/>
      <c r="F42" s="95"/>
      <c r="G42" s="95"/>
      <c r="H42" s="95"/>
      <c r="I42" s="96"/>
      <c r="J42" s="76" t="s">
        <v>72</v>
      </c>
      <c r="K42" s="76">
        <v>200</v>
      </c>
      <c r="L42" s="77"/>
      <c r="M42" s="77"/>
      <c r="N42" s="77"/>
      <c r="O42" s="67">
        <f t="shared" ref="O42" si="3">(K42*L42)+(K42*M42)+(K42*N42)</f>
        <v>0</v>
      </c>
      <c r="P42" s="75"/>
    </row>
    <row r="43" spans="1:17" s="14" customFormat="1" ht="12.5" x14ac:dyDescent="0.25">
      <c r="A43" s="72"/>
      <c r="B43" s="95" t="s">
        <v>79</v>
      </c>
      <c r="C43" s="95"/>
      <c r="D43" s="95"/>
      <c r="E43" s="95"/>
      <c r="F43" s="95"/>
      <c r="G43" s="95"/>
      <c r="H43" s="95"/>
      <c r="I43" s="96"/>
      <c r="J43" s="76" t="s">
        <v>80</v>
      </c>
      <c r="K43" s="76">
        <v>50</v>
      </c>
      <c r="L43" s="77"/>
      <c r="M43" s="71"/>
      <c r="N43" s="71"/>
      <c r="O43" s="67">
        <f>(K43*L43)</f>
        <v>0</v>
      </c>
      <c r="P43" s="75"/>
    </row>
    <row r="44" spans="1:17" s="14" customFormat="1" ht="12.5" x14ac:dyDescent="0.25">
      <c r="A44" s="72"/>
      <c r="B44" s="95" t="s">
        <v>81</v>
      </c>
      <c r="C44" s="95"/>
      <c r="D44" s="95"/>
      <c r="E44" s="95"/>
      <c r="F44" s="95"/>
      <c r="G44" s="95"/>
      <c r="H44" s="95"/>
      <c r="I44" s="96"/>
      <c r="J44" s="76" t="s">
        <v>72</v>
      </c>
      <c r="K44" s="57">
        <v>2100</v>
      </c>
      <c r="L44" s="77"/>
      <c r="M44" s="77"/>
      <c r="N44" s="77"/>
      <c r="O44" s="67">
        <f t="shared" ref="O44" si="4">(K44*L44)+(K44*M44)+(K44*N44)</f>
        <v>0</v>
      </c>
      <c r="P44" s="75"/>
    </row>
    <row r="45" spans="1:17" s="14" customFormat="1" ht="12.5" x14ac:dyDescent="0.25">
      <c r="A45" s="72"/>
      <c r="B45" s="95" t="s">
        <v>86</v>
      </c>
      <c r="C45" s="95"/>
      <c r="D45" s="95"/>
      <c r="E45" s="95"/>
      <c r="F45" s="95"/>
      <c r="G45" s="95"/>
      <c r="H45" s="95"/>
      <c r="I45" s="96"/>
      <c r="J45" s="117" t="s">
        <v>72</v>
      </c>
      <c r="K45" s="57">
        <v>2900</v>
      </c>
      <c r="L45" s="77"/>
      <c r="M45" s="77"/>
      <c r="N45" s="77"/>
      <c r="O45" s="67">
        <f t="shared" ref="O45" si="5">(K45*L45)+(K45*M45)+(K45*N45)</f>
        <v>0</v>
      </c>
      <c r="P45" s="75"/>
    </row>
    <row r="46" spans="1:17" s="14" customFormat="1" ht="12.5" x14ac:dyDescent="0.25">
      <c r="A46" s="72"/>
      <c r="B46" s="93" t="s">
        <v>92</v>
      </c>
      <c r="C46" s="94"/>
      <c r="D46" s="94"/>
      <c r="E46" s="94"/>
      <c r="F46" s="94"/>
      <c r="G46" s="94"/>
      <c r="H46" s="94"/>
      <c r="I46" s="94"/>
      <c r="J46" s="78" t="s">
        <v>89</v>
      </c>
      <c r="K46" s="62">
        <v>50</v>
      </c>
      <c r="L46" s="79"/>
      <c r="M46" s="66"/>
      <c r="N46" s="66"/>
      <c r="O46" s="68">
        <f>(K46*L46)</f>
        <v>0</v>
      </c>
      <c r="P46" s="75"/>
      <c r="Q46" s="73"/>
    </row>
    <row r="47" spans="1:17" s="14" customFormat="1" ht="13" customHeight="1" x14ac:dyDescent="0.25">
      <c r="A47" s="72"/>
      <c r="B47" s="73"/>
      <c r="C47" s="73"/>
      <c r="D47" s="73"/>
      <c r="E47" s="73"/>
      <c r="F47" s="73"/>
      <c r="G47" s="73"/>
      <c r="H47" s="73"/>
      <c r="I47" s="73"/>
      <c r="J47" s="5"/>
      <c r="K47" s="86" t="s">
        <v>82</v>
      </c>
      <c r="L47" s="87"/>
      <c r="M47" s="87"/>
      <c r="N47" s="88"/>
      <c r="O47" s="4">
        <f>SUM(O36:O46)*8</f>
        <v>0</v>
      </c>
      <c r="P47" s="75"/>
      <c r="Q47" s="73"/>
    </row>
    <row r="48" spans="1:17" x14ac:dyDescent="0.35">
      <c r="A48" s="18"/>
      <c r="B48" s="1"/>
      <c r="C48" s="1"/>
      <c r="D48" s="1"/>
      <c r="E48" s="5"/>
      <c r="F48" s="5"/>
      <c r="G48" s="5"/>
      <c r="H48" s="5"/>
      <c r="I48" s="5"/>
      <c r="J48" s="5"/>
      <c r="K48" s="5"/>
      <c r="L48" s="5"/>
      <c r="M48" s="5"/>
      <c r="N48" s="5"/>
      <c r="O48" s="34"/>
      <c r="P48" s="10"/>
    </row>
    <row r="49" spans="1:16" ht="15" thickBot="1" x14ac:dyDescent="0.4">
      <c r="A49" s="18"/>
      <c r="B49" s="1"/>
      <c r="C49" s="1"/>
      <c r="D49" s="1"/>
      <c r="E49" s="5"/>
      <c r="F49" s="5"/>
      <c r="G49" s="5"/>
      <c r="H49" s="5"/>
      <c r="I49" s="5"/>
      <c r="J49" s="5"/>
      <c r="K49" s="5"/>
      <c r="L49" s="5"/>
      <c r="M49" s="5"/>
      <c r="N49" s="5"/>
      <c r="O49" s="34"/>
      <c r="P49" s="10"/>
    </row>
    <row r="50" spans="1:16" x14ac:dyDescent="0.35">
      <c r="A50" s="18"/>
      <c r="B50" s="35"/>
      <c r="C50" s="35"/>
      <c r="D50" s="35"/>
      <c r="E50" s="1"/>
      <c r="F50" s="1"/>
      <c r="G50" s="1"/>
      <c r="H50" s="1"/>
      <c r="I50" s="1"/>
      <c r="J50" s="1"/>
      <c r="K50" s="1"/>
      <c r="L50" s="1"/>
      <c r="M50" s="6" t="s">
        <v>33</v>
      </c>
      <c r="N50" s="15"/>
      <c r="O50" s="8"/>
      <c r="P50" s="10"/>
    </row>
    <row r="51" spans="1:16" x14ac:dyDescent="0.35">
      <c r="A51" s="18"/>
      <c r="B51" s="35"/>
      <c r="C51" s="35"/>
      <c r="D51" s="35"/>
      <c r="E51" s="1"/>
      <c r="F51" s="1"/>
      <c r="G51" s="1"/>
      <c r="H51" s="1"/>
      <c r="I51" s="1"/>
      <c r="J51" s="1"/>
      <c r="K51" s="1"/>
      <c r="L51" s="1"/>
      <c r="M51" s="9"/>
      <c r="N51" s="36"/>
      <c r="O51" s="10"/>
      <c r="P51" s="10"/>
    </row>
    <row r="52" spans="1:16" x14ac:dyDescent="0.35">
      <c r="A52" s="18"/>
      <c r="B52" s="35"/>
      <c r="C52" s="35"/>
      <c r="D52" s="35"/>
      <c r="E52" s="1"/>
      <c r="F52" s="1"/>
      <c r="G52" s="1"/>
      <c r="H52" s="1"/>
      <c r="I52" s="1"/>
      <c r="J52" s="1"/>
      <c r="K52" s="1"/>
      <c r="L52" s="1"/>
      <c r="M52" s="9" t="s">
        <v>34</v>
      </c>
      <c r="N52" s="36"/>
      <c r="O52" s="10"/>
      <c r="P52" s="10"/>
    </row>
    <row r="53" spans="1:16" x14ac:dyDescent="0.35">
      <c r="A53" s="18"/>
      <c r="B53" s="35"/>
      <c r="C53" s="35"/>
      <c r="D53" s="35"/>
      <c r="E53" s="1"/>
      <c r="F53" s="1"/>
      <c r="G53" s="1"/>
      <c r="H53" s="1"/>
      <c r="I53" s="1"/>
      <c r="J53" s="1"/>
      <c r="K53" s="1"/>
      <c r="L53" s="1"/>
      <c r="M53" s="9"/>
      <c r="N53" s="36"/>
      <c r="O53" s="10"/>
      <c r="P53" s="10"/>
    </row>
    <row r="54" spans="1:16" ht="15" thickBot="1" x14ac:dyDescent="0.4">
      <c r="A54" s="18"/>
      <c r="B54" s="35"/>
      <c r="C54" s="35"/>
      <c r="D54" s="35"/>
      <c r="E54" s="1"/>
      <c r="F54" s="1"/>
      <c r="G54" s="1"/>
      <c r="H54" s="1"/>
      <c r="I54" s="1"/>
      <c r="J54" s="1"/>
      <c r="K54" s="1"/>
      <c r="L54" s="1"/>
      <c r="M54" s="11" t="s">
        <v>35</v>
      </c>
      <c r="N54" s="16"/>
      <c r="O54" s="13"/>
      <c r="P54" s="10"/>
    </row>
    <row r="55" spans="1:16" ht="15" thickBot="1" x14ac:dyDescent="0.4">
      <c r="A55" s="23"/>
      <c r="B55" s="12"/>
      <c r="C55" s="12"/>
      <c r="D55" s="12"/>
      <c r="E55" s="12"/>
      <c r="F55" s="12"/>
      <c r="G55" s="12"/>
      <c r="H55" s="12"/>
      <c r="I55" s="24"/>
      <c r="J55" s="12"/>
      <c r="K55" s="12"/>
      <c r="L55" s="12"/>
      <c r="M55" s="12"/>
      <c r="N55" s="12"/>
      <c r="O55" s="12"/>
      <c r="P55" s="13"/>
    </row>
    <row r="56" spans="1:16" x14ac:dyDescent="0.3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</row>
    <row r="57" spans="1:16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</sheetData>
  <mergeCells count="37">
    <mergeCell ref="B27:F27"/>
    <mergeCell ref="B14:F14"/>
    <mergeCell ref="B15:F15"/>
    <mergeCell ref="B30:F30"/>
    <mergeCell ref="B29:F29"/>
    <mergeCell ref="B28:F28"/>
    <mergeCell ref="B20:F20"/>
    <mergeCell ref="B25:F25"/>
    <mergeCell ref="B26:F26"/>
    <mergeCell ref="B17:F17"/>
    <mergeCell ref="B18:F18"/>
    <mergeCell ref="B19:F19"/>
    <mergeCell ref="B35:I35"/>
    <mergeCell ref="B36:I36"/>
    <mergeCell ref="B37:I37"/>
    <mergeCell ref="B38:I38"/>
    <mergeCell ref="E4:O4"/>
    <mergeCell ref="E6:O6"/>
    <mergeCell ref="E7:O7"/>
    <mergeCell ref="E8:O8"/>
    <mergeCell ref="E5:O5"/>
    <mergeCell ref="K31:N31"/>
    <mergeCell ref="B16:F16"/>
    <mergeCell ref="B13:F13"/>
    <mergeCell ref="B21:F21"/>
    <mergeCell ref="B22:F22"/>
    <mergeCell ref="B23:F23"/>
    <mergeCell ref="B24:F24"/>
    <mergeCell ref="B46:I46"/>
    <mergeCell ref="K47:N47"/>
    <mergeCell ref="B39:I39"/>
    <mergeCell ref="B40:I40"/>
    <mergeCell ref="B41:I41"/>
    <mergeCell ref="B42:I42"/>
    <mergeCell ref="B43:I43"/>
    <mergeCell ref="B45:I45"/>
    <mergeCell ref="B44:I4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BF64E-5F4D-4782-88E0-4A305DF653E5}">
  <dimension ref="A1:Q57"/>
  <sheetViews>
    <sheetView zoomScale="70" zoomScaleNormal="70" zoomScaleSheetLayoutView="40" workbookViewId="0">
      <selection activeCell="O47" sqref="O47"/>
    </sheetView>
  </sheetViews>
  <sheetFormatPr defaultRowHeight="14.5" x14ac:dyDescent="0.35"/>
  <cols>
    <col min="1" max="1" width="1.54296875" customWidth="1"/>
    <col min="2" max="6" width="17.54296875" customWidth="1"/>
    <col min="7" max="14" width="15.54296875" customWidth="1"/>
    <col min="15" max="15" width="17.54296875" customWidth="1"/>
    <col min="16" max="16" width="1.54296875" customWidth="1"/>
  </cols>
  <sheetData>
    <row r="1" spans="1:16" ht="15" thickBot="1" x14ac:dyDescent="0.4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30" x14ac:dyDescent="0.6">
      <c r="A2" s="17"/>
      <c r="B2" s="7"/>
      <c r="C2" s="7"/>
      <c r="D2" s="7"/>
      <c r="E2" s="28" t="s">
        <v>0</v>
      </c>
      <c r="F2" s="7"/>
      <c r="G2" s="7"/>
      <c r="H2" s="7"/>
      <c r="I2" s="29"/>
      <c r="J2" s="7"/>
      <c r="K2" s="7"/>
      <c r="L2" s="7"/>
      <c r="M2" s="7"/>
      <c r="N2" s="7"/>
      <c r="O2" s="7"/>
      <c r="P2" s="8"/>
    </row>
    <row r="3" spans="1:16" x14ac:dyDescent="0.35">
      <c r="A3" s="18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N3" s="1"/>
      <c r="O3" s="1"/>
      <c r="P3" s="10"/>
    </row>
    <row r="4" spans="1:16" ht="15.5" x14ac:dyDescent="0.35">
      <c r="A4" s="18"/>
      <c r="B4" s="20"/>
      <c r="C4" s="20"/>
      <c r="D4" s="21" t="s">
        <v>1</v>
      </c>
      <c r="E4" s="89" t="str">
        <f>'Totaal overzicht'!E4</f>
        <v xml:space="preserve">TN566066 - Gebied Zee-Zevenaar - Raamovereenkomst betreffende 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22"/>
    </row>
    <row r="5" spans="1:16" ht="15.5" x14ac:dyDescent="0.35">
      <c r="A5" s="18"/>
      <c r="B5" s="20"/>
      <c r="C5" s="20"/>
      <c r="D5" s="21"/>
      <c r="E5" s="89" t="str">
        <f>'Totaal overzicht'!E5</f>
        <v>de watertransport uit spoortunnels en havenemplacementen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22"/>
    </row>
    <row r="6" spans="1:16" ht="15.5" x14ac:dyDescent="0.35">
      <c r="A6" s="18"/>
      <c r="B6" s="20"/>
      <c r="C6" s="20"/>
      <c r="D6" s="21" t="s">
        <v>4</v>
      </c>
      <c r="E6" s="100">
        <f>'Totaal overzicht'!E6</f>
        <v>0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22"/>
    </row>
    <row r="7" spans="1:16" ht="15.5" x14ac:dyDescent="0.35">
      <c r="A7" s="18"/>
      <c r="B7" s="20"/>
      <c r="C7" s="20"/>
      <c r="D7" s="21" t="s">
        <v>5</v>
      </c>
      <c r="E7" s="100">
        <f>'Totaal overzicht'!E7</f>
        <v>0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22"/>
    </row>
    <row r="8" spans="1:16" ht="15.5" x14ac:dyDescent="0.35">
      <c r="A8" s="18"/>
      <c r="B8" s="20"/>
      <c r="C8" s="20"/>
      <c r="D8" s="21" t="s">
        <v>6</v>
      </c>
      <c r="E8" s="100" t="s">
        <v>83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22"/>
    </row>
    <row r="9" spans="1:16" x14ac:dyDescent="0.35">
      <c r="A9" s="18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0"/>
    </row>
    <row r="10" spans="1:16" x14ac:dyDescent="0.35">
      <c r="A10" s="18"/>
      <c r="B10" s="1"/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30" t="str">
        <f>'Totaal overzicht'!I10</f>
        <v>versie 3.0</v>
      </c>
      <c r="P10" s="10"/>
    </row>
    <row r="11" spans="1:16" ht="15.5" x14ac:dyDescent="0.35">
      <c r="A11" s="18"/>
      <c r="B11" s="31" t="s">
        <v>37</v>
      </c>
      <c r="C11" s="32"/>
      <c r="D11" s="32"/>
      <c r="E11" s="32"/>
      <c r="F11" s="32"/>
      <c r="G11" s="32"/>
      <c r="H11" s="32"/>
      <c r="I11" s="33"/>
      <c r="J11" s="32"/>
      <c r="K11" s="32"/>
      <c r="L11" s="32"/>
      <c r="M11" s="32"/>
      <c r="N11" s="32"/>
      <c r="O11" s="32"/>
      <c r="P11" s="10"/>
    </row>
    <row r="12" spans="1:16" ht="5.15" customHeight="1" x14ac:dyDescent="0.35">
      <c r="A12" s="18"/>
      <c r="B12" s="1"/>
      <c r="C12" s="1"/>
      <c r="D12" s="1"/>
      <c r="E12" s="1"/>
      <c r="F12" s="1"/>
      <c r="G12" s="1"/>
      <c r="H12" s="1"/>
      <c r="I12" s="2"/>
      <c r="J12" s="1"/>
      <c r="K12" s="1"/>
      <c r="L12" s="1"/>
      <c r="M12" s="1"/>
      <c r="N12" s="1"/>
      <c r="O12" s="1"/>
      <c r="P12" s="10"/>
    </row>
    <row r="13" spans="1:16" ht="30" customHeight="1" x14ac:dyDescent="0.35">
      <c r="A13" s="18"/>
      <c r="B13" s="97" t="s">
        <v>38</v>
      </c>
      <c r="C13" s="98"/>
      <c r="D13" s="98"/>
      <c r="E13" s="98"/>
      <c r="F13" s="99"/>
      <c r="G13" s="3" t="s">
        <v>39</v>
      </c>
      <c r="H13" s="3" t="s">
        <v>40</v>
      </c>
      <c r="I13" s="3" t="s">
        <v>41</v>
      </c>
      <c r="J13" s="3" t="s">
        <v>42</v>
      </c>
      <c r="K13" s="3" t="s">
        <v>43</v>
      </c>
      <c r="L13" s="3" t="s">
        <v>44</v>
      </c>
      <c r="M13" s="3" t="s">
        <v>45</v>
      </c>
      <c r="N13" s="3" t="s">
        <v>46</v>
      </c>
      <c r="O13" s="3" t="s">
        <v>47</v>
      </c>
      <c r="P13" s="10"/>
    </row>
    <row r="14" spans="1:16" x14ac:dyDescent="0.35">
      <c r="A14" s="18"/>
      <c r="B14" s="107" t="s">
        <v>48</v>
      </c>
      <c r="C14" s="108"/>
      <c r="D14" s="108"/>
      <c r="E14" s="108"/>
      <c r="F14" s="109"/>
      <c r="G14" s="69"/>
      <c r="H14" s="69"/>
      <c r="I14" s="69"/>
      <c r="J14" s="69"/>
      <c r="K14" s="69"/>
      <c r="L14" s="69"/>
      <c r="M14" s="69"/>
      <c r="N14" s="69"/>
      <c r="O14" s="70">
        <f t="shared" ref="O14:O16" si="0">SUM(G14:N14)</f>
        <v>0</v>
      </c>
      <c r="P14" s="10"/>
    </row>
    <row r="15" spans="1:16" x14ac:dyDescent="0.35">
      <c r="A15" s="18"/>
      <c r="B15" s="101" t="s">
        <v>49</v>
      </c>
      <c r="C15" s="102"/>
      <c r="D15" s="102"/>
      <c r="E15" s="102"/>
      <c r="F15" s="103"/>
      <c r="G15" s="69"/>
      <c r="H15" s="69"/>
      <c r="I15" s="69"/>
      <c r="J15" s="69"/>
      <c r="K15" s="69"/>
      <c r="L15" s="69"/>
      <c r="M15" s="69"/>
      <c r="N15" s="69"/>
      <c r="O15" s="70">
        <f t="shared" si="0"/>
        <v>0</v>
      </c>
      <c r="P15" s="10"/>
    </row>
    <row r="16" spans="1:16" ht="14.5" customHeight="1" x14ac:dyDescent="0.35">
      <c r="A16" s="18"/>
      <c r="B16" s="101" t="s">
        <v>50</v>
      </c>
      <c r="C16" s="102"/>
      <c r="D16" s="102"/>
      <c r="E16" s="102"/>
      <c r="F16" s="103"/>
      <c r="G16" s="69"/>
      <c r="H16" s="69"/>
      <c r="I16" s="69"/>
      <c r="J16" s="69"/>
      <c r="K16" s="69"/>
      <c r="L16" s="69"/>
      <c r="M16" s="69"/>
      <c r="N16" s="69"/>
      <c r="O16" s="70">
        <f t="shared" si="0"/>
        <v>0</v>
      </c>
      <c r="P16" s="10"/>
    </row>
    <row r="17" spans="1:16" ht="14.5" customHeight="1" x14ac:dyDescent="0.35">
      <c r="A17" s="18"/>
      <c r="B17" s="101" t="s">
        <v>51</v>
      </c>
      <c r="C17" s="102"/>
      <c r="D17" s="102"/>
      <c r="E17" s="102"/>
      <c r="F17" s="103"/>
      <c r="G17" s="69"/>
      <c r="H17" s="69"/>
      <c r="I17" s="69"/>
      <c r="J17" s="69"/>
      <c r="K17" s="69"/>
      <c r="L17" s="69"/>
      <c r="M17" s="69"/>
      <c r="N17" s="69"/>
      <c r="O17" s="70">
        <f>SUM(G17:N17)</f>
        <v>0</v>
      </c>
      <c r="P17" s="10"/>
    </row>
    <row r="18" spans="1:16" x14ac:dyDescent="0.35">
      <c r="A18" s="18"/>
      <c r="B18" s="101" t="s">
        <v>52</v>
      </c>
      <c r="C18" s="102"/>
      <c r="D18" s="102"/>
      <c r="E18" s="102"/>
      <c r="F18" s="103"/>
      <c r="G18" s="69"/>
      <c r="H18" s="69"/>
      <c r="I18" s="69"/>
      <c r="J18" s="69"/>
      <c r="K18" s="69"/>
      <c r="L18" s="69"/>
      <c r="M18" s="69"/>
      <c r="N18" s="69"/>
      <c r="O18" s="70">
        <f t="shared" ref="O18:O19" si="1">SUM(G18:N18)</f>
        <v>0</v>
      </c>
      <c r="P18" s="10"/>
    </row>
    <row r="19" spans="1:16" x14ac:dyDescent="0.35">
      <c r="A19" s="18"/>
      <c r="B19" s="101" t="s">
        <v>53</v>
      </c>
      <c r="C19" s="102"/>
      <c r="D19" s="102"/>
      <c r="E19" s="102"/>
      <c r="F19" s="103"/>
      <c r="G19" s="69"/>
      <c r="H19" s="71"/>
      <c r="I19" s="71"/>
      <c r="J19" s="71"/>
      <c r="K19" s="71"/>
      <c r="L19" s="71"/>
      <c r="M19" s="71"/>
      <c r="N19" s="69"/>
      <c r="O19" s="70">
        <f t="shared" si="1"/>
        <v>0</v>
      </c>
      <c r="P19" s="10"/>
    </row>
    <row r="20" spans="1:16" ht="14.5" customHeight="1" x14ac:dyDescent="0.35">
      <c r="A20" s="18"/>
      <c r="B20" s="107"/>
      <c r="C20" s="108"/>
      <c r="D20" s="108"/>
      <c r="E20" s="108"/>
      <c r="F20" s="109"/>
      <c r="G20" s="71"/>
      <c r="H20" s="71"/>
      <c r="I20" s="71"/>
      <c r="J20" s="71"/>
      <c r="K20" s="71"/>
      <c r="L20" s="71"/>
      <c r="M20" s="71"/>
      <c r="N20" s="71"/>
      <c r="O20" s="70"/>
      <c r="P20" s="10"/>
    </row>
    <row r="21" spans="1:16" ht="14.5" customHeight="1" x14ac:dyDescent="0.35">
      <c r="A21" s="18"/>
      <c r="B21" s="104" t="s">
        <v>54</v>
      </c>
      <c r="C21" s="105"/>
      <c r="D21" s="105"/>
      <c r="E21" s="105"/>
      <c r="F21" s="106"/>
      <c r="G21" s="71"/>
      <c r="H21" s="71"/>
      <c r="I21" s="71"/>
      <c r="J21" s="71"/>
      <c r="K21" s="71"/>
      <c r="L21" s="71"/>
      <c r="M21" s="71"/>
      <c r="N21" s="71"/>
      <c r="O21" s="70"/>
      <c r="P21" s="10"/>
    </row>
    <row r="22" spans="1:16" x14ac:dyDescent="0.35">
      <c r="A22" s="18"/>
      <c r="B22" s="101" t="s">
        <v>55</v>
      </c>
      <c r="C22" s="102"/>
      <c r="D22" s="102"/>
      <c r="E22" s="102"/>
      <c r="F22" s="103"/>
      <c r="G22" s="69"/>
      <c r="H22" s="69"/>
      <c r="I22" s="69"/>
      <c r="J22" s="69"/>
      <c r="K22" s="69"/>
      <c r="L22" s="69"/>
      <c r="M22" s="69"/>
      <c r="N22" s="69"/>
      <c r="O22" s="70">
        <f t="shared" ref="O22:O25" si="2">SUM(G22:N22)</f>
        <v>0</v>
      </c>
      <c r="P22" s="10"/>
    </row>
    <row r="23" spans="1:16" x14ac:dyDescent="0.35">
      <c r="A23" s="18"/>
      <c r="B23" s="101" t="s">
        <v>56</v>
      </c>
      <c r="C23" s="102"/>
      <c r="D23" s="102"/>
      <c r="E23" s="102"/>
      <c r="F23" s="103"/>
      <c r="G23" s="69"/>
      <c r="H23" s="69"/>
      <c r="I23" s="69"/>
      <c r="J23" s="69"/>
      <c r="K23" s="69"/>
      <c r="L23" s="69"/>
      <c r="M23" s="69"/>
      <c r="N23" s="69"/>
      <c r="O23" s="70">
        <f t="shared" si="2"/>
        <v>0</v>
      </c>
      <c r="P23" s="10"/>
    </row>
    <row r="24" spans="1:16" ht="14.5" customHeight="1" x14ac:dyDescent="0.35">
      <c r="A24" s="18"/>
      <c r="B24" s="101" t="s">
        <v>57</v>
      </c>
      <c r="C24" s="102"/>
      <c r="D24" s="102"/>
      <c r="E24" s="102"/>
      <c r="F24" s="103"/>
      <c r="G24" s="69"/>
      <c r="H24" s="69"/>
      <c r="I24" s="69"/>
      <c r="J24" s="69"/>
      <c r="K24" s="69"/>
      <c r="L24" s="69"/>
      <c r="M24" s="69"/>
      <c r="N24" s="69"/>
      <c r="O24" s="70">
        <f t="shared" si="2"/>
        <v>0</v>
      </c>
      <c r="P24" s="10"/>
    </row>
    <row r="25" spans="1:16" x14ac:dyDescent="0.35">
      <c r="A25" s="18"/>
      <c r="B25" s="101" t="s">
        <v>58</v>
      </c>
      <c r="C25" s="102"/>
      <c r="D25" s="102"/>
      <c r="E25" s="102"/>
      <c r="F25" s="103"/>
      <c r="G25" s="69"/>
      <c r="H25" s="69"/>
      <c r="I25" s="69"/>
      <c r="J25" s="69"/>
      <c r="K25" s="69"/>
      <c r="L25" s="69"/>
      <c r="M25" s="69"/>
      <c r="N25" s="69"/>
      <c r="O25" s="70">
        <f t="shared" si="2"/>
        <v>0</v>
      </c>
      <c r="P25" s="10"/>
    </row>
    <row r="26" spans="1:16" x14ac:dyDescent="0.35">
      <c r="A26" s="18"/>
      <c r="B26" s="113"/>
      <c r="C26" s="114"/>
      <c r="D26" s="114"/>
      <c r="E26" s="114"/>
      <c r="F26" s="115"/>
      <c r="G26" s="71"/>
      <c r="H26" s="71"/>
      <c r="I26" s="71"/>
      <c r="J26" s="71"/>
      <c r="K26" s="71"/>
      <c r="L26" s="71"/>
      <c r="M26" s="71"/>
      <c r="N26" s="71"/>
      <c r="O26" s="70"/>
      <c r="P26" s="10"/>
    </row>
    <row r="27" spans="1:16" x14ac:dyDescent="0.35">
      <c r="A27" s="18"/>
      <c r="B27" s="104" t="s">
        <v>59</v>
      </c>
      <c r="C27" s="105"/>
      <c r="D27" s="105"/>
      <c r="E27" s="105"/>
      <c r="F27" s="106"/>
      <c r="G27" s="71"/>
      <c r="H27" s="71"/>
      <c r="I27" s="71"/>
      <c r="J27" s="71"/>
      <c r="K27" s="71"/>
      <c r="L27" s="71"/>
      <c r="M27" s="71"/>
      <c r="N27" s="71"/>
      <c r="O27" s="70"/>
      <c r="P27" s="10"/>
    </row>
    <row r="28" spans="1:16" x14ac:dyDescent="0.35">
      <c r="A28" s="18"/>
      <c r="B28" s="101" t="s">
        <v>60</v>
      </c>
      <c r="C28" s="102"/>
      <c r="D28" s="102"/>
      <c r="E28" s="102"/>
      <c r="F28" s="103"/>
      <c r="G28" s="69"/>
      <c r="H28" s="69"/>
      <c r="I28" s="69"/>
      <c r="J28" s="69"/>
      <c r="K28" s="69"/>
      <c r="L28" s="69"/>
      <c r="M28" s="69"/>
      <c r="N28" s="69"/>
      <c r="O28" s="70">
        <f t="shared" ref="O28:O30" si="3">SUM(G28:N28)</f>
        <v>0</v>
      </c>
      <c r="P28" s="10"/>
    </row>
    <row r="29" spans="1:16" x14ac:dyDescent="0.35">
      <c r="A29" s="18"/>
      <c r="B29" s="110" t="s">
        <v>61</v>
      </c>
      <c r="C29" s="111"/>
      <c r="D29" s="111"/>
      <c r="E29" s="111"/>
      <c r="F29" s="112"/>
      <c r="G29" s="69"/>
      <c r="H29" s="69"/>
      <c r="I29" s="69"/>
      <c r="J29" s="69"/>
      <c r="K29" s="69"/>
      <c r="L29" s="69"/>
      <c r="M29" s="69"/>
      <c r="N29" s="69"/>
      <c r="O29" s="70">
        <f t="shared" si="3"/>
        <v>0</v>
      </c>
      <c r="P29" s="10"/>
    </row>
    <row r="30" spans="1:16" x14ac:dyDescent="0.35">
      <c r="A30" s="18"/>
      <c r="B30" s="110" t="s">
        <v>62</v>
      </c>
      <c r="C30" s="111"/>
      <c r="D30" s="111"/>
      <c r="E30" s="111"/>
      <c r="F30" s="112"/>
      <c r="G30" s="69"/>
      <c r="H30" s="69"/>
      <c r="I30" s="69"/>
      <c r="J30" s="69"/>
      <c r="K30" s="69"/>
      <c r="L30" s="69"/>
      <c r="M30" s="69"/>
      <c r="N30" s="69"/>
      <c r="O30" s="70">
        <f t="shared" si="3"/>
        <v>0</v>
      </c>
      <c r="P30" s="10"/>
    </row>
    <row r="31" spans="1:16" ht="14.5" customHeight="1" x14ac:dyDescent="0.35">
      <c r="A31" s="18"/>
      <c r="B31" s="1"/>
      <c r="C31" s="1"/>
      <c r="D31" s="1"/>
      <c r="E31" s="5"/>
      <c r="F31" s="5"/>
      <c r="G31" s="5"/>
      <c r="H31" s="5"/>
      <c r="I31" s="5"/>
      <c r="J31" s="5"/>
      <c r="K31" s="86" t="s">
        <v>63</v>
      </c>
      <c r="L31" s="87"/>
      <c r="M31" s="87"/>
      <c r="N31" s="88"/>
      <c r="O31" s="4">
        <f>SUM(O14:O30)</f>
        <v>0</v>
      </c>
      <c r="P31" s="10"/>
    </row>
    <row r="32" spans="1:16" x14ac:dyDescent="0.35">
      <c r="A32" s="18"/>
      <c r="B32" s="1"/>
      <c r="C32" s="1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34"/>
      <c r="P32" s="10"/>
    </row>
    <row r="33" spans="1:17" ht="15.5" x14ac:dyDescent="0.35">
      <c r="A33" s="18"/>
      <c r="B33" s="31" t="s">
        <v>14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10"/>
    </row>
    <row r="34" spans="1:17" s="14" customFormat="1" ht="5.15" customHeight="1" x14ac:dyDescent="0.25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4"/>
      <c r="M34" s="73"/>
      <c r="N34" s="73"/>
      <c r="O34" s="73"/>
      <c r="P34" s="75"/>
      <c r="Q34" s="73"/>
    </row>
    <row r="35" spans="1:17" s="14" customFormat="1" ht="30" customHeight="1" x14ac:dyDescent="0.25">
      <c r="A35" s="72"/>
      <c r="B35" s="116" t="s">
        <v>84</v>
      </c>
      <c r="C35" s="116"/>
      <c r="D35" s="116"/>
      <c r="E35" s="116"/>
      <c r="F35" s="116"/>
      <c r="G35" s="116"/>
      <c r="H35" s="116"/>
      <c r="I35" s="116"/>
      <c r="J35" s="3" t="s">
        <v>65</v>
      </c>
      <c r="K35" s="3" t="s">
        <v>66</v>
      </c>
      <c r="L35" s="3" t="s">
        <v>67</v>
      </c>
      <c r="M35" s="3" t="s">
        <v>68</v>
      </c>
      <c r="N35" s="3" t="s">
        <v>69</v>
      </c>
      <c r="O35" s="3" t="s">
        <v>70</v>
      </c>
      <c r="P35" s="75"/>
      <c r="Q35" s="73"/>
    </row>
    <row r="36" spans="1:17" s="14" customFormat="1" ht="12.5" x14ac:dyDescent="0.25">
      <c r="A36" s="72"/>
      <c r="B36" s="94" t="s">
        <v>71</v>
      </c>
      <c r="C36" s="94"/>
      <c r="D36" s="94"/>
      <c r="E36" s="94"/>
      <c r="F36" s="94"/>
      <c r="G36" s="94"/>
      <c r="H36" s="94"/>
      <c r="I36" s="94"/>
      <c r="J36" s="78" t="s">
        <v>72</v>
      </c>
      <c r="K36" s="78">
        <v>40</v>
      </c>
      <c r="L36" s="79"/>
      <c r="M36" s="79"/>
      <c r="N36" s="79"/>
      <c r="O36" s="68">
        <f t="shared" ref="O36:O45" si="4">(K36*L36)+(K36*M36)+(K36*N36)</f>
        <v>0</v>
      </c>
      <c r="P36" s="75"/>
      <c r="Q36" s="73"/>
    </row>
    <row r="37" spans="1:17" s="14" customFormat="1" ht="12.5" x14ac:dyDescent="0.25">
      <c r="A37" s="72"/>
      <c r="B37" s="94" t="s">
        <v>73</v>
      </c>
      <c r="C37" s="94"/>
      <c r="D37" s="94"/>
      <c r="E37" s="94"/>
      <c r="F37" s="94"/>
      <c r="G37" s="94"/>
      <c r="H37" s="94"/>
      <c r="I37" s="94"/>
      <c r="J37" s="78" t="s">
        <v>72</v>
      </c>
      <c r="K37" s="78">
        <v>40</v>
      </c>
      <c r="L37" s="79"/>
      <c r="M37" s="79"/>
      <c r="N37" s="79"/>
      <c r="O37" s="68">
        <f t="shared" si="4"/>
        <v>0</v>
      </c>
      <c r="P37" s="75"/>
      <c r="Q37" s="73"/>
    </row>
    <row r="38" spans="1:17" s="14" customFormat="1" ht="12.5" x14ac:dyDescent="0.25">
      <c r="A38" s="72"/>
      <c r="B38" s="94" t="s">
        <v>74</v>
      </c>
      <c r="C38" s="94"/>
      <c r="D38" s="94"/>
      <c r="E38" s="94"/>
      <c r="F38" s="94"/>
      <c r="G38" s="94"/>
      <c r="H38" s="94"/>
      <c r="I38" s="94"/>
      <c r="J38" s="78" t="s">
        <v>72</v>
      </c>
      <c r="K38" s="78">
        <v>40</v>
      </c>
      <c r="L38" s="79"/>
      <c r="M38" s="79"/>
      <c r="N38" s="79"/>
      <c r="O38" s="68">
        <f t="shared" si="4"/>
        <v>0</v>
      </c>
      <c r="P38" s="75"/>
      <c r="Q38" s="73"/>
    </row>
    <row r="39" spans="1:17" s="14" customFormat="1" ht="12.5" x14ac:dyDescent="0.25">
      <c r="A39" s="72"/>
      <c r="B39" s="94" t="s">
        <v>75</v>
      </c>
      <c r="C39" s="94"/>
      <c r="D39" s="94"/>
      <c r="E39" s="94"/>
      <c r="F39" s="94"/>
      <c r="G39" s="94"/>
      <c r="H39" s="94"/>
      <c r="I39" s="94"/>
      <c r="J39" s="78" t="s">
        <v>72</v>
      </c>
      <c r="K39" s="78">
        <v>100</v>
      </c>
      <c r="L39" s="79"/>
      <c r="M39" s="79"/>
      <c r="N39" s="79"/>
      <c r="O39" s="68">
        <f t="shared" si="4"/>
        <v>0</v>
      </c>
      <c r="P39" s="75"/>
      <c r="Q39" s="73"/>
    </row>
    <row r="40" spans="1:17" s="14" customFormat="1" ht="12.5" x14ac:dyDescent="0.25">
      <c r="A40" s="72"/>
      <c r="B40" s="94" t="s">
        <v>76</v>
      </c>
      <c r="C40" s="94"/>
      <c r="D40" s="94"/>
      <c r="E40" s="94"/>
      <c r="F40" s="94"/>
      <c r="G40" s="94"/>
      <c r="H40" s="94"/>
      <c r="I40" s="94"/>
      <c r="J40" s="78" t="s">
        <v>72</v>
      </c>
      <c r="K40" s="78">
        <v>200</v>
      </c>
      <c r="L40" s="79"/>
      <c r="M40" s="79"/>
      <c r="N40" s="79"/>
      <c r="O40" s="68">
        <f t="shared" si="4"/>
        <v>0</v>
      </c>
      <c r="P40" s="75"/>
      <c r="Q40" s="73"/>
    </row>
    <row r="41" spans="1:17" s="14" customFormat="1" ht="12.5" x14ac:dyDescent="0.25">
      <c r="A41" s="72"/>
      <c r="B41" s="94" t="s">
        <v>77</v>
      </c>
      <c r="C41" s="94"/>
      <c r="D41" s="94"/>
      <c r="E41" s="94"/>
      <c r="F41" s="94"/>
      <c r="G41" s="94"/>
      <c r="H41" s="94"/>
      <c r="I41" s="94"/>
      <c r="J41" s="78" t="s">
        <v>72</v>
      </c>
      <c r="K41" s="78">
        <v>200</v>
      </c>
      <c r="L41" s="79"/>
      <c r="M41" s="79"/>
      <c r="N41" s="79"/>
      <c r="O41" s="68">
        <f t="shared" si="4"/>
        <v>0</v>
      </c>
      <c r="P41" s="75"/>
      <c r="Q41" s="73"/>
    </row>
    <row r="42" spans="1:17" s="14" customFormat="1" ht="12.5" x14ac:dyDescent="0.25">
      <c r="A42" s="72"/>
      <c r="B42" s="94" t="s">
        <v>78</v>
      </c>
      <c r="C42" s="94"/>
      <c r="D42" s="94"/>
      <c r="E42" s="94"/>
      <c r="F42" s="94"/>
      <c r="G42" s="94"/>
      <c r="H42" s="94"/>
      <c r="I42" s="94"/>
      <c r="J42" s="78" t="s">
        <v>72</v>
      </c>
      <c r="K42" s="78">
        <v>200</v>
      </c>
      <c r="L42" s="79"/>
      <c r="M42" s="79"/>
      <c r="N42" s="79"/>
      <c r="O42" s="68">
        <f t="shared" si="4"/>
        <v>0</v>
      </c>
      <c r="P42" s="75"/>
      <c r="Q42" s="73"/>
    </row>
    <row r="43" spans="1:17" s="14" customFormat="1" ht="12.5" x14ac:dyDescent="0.25">
      <c r="A43" s="72"/>
      <c r="B43" s="94" t="s">
        <v>79</v>
      </c>
      <c r="C43" s="94"/>
      <c r="D43" s="94"/>
      <c r="E43" s="94"/>
      <c r="F43" s="94"/>
      <c r="G43" s="94"/>
      <c r="H43" s="94"/>
      <c r="I43" s="94"/>
      <c r="J43" s="78" t="s">
        <v>85</v>
      </c>
      <c r="K43" s="78">
        <v>6</v>
      </c>
      <c r="L43" s="79"/>
      <c r="M43" s="66"/>
      <c r="N43" s="66"/>
      <c r="O43" s="68">
        <f>(K43*L43)</f>
        <v>0</v>
      </c>
      <c r="P43" s="75"/>
      <c r="Q43" s="73"/>
    </row>
    <row r="44" spans="1:17" s="14" customFormat="1" ht="12.5" x14ac:dyDescent="0.25">
      <c r="A44" s="72"/>
      <c r="B44" s="94" t="s">
        <v>81</v>
      </c>
      <c r="C44" s="94"/>
      <c r="D44" s="94"/>
      <c r="E44" s="94"/>
      <c r="F44" s="94"/>
      <c r="G44" s="94"/>
      <c r="H44" s="94"/>
      <c r="I44" s="94"/>
      <c r="J44" s="78" t="s">
        <v>72</v>
      </c>
      <c r="K44" s="78">
        <v>400</v>
      </c>
      <c r="L44" s="79"/>
      <c r="M44" s="79"/>
      <c r="N44" s="79"/>
      <c r="O44" s="68">
        <f t="shared" si="4"/>
        <v>0</v>
      </c>
      <c r="P44" s="75"/>
      <c r="Q44" s="73"/>
    </row>
    <row r="45" spans="1:17" s="14" customFormat="1" ht="12.5" x14ac:dyDescent="0.25">
      <c r="A45" s="72"/>
      <c r="B45" s="94" t="s">
        <v>86</v>
      </c>
      <c r="C45" s="94"/>
      <c r="D45" s="94"/>
      <c r="E45" s="94"/>
      <c r="F45" s="94"/>
      <c r="G45" s="94"/>
      <c r="H45" s="94"/>
      <c r="I45" s="94"/>
      <c r="J45" s="78" t="s">
        <v>72</v>
      </c>
      <c r="K45" s="62">
        <v>400</v>
      </c>
      <c r="L45" s="79"/>
      <c r="M45" s="79"/>
      <c r="N45" s="79"/>
      <c r="O45" s="68">
        <f t="shared" si="4"/>
        <v>0</v>
      </c>
      <c r="P45" s="75"/>
      <c r="Q45" s="73"/>
    </row>
    <row r="46" spans="1:17" s="14" customFormat="1" ht="12.5" x14ac:dyDescent="0.25">
      <c r="A46" s="72"/>
      <c r="B46" s="93" t="s">
        <v>92</v>
      </c>
      <c r="C46" s="94"/>
      <c r="D46" s="94"/>
      <c r="E46" s="94"/>
      <c r="F46" s="94"/>
      <c r="G46" s="94"/>
      <c r="H46" s="94"/>
      <c r="I46" s="94"/>
      <c r="J46" s="78" t="s">
        <v>89</v>
      </c>
      <c r="K46" s="62">
        <v>200</v>
      </c>
      <c r="L46" s="79"/>
      <c r="M46" s="66"/>
      <c r="N46" s="66"/>
      <c r="O46" s="68">
        <f>(K46*L46)</f>
        <v>0</v>
      </c>
      <c r="P46" s="75"/>
      <c r="Q46" s="73"/>
    </row>
    <row r="47" spans="1:17" s="14" customFormat="1" ht="13" customHeight="1" x14ac:dyDescent="0.25">
      <c r="A47" s="72"/>
      <c r="B47" s="73"/>
      <c r="C47" s="73"/>
      <c r="D47" s="73"/>
      <c r="E47" s="73"/>
      <c r="F47" s="73"/>
      <c r="G47" s="73"/>
      <c r="H47" s="73"/>
      <c r="I47" s="73"/>
      <c r="J47" s="5"/>
      <c r="K47" s="86" t="s">
        <v>82</v>
      </c>
      <c r="L47" s="87"/>
      <c r="M47" s="87"/>
      <c r="N47" s="88"/>
      <c r="O47" s="4">
        <f>SUM(O36:O46)*8</f>
        <v>0</v>
      </c>
      <c r="P47" s="75"/>
      <c r="Q47" s="73"/>
    </row>
    <row r="48" spans="1:17" x14ac:dyDescent="0.35">
      <c r="A48" s="18"/>
      <c r="B48" s="1"/>
      <c r="C48" s="1"/>
      <c r="D48" s="1"/>
      <c r="E48" s="5"/>
      <c r="F48" s="5"/>
      <c r="G48" s="5"/>
      <c r="H48" s="5"/>
      <c r="I48" s="5"/>
      <c r="J48" s="5"/>
      <c r="K48" s="5"/>
      <c r="L48" s="5"/>
      <c r="M48" s="5"/>
      <c r="N48" s="5"/>
      <c r="O48" s="34"/>
      <c r="P48" s="10"/>
    </row>
    <row r="49" spans="1:16" ht="15" thickBot="1" x14ac:dyDescent="0.4">
      <c r="A49" s="18"/>
      <c r="B49" s="1"/>
      <c r="C49" s="1"/>
      <c r="D49" s="1"/>
      <c r="E49" s="5"/>
      <c r="F49" s="5"/>
      <c r="G49" s="5"/>
      <c r="H49" s="5"/>
      <c r="I49" s="5"/>
      <c r="J49" s="5"/>
      <c r="K49" s="5"/>
      <c r="L49" s="5"/>
      <c r="M49" s="5"/>
      <c r="N49" s="5"/>
      <c r="O49" s="34"/>
      <c r="P49" s="10"/>
    </row>
    <row r="50" spans="1:16" x14ac:dyDescent="0.35">
      <c r="A50" s="18"/>
      <c r="B50" s="35"/>
      <c r="C50" s="35"/>
      <c r="D50" s="35"/>
      <c r="E50" s="1"/>
      <c r="F50" s="1"/>
      <c r="G50" s="1"/>
      <c r="H50" s="1"/>
      <c r="I50" s="1"/>
      <c r="J50" s="1"/>
      <c r="K50" s="1"/>
      <c r="L50" s="1"/>
      <c r="M50" s="6" t="s">
        <v>33</v>
      </c>
      <c r="N50" s="15"/>
      <c r="O50" s="8"/>
      <c r="P50" s="10"/>
    </row>
    <row r="51" spans="1:16" x14ac:dyDescent="0.35">
      <c r="A51" s="18"/>
      <c r="B51" s="35"/>
      <c r="C51" s="35"/>
      <c r="D51" s="35"/>
      <c r="E51" s="1"/>
      <c r="F51" s="1"/>
      <c r="G51" s="1"/>
      <c r="H51" s="1"/>
      <c r="I51" s="1"/>
      <c r="J51" s="1"/>
      <c r="K51" s="1"/>
      <c r="L51" s="1"/>
      <c r="M51" s="9"/>
      <c r="N51" s="36"/>
      <c r="O51" s="10"/>
      <c r="P51" s="10"/>
    </row>
    <row r="52" spans="1:16" x14ac:dyDescent="0.35">
      <c r="A52" s="18"/>
      <c r="B52" s="35"/>
      <c r="C52" s="35"/>
      <c r="D52" s="35"/>
      <c r="E52" s="1"/>
      <c r="F52" s="1"/>
      <c r="G52" s="1"/>
      <c r="H52" s="1"/>
      <c r="I52" s="1"/>
      <c r="J52" s="1"/>
      <c r="K52" s="1"/>
      <c r="L52" s="1"/>
      <c r="M52" s="9" t="s">
        <v>34</v>
      </c>
      <c r="N52" s="36"/>
      <c r="O52" s="10"/>
      <c r="P52" s="10"/>
    </row>
    <row r="53" spans="1:16" x14ac:dyDescent="0.35">
      <c r="A53" s="18"/>
      <c r="B53" s="35"/>
      <c r="C53" s="35"/>
      <c r="D53" s="35"/>
      <c r="E53" s="1"/>
      <c r="F53" s="1"/>
      <c r="G53" s="1"/>
      <c r="H53" s="1"/>
      <c r="I53" s="1"/>
      <c r="J53" s="1"/>
      <c r="K53" s="1"/>
      <c r="L53" s="1"/>
      <c r="M53" s="9"/>
      <c r="N53" s="36"/>
      <c r="O53" s="10"/>
      <c r="P53" s="10"/>
    </row>
    <row r="54" spans="1:16" ht="15" thickBot="1" x14ac:dyDescent="0.4">
      <c r="A54" s="18"/>
      <c r="B54" s="35"/>
      <c r="C54" s="35"/>
      <c r="D54" s="35"/>
      <c r="E54" s="1"/>
      <c r="F54" s="1"/>
      <c r="G54" s="1"/>
      <c r="H54" s="1"/>
      <c r="I54" s="1"/>
      <c r="J54" s="1"/>
      <c r="K54" s="1"/>
      <c r="L54" s="1"/>
      <c r="M54" s="11" t="s">
        <v>35</v>
      </c>
      <c r="N54" s="16"/>
      <c r="O54" s="13"/>
      <c r="P54" s="10"/>
    </row>
    <row r="55" spans="1:16" ht="15" thickBot="1" x14ac:dyDescent="0.4">
      <c r="A55" s="23"/>
      <c r="B55" s="12"/>
      <c r="C55" s="12"/>
      <c r="D55" s="12"/>
      <c r="E55" s="12"/>
      <c r="F55" s="12"/>
      <c r="G55" s="12"/>
      <c r="H55" s="12"/>
      <c r="I55" s="24"/>
      <c r="J55" s="12"/>
      <c r="K55" s="12"/>
      <c r="L55" s="12"/>
      <c r="M55" s="12"/>
      <c r="N55" s="12"/>
      <c r="O55" s="12"/>
      <c r="P55" s="13"/>
    </row>
    <row r="56" spans="1:16" x14ac:dyDescent="0.3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</row>
    <row r="57" spans="1:16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</sheetData>
  <mergeCells count="37">
    <mergeCell ref="B25:F25"/>
    <mergeCell ref="B26:F26"/>
    <mergeCell ref="E8:O8"/>
    <mergeCell ref="E4:O4"/>
    <mergeCell ref="E5:O5"/>
    <mergeCell ref="E6:O6"/>
    <mergeCell ref="E7:O7"/>
    <mergeCell ref="B24:F24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7:F27"/>
    <mergeCell ref="B28:F28"/>
    <mergeCell ref="B29:F29"/>
    <mergeCell ref="B44:I44"/>
    <mergeCell ref="B45:I45"/>
    <mergeCell ref="B30:F30"/>
    <mergeCell ref="B35:I35"/>
    <mergeCell ref="K47:N47"/>
    <mergeCell ref="K31:N31"/>
    <mergeCell ref="B36:I36"/>
    <mergeCell ref="B37:I37"/>
    <mergeCell ref="B38:I38"/>
    <mergeCell ref="B43:I43"/>
    <mergeCell ref="B39:I39"/>
    <mergeCell ref="B40:I40"/>
    <mergeCell ref="B41:I41"/>
    <mergeCell ref="B42:I42"/>
    <mergeCell ref="B46:I4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0D11-EB05-4C4F-A5A0-D1F262D2F627}">
  <dimension ref="A1:Q57"/>
  <sheetViews>
    <sheetView zoomScale="70" zoomScaleNormal="70" zoomScaleSheetLayoutView="40" workbookViewId="0">
      <selection activeCell="B45" sqref="B45:I45"/>
    </sheetView>
  </sheetViews>
  <sheetFormatPr defaultRowHeight="14.5" x14ac:dyDescent="0.35"/>
  <cols>
    <col min="1" max="1" width="1.54296875" customWidth="1"/>
    <col min="2" max="6" width="17.54296875" customWidth="1"/>
    <col min="7" max="14" width="15.54296875" customWidth="1"/>
    <col min="15" max="15" width="17.54296875" customWidth="1"/>
    <col min="16" max="16" width="1.54296875" customWidth="1"/>
  </cols>
  <sheetData>
    <row r="1" spans="1:16" ht="15" thickBot="1" x14ac:dyDescent="0.4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16" ht="30" x14ac:dyDescent="0.6">
      <c r="A2" s="17"/>
      <c r="B2" s="7"/>
      <c r="C2" s="7"/>
      <c r="D2" s="7"/>
      <c r="E2" s="28" t="s">
        <v>0</v>
      </c>
      <c r="F2" s="7"/>
      <c r="G2" s="7"/>
      <c r="H2" s="7"/>
      <c r="I2" s="29"/>
      <c r="J2" s="7"/>
      <c r="K2" s="7"/>
      <c r="L2" s="7"/>
      <c r="M2" s="7"/>
      <c r="N2" s="7"/>
      <c r="O2" s="7"/>
      <c r="P2" s="8"/>
    </row>
    <row r="3" spans="1:16" x14ac:dyDescent="0.35">
      <c r="A3" s="18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N3" s="1"/>
      <c r="O3" s="1"/>
      <c r="P3" s="10"/>
    </row>
    <row r="4" spans="1:16" ht="15.5" x14ac:dyDescent="0.35">
      <c r="A4" s="18"/>
      <c r="B4" s="20"/>
      <c r="C4" s="20"/>
      <c r="D4" s="21" t="s">
        <v>1</v>
      </c>
      <c r="E4" s="89" t="str">
        <f>'Totaal overzicht'!E4</f>
        <v xml:space="preserve">TN566066 - Gebied Zee-Zevenaar - Raamovereenkomst betreffende 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22"/>
    </row>
    <row r="5" spans="1:16" ht="15.5" x14ac:dyDescent="0.35">
      <c r="A5" s="18"/>
      <c r="B5" s="20"/>
      <c r="C5" s="20"/>
      <c r="D5" s="21"/>
      <c r="E5" s="89" t="str">
        <f>'Totaal overzicht'!E5</f>
        <v>de watertransport uit spoortunnels en havenemplacementen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22"/>
    </row>
    <row r="6" spans="1:16" ht="15.5" x14ac:dyDescent="0.35">
      <c r="A6" s="18"/>
      <c r="B6" s="20"/>
      <c r="C6" s="20"/>
      <c r="D6" s="21" t="s">
        <v>4</v>
      </c>
      <c r="E6" s="100">
        <f>'Totaal overzicht'!E6</f>
        <v>0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22"/>
    </row>
    <row r="7" spans="1:16" ht="15.5" x14ac:dyDescent="0.35">
      <c r="A7" s="18"/>
      <c r="B7" s="20"/>
      <c r="C7" s="20"/>
      <c r="D7" s="21" t="s">
        <v>5</v>
      </c>
      <c r="E7" s="100">
        <f>'Totaal overzicht'!E7</f>
        <v>0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22"/>
    </row>
    <row r="8" spans="1:16" ht="15.5" x14ac:dyDescent="0.35">
      <c r="A8" s="18"/>
      <c r="B8" s="20"/>
      <c r="C8" s="20"/>
      <c r="D8" s="21" t="s">
        <v>6</v>
      </c>
      <c r="E8" s="100" t="s">
        <v>87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22"/>
    </row>
    <row r="9" spans="1:16" x14ac:dyDescent="0.35">
      <c r="A9" s="18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0"/>
    </row>
    <row r="10" spans="1:16" x14ac:dyDescent="0.35">
      <c r="A10" s="18"/>
      <c r="B10" s="1"/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30" t="str">
        <f>'Totaal overzicht'!I10</f>
        <v>versie 3.0</v>
      </c>
      <c r="P10" s="10"/>
    </row>
    <row r="11" spans="1:16" ht="15.5" x14ac:dyDescent="0.35">
      <c r="A11" s="18"/>
      <c r="B11" s="31" t="s">
        <v>37</v>
      </c>
      <c r="C11" s="32"/>
      <c r="D11" s="32"/>
      <c r="E11" s="32"/>
      <c r="F11" s="32"/>
      <c r="G11" s="32"/>
      <c r="H11" s="32"/>
      <c r="I11" s="33"/>
      <c r="J11" s="32"/>
      <c r="K11" s="32"/>
      <c r="L11" s="32"/>
      <c r="M11" s="32"/>
      <c r="N11" s="32"/>
      <c r="O11" s="32"/>
      <c r="P11" s="10"/>
    </row>
    <row r="12" spans="1:16" ht="5.15" customHeight="1" x14ac:dyDescent="0.35">
      <c r="A12" s="18"/>
      <c r="B12" s="1"/>
      <c r="C12" s="1"/>
      <c r="D12" s="1"/>
      <c r="E12" s="1"/>
      <c r="F12" s="1"/>
      <c r="G12" s="1"/>
      <c r="H12" s="1"/>
      <c r="I12" s="2"/>
      <c r="J12" s="1"/>
      <c r="K12" s="1"/>
      <c r="L12" s="1"/>
      <c r="M12" s="1"/>
      <c r="N12" s="1"/>
      <c r="O12" s="1"/>
      <c r="P12" s="10"/>
    </row>
    <row r="13" spans="1:16" ht="30" customHeight="1" x14ac:dyDescent="0.35">
      <c r="A13" s="18"/>
      <c r="B13" s="97" t="s">
        <v>38</v>
      </c>
      <c r="C13" s="98"/>
      <c r="D13" s="98"/>
      <c r="E13" s="98"/>
      <c r="F13" s="99"/>
      <c r="G13" s="3" t="s">
        <v>39</v>
      </c>
      <c r="H13" s="3" t="s">
        <v>40</v>
      </c>
      <c r="I13" s="3" t="s">
        <v>41</v>
      </c>
      <c r="J13" s="3" t="s">
        <v>42</v>
      </c>
      <c r="K13" s="3" t="s">
        <v>43</v>
      </c>
      <c r="L13" s="3" t="s">
        <v>44</v>
      </c>
      <c r="M13" s="3" t="s">
        <v>45</v>
      </c>
      <c r="N13" s="3" t="s">
        <v>46</v>
      </c>
      <c r="O13" s="3" t="s">
        <v>47</v>
      </c>
      <c r="P13" s="10"/>
    </row>
    <row r="14" spans="1:16" x14ac:dyDescent="0.35">
      <c r="A14" s="18"/>
      <c r="B14" s="107" t="s">
        <v>48</v>
      </c>
      <c r="C14" s="108"/>
      <c r="D14" s="108"/>
      <c r="E14" s="108"/>
      <c r="F14" s="109"/>
      <c r="G14" s="69"/>
      <c r="H14" s="69"/>
      <c r="I14" s="69"/>
      <c r="J14" s="69"/>
      <c r="K14" s="69"/>
      <c r="L14" s="69"/>
      <c r="M14" s="69"/>
      <c r="N14" s="69"/>
      <c r="O14" s="70">
        <f>SUM(G14:N14)</f>
        <v>0</v>
      </c>
      <c r="P14" s="10"/>
    </row>
    <row r="15" spans="1:16" x14ac:dyDescent="0.35">
      <c r="A15" s="18"/>
      <c r="B15" s="101" t="s">
        <v>49</v>
      </c>
      <c r="C15" s="102"/>
      <c r="D15" s="102"/>
      <c r="E15" s="102"/>
      <c r="F15" s="103"/>
      <c r="G15" s="69"/>
      <c r="H15" s="69"/>
      <c r="I15" s="69"/>
      <c r="J15" s="69"/>
      <c r="K15" s="69"/>
      <c r="L15" s="69"/>
      <c r="M15" s="69"/>
      <c r="N15" s="69"/>
      <c r="O15" s="70">
        <f>SUM(G15:N15)</f>
        <v>0</v>
      </c>
      <c r="P15" s="10"/>
    </row>
    <row r="16" spans="1:16" ht="14.5" customHeight="1" x14ac:dyDescent="0.35">
      <c r="A16" s="18"/>
      <c r="B16" s="101" t="s">
        <v>50</v>
      </c>
      <c r="C16" s="102"/>
      <c r="D16" s="102"/>
      <c r="E16" s="102"/>
      <c r="F16" s="103"/>
      <c r="G16" s="69"/>
      <c r="H16" s="69"/>
      <c r="I16" s="69"/>
      <c r="J16" s="69"/>
      <c r="K16" s="69"/>
      <c r="L16" s="69"/>
      <c r="M16" s="69"/>
      <c r="N16" s="69"/>
      <c r="O16" s="70">
        <f>SUM(G16:N16)</f>
        <v>0</v>
      </c>
      <c r="P16" s="10"/>
    </row>
    <row r="17" spans="1:16" ht="14.5" customHeight="1" x14ac:dyDescent="0.35">
      <c r="A17" s="18"/>
      <c r="B17" s="101" t="s">
        <v>51</v>
      </c>
      <c r="C17" s="102"/>
      <c r="D17" s="102"/>
      <c r="E17" s="102"/>
      <c r="F17" s="103"/>
      <c r="G17" s="69"/>
      <c r="H17" s="69"/>
      <c r="I17" s="69"/>
      <c r="J17" s="69"/>
      <c r="K17" s="69"/>
      <c r="L17" s="69"/>
      <c r="M17" s="69"/>
      <c r="N17" s="69"/>
      <c r="O17" s="70">
        <f t="shared" ref="O17:O19" si="0">SUM(G17:N17)</f>
        <v>0</v>
      </c>
      <c r="P17" s="10"/>
    </row>
    <row r="18" spans="1:16" x14ac:dyDescent="0.35">
      <c r="A18" s="18"/>
      <c r="B18" s="101" t="s">
        <v>52</v>
      </c>
      <c r="C18" s="102"/>
      <c r="D18" s="102"/>
      <c r="E18" s="102"/>
      <c r="F18" s="103"/>
      <c r="G18" s="69"/>
      <c r="H18" s="69"/>
      <c r="I18" s="69"/>
      <c r="J18" s="69"/>
      <c r="K18" s="69"/>
      <c r="L18" s="69"/>
      <c r="M18" s="69"/>
      <c r="N18" s="69"/>
      <c r="O18" s="70">
        <f t="shared" si="0"/>
        <v>0</v>
      </c>
      <c r="P18" s="10"/>
    </row>
    <row r="19" spans="1:16" x14ac:dyDescent="0.35">
      <c r="A19" s="18"/>
      <c r="B19" s="101" t="s">
        <v>53</v>
      </c>
      <c r="C19" s="102"/>
      <c r="D19" s="102"/>
      <c r="E19" s="102"/>
      <c r="F19" s="103"/>
      <c r="G19" s="69"/>
      <c r="H19" s="71"/>
      <c r="I19" s="71"/>
      <c r="J19" s="71"/>
      <c r="K19" s="71"/>
      <c r="L19" s="71"/>
      <c r="M19" s="71"/>
      <c r="N19" s="69"/>
      <c r="O19" s="70">
        <f t="shared" si="0"/>
        <v>0</v>
      </c>
      <c r="P19" s="10"/>
    </row>
    <row r="20" spans="1:16" ht="14.5" customHeight="1" x14ac:dyDescent="0.35">
      <c r="A20" s="18"/>
      <c r="B20" s="107"/>
      <c r="C20" s="108"/>
      <c r="D20" s="108"/>
      <c r="E20" s="108"/>
      <c r="F20" s="109"/>
      <c r="G20" s="71"/>
      <c r="H20" s="71"/>
      <c r="I20" s="71"/>
      <c r="J20" s="71"/>
      <c r="K20" s="71"/>
      <c r="L20" s="71"/>
      <c r="M20" s="71"/>
      <c r="N20" s="71"/>
      <c r="O20" s="70"/>
      <c r="P20" s="10"/>
    </row>
    <row r="21" spans="1:16" ht="14.5" customHeight="1" x14ac:dyDescent="0.35">
      <c r="A21" s="18"/>
      <c r="B21" s="104" t="s">
        <v>54</v>
      </c>
      <c r="C21" s="105"/>
      <c r="D21" s="105"/>
      <c r="E21" s="105"/>
      <c r="F21" s="106"/>
      <c r="G21" s="71"/>
      <c r="H21" s="71"/>
      <c r="I21" s="71"/>
      <c r="J21" s="71"/>
      <c r="K21" s="71"/>
      <c r="L21" s="71"/>
      <c r="M21" s="71"/>
      <c r="N21" s="71"/>
      <c r="O21" s="70"/>
      <c r="P21" s="10"/>
    </row>
    <row r="22" spans="1:16" x14ac:dyDescent="0.35">
      <c r="A22" s="18"/>
      <c r="B22" s="101" t="s">
        <v>55</v>
      </c>
      <c r="C22" s="102"/>
      <c r="D22" s="102"/>
      <c r="E22" s="102"/>
      <c r="F22" s="103"/>
      <c r="G22" s="69"/>
      <c r="H22" s="69"/>
      <c r="I22" s="69"/>
      <c r="J22" s="69"/>
      <c r="K22" s="69"/>
      <c r="L22" s="69"/>
      <c r="M22" s="69"/>
      <c r="N22" s="69"/>
      <c r="O22" s="70">
        <f>SUM(G22:N22)</f>
        <v>0</v>
      </c>
      <c r="P22" s="10"/>
    </row>
    <row r="23" spans="1:16" x14ac:dyDescent="0.35">
      <c r="A23" s="18"/>
      <c r="B23" s="101" t="s">
        <v>56</v>
      </c>
      <c r="C23" s="102"/>
      <c r="D23" s="102"/>
      <c r="E23" s="102"/>
      <c r="F23" s="103"/>
      <c r="G23" s="69"/>
      <c r="H23" s="69"/>
      <c r="I23" s="69"/>
      <c r="J23" s="69"/>
      <c r="K23" s="69"/>
      <c r="L23" s="69"/>
      <c r="M23" s="69"/>
      <c r="N23" s="69"/>
      <c r="O23" s="70">
        <f>SUM(G23:N23)</f>
        <v>0</v>
      </c>
      <c r="P23" s="10"/>
    </row>
    <row r="24" spans="1:16" ht="14.5" customHeight="1" x14ac:dyDescent="0.35">
      <c r="A24" s="18"/>
      <c r="B24" s="101" t="s">
        <v>57</v>
      </c>
      <c r="C24" s="102"/>
      <c r="D24" s="102"/>
      <c r="E24" s="102"/>
      <c r="F24" s="103"/>
      <c r="G24" s="69"/>
      <c r="H24" s="69"/>
      <c r="I24" s="69"/>
      <c r="J24" s="69"/>
      <c r="K24" s="69"/>
      <c r="L24" s="69"/>
      <c r="M24" s="69"/>
      <c r="N24" s="69"/>
      <c r="O24" s="70">
        <f t="shared" ref="O24:O25" si="1">SUM(G24:N24)</f>
        <v>0</v>
      </c>
      <c r="P24" s="10"/>
    </row>
    <row r="25" spans="1:16" x14ac:dyDescent="0.35">
      <c r="A25" s="18"/>
      <c r="B25" s="101" t="s">
        <v>58</v>
      </c>
      <c r="C25" s="102"/>
      <c r="D25" s="102"/>
      <c r="E25" s="102"/>
      <c r="F25" s="103"/>
      <c r="G25" s="69"/>
      <c r="H25" s="69"/>
      <c r="I25" s="69"/>
      <c r="J25" s="69"/>
      <c r="K25" s="69"/>
      <c r="L25" s="69"/>
      <c r="M25" s="69"/>
      <c r="N25" s="69"/>
      <c r="O25" s="70">
        <f t="shared" si="1"/>
        <v>0</v>
      </c>
      <c r="P25" s="10"/>
    </row>
    <row r="26" spans="1:16" x14ac:dyDescent="0.35">
      <c r="A26" s="18"/>
      <c r="B26" s="113"/>
      <c r="C26" s="114"/>
      <c r="D26" s="114"/>
      <c r="E26" s="114"/>
      <c r="F26" s="115"/>
      <c r="G26" s="71"/>
      <c r="H26" s="71"/>
      <c r="I26" s="71"/>
      <c r="J26" s="71"/>
      <c r="K26" s="71"/>
      <c r="L26" s="71"/>
      <c r="M26" s="71"/>
      <c r="N26" s="71"/>
      <c r="O26" s="70"/>
      <c r="P26" s="10"/>
    </row>
    <row r="27" spans="1:16" x14ac:dyDescent="0.35">
      <c r="A27" s="18"/>
      <c r="B27" s="104" t="s">
        <v>59</v>
      </c>
      <c r="C27" s="105"/>
      <c r="D27" s="105"/>
      <c r="E27" s="105"/>
      <c r="F27" s="106"/>
      <c r="G27" s="71"/>
      <c r="H27" s="71"/>
      <c r="I27" s="71"/>
      <c r="J27" s="71"/>
      <c r="K27" s="71"/>
      <c r="L27" s="71"/>
      <c r="M27" s="71"/>
      <c r="N27" s="71"/>
      <c r="O27" s="70"/>
      <c r="P27" s="10"/>
    </row>
    <row r="28" spans="1:16" x14ac:dyDescent="0.35">
      <c r="A28" s="18"/>
      <c r="B28" s="101" t="s">
        <v>60</v>
      </c>
      <c r="C28" s="102"/>
      <c r="D28" s="102"/>
      <c r="E28" s="102"/>
      <c r="F28" s="103"/>
      <c r="G28" s="69"/>
      <c r="H28" s="69"/>
      <c r="I28" s="69"/>
      <c r="J28" s="69"/>
      <c r="K28" s="69"/>
      <c r="L28" s="69"/>
      <c r="M28" s="69"/>
      <c r="N28" s="69"/>
      <c r="O28" s="70">
        <f>SUM(G28:N28)</f>
        <v>0</v>
      </c>
      <c r="P28" s="10"/>
    </row>
    <row r="29" spans="1:16" x14ac:dyDescent="0.35">
      <c r="A29" s="18"/>
      <c r="B29" s="110" t="s">
        <v>61</v>
      </c>
      <c r="C29" s="111"/>
      <c r="D29" s="111"/>
      <c r="E29" s="111"/>
      <c r="F29" s="112"/>
      <c r="G29" s="69"/>
      <c r="H29" s="69"/>
      <c r="I29" s="69"/>
      <c r="J29" s="69"/>
      <c r="K29" s="69"/>
      <c r="L29" s="69"/>
      <c r="M29" s="69"/>
      <c r="N29" s="69"/>
      <c r="O29" s="70">
        <f>SUM(G29:N29)</f>
        <v>0</v>
      </c>
      <c r="P29" s="10"/>
    </row>
    <row r="30" spans="1:16" x14ac:dyDescent="0.35">
      <c r="A30" s="18"/>
      <c r="B30" s="110" t="s">
        <v>62</v>
      </c>
      <c r="C30" s="111"/>
      <c r="D30" s="111"/>
      <c r="E30" s="111"/>
      <c r="F30" s="112"/>
      <c r="G30" s="69"/>
      <c r="H30" s="69"/>
      <c r="I30" s="69"/>
      <c r="J30" s="69"/>
      <c r="K30" s="69"/>
      <c r="L30" s="69"/>
      <c r="M30" s="69"/>
      <c r="N30" s="69"/>
      <c r="O30" s="70">
        <f>SUM(G30:N30)</f>
        <v>0</v>
      </c>
      <c r="P30" s="10"/>
    </row>
    <row r="31" spans="1:16" ht="14.5" customHeight="1" x14ac:dyDescent="0.35">
      <c r="A31" s="18"/>
      <c r="B31" s="1"/>
      <c r="C31" s="1"/>
      <c r="D31" s="1"/>
      <c r="E31" s="5"/>
      <c r="F31" s="5"/>
      <c r="G31" s="5"/>
      <c r="H31" s="5"/>
      <c r="I31" s="5"/>
      <c r="J31" s="5"/>
      <c r="K31" s="86" t="s">
        <v>63</v>
      </c>
      <c r="L31" s="87"/>
      <c r="M31" s="87"/>
      <c r="N31" s="88"/>
      <c r="O31" s="4">
        <f>SUM(O14:O30)</f>
        <v>0</v>
      </c>
      <c r="P31" s="10"/>
    </row>
    <row r="32" spans="1:16" x14ac:dyDescent="0.35">
      <c r="A32" s="18"/>
      <c r="B32" s="1"/>
      <c r="C32" s="1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34"/>
      <c r="P32" s="10"/>
    </row>
    <row r="33" spans="1:17" ht="15.5" x14ac:dyDescent="0.35">
      <c r="A33" s="18"/>
      <c r="B33" s="31" t="s">
        <v>14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10"/>
    </row>
    <row r="34" spans="1:17" s="14" customFormat="1" ht="5.15" customHeight="1" x14ac:dyDescent="0.25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4"/>
      <c r="M34" s="73"/>
      <c r="N34" s="73"/>
      <c r="O34" s="73"/>
      <c r="P34" s="75"/>
      <c r="Q34" s="73"/>
    </row>
    <row r="35" spans="1:17" s="14" customFormat="1" ht="30" customHeight="1" x14ac:dyDescent="0.25">
      <c r="A35" s="72"/>
      <c r="B35" s="97" t="s">
        <v>88</v>
      </c>
      <c r="C35" s="98"/>
      <c r="D35" s="98"/>
      <c r="E35" s="98"/>
      <c r="F35" s="98"/>
      <c r="G35" s="98"/>
      <c r="H35" s="98"/>
      <c r="I35" s="99"/>
      <c r="J35" s="3" t="s">
        <v>65</v>
      </c>
      <c r="K35" s="3" t="s">
        <v>66</v>
      </c>
      <c r="L35" s="3" t="s">
        <v>67</v>
      </c>
      <c r="M35" s="3" t="s">
        <v>68</v>
      </c>
      <c r="N35" s="3" t="s">
        <v>69</v>
      </c>
      <c r="O35" s="3" t="s">
        <v>70</v>
      </c>
      <c r="P35" s="75"/>
      <c r="Q35" s="73"/>
    </row>
    <row r="36" spans="1:17" s="14" customFormat="1" ht="12.5" x14ac:dyDescent="0.25">
      <c r="A36" s="72"/>
      <c r="B36" s="95" t="s">
        <v>71</v>
      </c>
      <c r="C36" s="95"/>
      <c r="D36" s="95"/>
      <c r="E36" s="95"/>
      <c r="F36" s="95"/>
      <c r="G36" s="95"/>
      <c r="H36" s="95"/>
      <c r="I36" s="96"/>
      <c r="J36" s="76" t="s">
        <v>72</v>
      </c>
      <c r="K36" s="76">
        <v>200</v>
      </c>
      <c r="L36" s="77"/>
      <c r="M36" s="77"/>
      <c r="N36" s="77"/>
      <c r="O36" s="67">
        <f t="shared" ref="O36:O44" si="2">(K36*L36)+(K36*M36)+(K36*N36)</f>
        <v>0</v>
      </c>
      <c r="P36" s="75"/>
      <c r="Q36" s="73"/>
    </row>
    <row r="37" spans="1:17" s="14" customFormat="1" ht="12.5" x14ac:dyDescent="0.25">
      <c r="A37" s="72"/>
      <c r="B37" s="95" t="s">
        <v>73</v>
      </c>
      <c r="C37" s="95"/>
      <c r="D37" s="95"/>
      <c r="E37" s="95"/>
      <c r="F37" s="95"/>
      <c r="G37" s="95"/>
      <c r="H37" s="95"/>
      <c r="I37" s="96"/>
      <c r="J37" s="76" t="s">
        <v>72</v>
      </c>
      <c r="K37" s="76">
        <v>200</v>
      </c>
      <c r="L37" s="77"/>
      <c r="M37" s="77"/>
      <c r="N37" s="77"/>
      <c r="O37" s="67">
        <f t="shared" si="2"/>
        <v>0</v>
      </c>
      <c r="P37" s="75"/>
      <c r="Q37" s="73"/>
    </row>
    <row r="38" spans="1:17" s="14" customFormat="1" ht="12.5" x14ac:dyDescent="0.25">
      <c r="A38" s="72"/>
      <c r="B38" s="95" t="s">
        <v>74</v>
      </c>
      <c r="C38" s="95"/>
      <c r="D38" s="95"/>
      <c r="E38" s="95"/>
      <c r="F38" s="95"/>
      <c r="G38" s="95"/>
      <c r="H38" s="95"/>
      <c r="I38" s="96"/>
      <c r="J38" s="76" t="s">
        <v>72</v>
      </c>
      <c r="K38" s="76">
        <v>200</v>
      </c>
      <c r="L38" s="77"/>
      <c r="M38" s="77"/>
      <c r="N38" s="77"/>
      <c r="O38" s="67">
        <f t="shared" si="2"/>
        <v>0</v>
      </c>
      <c r="P38" s="75"/>
      <c r="Q38" s="73"/>
    </row>
    <row r="39" spans="1:17" s="14" customFormat="1" ht="12.5" x14ac:dyDescent="0.25">
      <c r="A39" s="72"/>
      <c r="B39" s="95" t="s">
        <v>75</v>
      </c>
      <c r="C39" s="95"/>
      <c r="D39" s="95"/>
      <c r="E39" s="95"/>
      <c r="F39" s="95"/>
      <c r="G39" s="95"/>
      <c r="H39" s="95"/>
      <c r="I39" s="96"/>
      <c r="J39" s="76" t="s">
        <v>72</v>
      </c>
      <c r="K39" s="76">
        <v>100</v>
      </c>
      <c r="L39" s="77"/>
      <c r="M39" s="77"/>
      <c r="N39" s="77"/>
      <c r="O39" s="67">
        <f t="shared" si="2"/>
        <v>0</v>
      </c>
      <c r="P39" s="75"/>
      <c r="Q39" s="73"/>
    </row>
    <row r="40" spans="1:17" s="14" customFormat="1" ht="12.5" x14ac:dyDescent="0.25">
      <c r="A40" s="72"/>
      <c r="B40" s="95" t="s">
        <v>76</v>
      </c>
      <c r="C40" s="95"/>
      <c r="D40" s="95"/>
      <c r="E40" s="95"/>
      <c r="F40" s="95"/>
      <c r="G40" s="95"/>
      <c r="H40" s="95"/>
      <c r="I40" s="96"/>
      <c r="J40" s="76" t="s">
        <v>72</v>
      </c>
      <c r="K40" s="76">
        <v>200</v>
      </c>
      <c r="L40" s="77"/>
      <c r="M40" s="77"/>
      <c r="N40" s="77"/>
      <c r="O40" s="67">
        <f t="shared" si="2"/>
        <v>0</v>
      </c>
      <c r="P40" s="75"/>
      <c r="Q40" s="73"/>
    </row>
    <row r="41" spans="1:17" s="14" customFormat="1" ht="12.5" x14ac:dyDescent="0.25">
      <c r="A41" s="72"/>
      <c r="B41" s="95" t="s">
        <v>77</v>
      </c>
      <c r="C41" s="95"/>
      <c r="D41" s="95"/>
      <c r="E41" s="95"/>
      <c r="F41" s="95"/>
      <c r="G41" s="95"/>
      <c r="H41" s="95"/>
      <c r="I41" s="96"/>
      <c r="J41" s="76" t="s">
        <v>72</v>
      </c>
      <c r="K41" s="76">
        <v>200</v>
      </c>
      <c r="L41" s="77"/>
      <c r="M41" s="77"/>
      <c r="N41" s="77"/>
      <c r="O41" s="67">
        <f t="shared" si="2"/>
        <v>0</v>
      </c>
      <c r="P41" s="75"/>
      <c r="Q41" s="73"/>
    </row>
    <row r="42" spans="1:17" s="14" customFormat="1" ht="12.5" x14ac:dyDescent="0.25">
      <c r="A42" s="72"/>
      <c r="B42" s="95" t="s">
        <v>78</v>
      </c>
      <c r="C42" s="95"/>
      <c r="D42" s="95"/>
      <c r="E42" s="95"/>
      <c r="F42" s="95"/>
      <c r="G42" s="95"/>
      <c r="H42" s="95"/>
      <c r="I42" s="96"/>
      <c r="J42" s="76" t="s">
        <v>72</v>
      </c>
      <c r="K42" s="76">
        <v>200</v>
      </c>
      <c r="L42" s="77"/>
      <c r="M42" s="77"/>
      <c r="N42" s="77"/>
      <c r="O42" s="67">
        <f t="shared" si="2"/>
        <v>0</v>
      </c>
      <c r="P42" s="75"/>
      <c r="Q42" s="73"/>
    </row>
    <row r="43" spans="1:17" s="14" customFormat="1" ht="12.5" x14ac:dyDescent="0.25">
      <c r="A43" s="72"/>
      <c r="B43" s="95" t="s">
        <v>79</v>
      </c>
      <c r="C43" s="95"/>
      <c r="D43" s="95"/>
      <c r="E43" s="95"/>
      <c r="F43" s="95"/>
      <c r="G43" s="95"/>
      <c r="H43" s="95"/>
      <c r="I43" s="96"/>
      <c r="J43" s="76" t="s">
        <v>85</v>
      </c>
      <c r="K43" s="76">
        <v>50</v>
      </c>
      <c r="L43" s="77"/>
      <c r="M43" s="71"/>
      <c r="N43" s="71"/>
      <c r="O43" s="67">
        <f>(K43*L43)</f>
        <v>0</v>
      </c>
      <c r="P43" s="75"/>
      <c r="Q43" s="73"/>
    </row>
    <row r="44" spans="1:17" s="14" customFormat="1" ht="12.5" x14ac:dyDescent="0.25">
      <c r="A44" s="72"/>
      <c r="B44" s="95" t="s">
        <v>81</v>
      </c>
      <c r="C44" s="95"/>
      <c r="D44" s="95"/>
      <c r="E44" s="95"/>
      <c r="F44" s="95"/>
      <c r="G44" s="95"/>
      <c r="H44" s="95"/>
      <c r="I44" s="96"/>
      <c r="J44" s="76" t="s">
        <v>72</v>
      </c>
      <c r="K44" s="76">
        <v>400</v>
      </c>
      <c r="L44" s="77"/>
      <c r="M44" s="77"/>
      <c r="N44" s="77"/>
      <c r="O44" s="67">
        <f t="shared" si="2"/>
        <v>0</v>
      </c>
      <c r="P44" s="75"/>
      <c r="Q44" s="73"/>
    </row>
    <row r="45" spans="1:17" s="14" customFormat="1" ht="12.5" x14ac:dyDescent="0.25">
      <c r="A45" s="72"/>
      <c r="B45" s="95" t="s">
        <v>86</v>
      </c>
      <c r="C45" s="95"/>
      <c r="D45" s="95"/>
      <c r="E45" s="95"/>
      <c r="F45" s="95"/>
      <c r="G45" s="95"/>
      <c r="H45" s="95"/>
      <c r="I45" s="96"/>
      <c r="J45" s="76" t="s">
        <v>72</v>
      </c>
      <c r="K45" s="57">
        <v>400</v>
      </c>
      <c r="L45" s="77"/>
      <c r="M45" s="77"/>
      <c r="N45" s="77"/>
      <c r="O45" s="67">
        <f t="shared" ref="O45" si="3">(K45*L45)+(K45*M45)+(K45*N45)</f>
        <v>0</v>
      </c>
      <c r="P45" s="75"/>
      <c r="Q45" s="73"/>
    </row>
    <row r="46" spans="1:17" s="14" customFormat="1" ht="12.5" x14ac:dyDescent="0.25">
      <c r="A46" s="72"/>
      <c r="B46" s="93" t="s">
        <v>92</v>
      </c>
      <c r="C46" s="94"/>
      <c r="D46" s="94"/>
      <c r="E46" s="94"/>
      <c r="F46" s="94"/>
      <c r="G46" s="94"/>
      <c r="H46" s="94"/>
      <c r="I46" s="94"/>
      <c r="J46" s="78" t="s">
        <v>89</v>
      </c>
      <c r="K46" s="62">
        <v>20</v>
      </c>
      <c r="L46" s="79"/>
      <c r="M46" s="66"/>
      <c r="N46" s="66"/>
      <c r="O46" s="68">
        <f>(K46*L46)</f>
        <v>0</v>
      </c>
      <c r="P46" s="75"/>
      <c r="Q46" s="73"/>
    </row>
    <row r="47" spans="1:17" s="14" customFormat="1" ht="13" customHeight="1" x14ac:dyDescent="0.25">
      <c r="A47" s="72"/>
      <c r="B47" s="73"/>
      <c r="C47" s="73"/>
      <c r="D47" s="73"/>
      <c r="E47" s="73"/>
      <c r="F47" s="73"/>
      <c r="G47" s="73"/>
      <c r="H47" s="73"/>
      <c r="I47" s="73"/>
      <c r="J47" s="5"/>
      <c r="K47" s="86" t="s">
        <v>82</v>
      </c>
      <c r="L47" s="87"/>
      <c r="M47" s="87"/>
      <c r="N47" s="88"/>
      <c r="O47" s="4">
        <f>SUM(O36:O46)*8</f>
        <v>0</v>
      </c>
      <c r="P47" s="75"/>
      <c r="Q47" s="73"/>
    </row>
    <row r="48" spans="1:17" x14ac:dyDescent="0.35">
      <c r="A48" s="18"/>
      <c r="B48" s="1"/>
      <c r="C48" s="1"/>
      <c r="D48" s="1"/>
      <c r="E48" s="5"/>
      <c r="F48" s="5"/>
      <c r="G48" s="5"/>
      <c r="H48" s="5"/>
      <c r="I48" s="5"/>
      <c r="J48" s="5"/>
      <c r="K48" s="5"/>
      <c r="L48" s="5"/>
      <c r="M48" s="5"/>
      <c r="N48" s="5"/>
      <c r="O48" s="34"/>
      <c r="P48" s="10"/>
    </row>
    <row r="49" spans="1:16" ht="15" thickBot="1" x14ac:dyDescent="0.4">
      <c r="A49" s="18"/>
      <c r="B49" s="1"/>
      <c r="C49" s="1"/>
      <c r="D49" s="1"/>
      <c r="E49" s="5"/>
      <c r="F49" s="5"/>
      <c r="G49" s="5"/>
      <c r="H49" s="5"/>
      <c r="I49" s="5"/>
      <c r="J49" s="5"/>
      <c r="K49" s="5"/>
      <c r="L49" s="5"/>
      <c r="M49" s="5"/>
      <c r="N49" s="5"/>
      <c r="O49" s="34"/>
      <c r="P49" s="10"/>
    </row>
    <row r="50" spans="1:16" x14ac:dyDescent="0.35">
      <c r="A50" s="18"/>
      <c r="B50" s="35"/>
      <c r="C50" s="35"/>
      <c r="D50" s="35"/>
      <c r="E50" s="1"/>
      <c r="F50" s="1"/>
      <c r="G50" s="1"/>
      <c r="H50" s="1"/>
      <c r="I50" s="1"/>
      <c r="J50" s="1"/>
      <c r="K50" s="1"/>
      <c r="L50" s="1"/>
      <c r="M50" s="6" t="s">
        <v>33</v>
      </c>
      <c r="N50" s="15"/>
      <c r="O50" s="8"/>
      <c r="P50" s="10"/>
    </row>
    <row r="51" spans="1:16" x14ac:dyDescent="0.35">
      <c r="A51" s="18"/>
      <c r="B51" s="35"/>
      <c r="C51" s="35"/>
      <c r="D51" s="35"/>
      <c r="E51" s="1"/>
      <c r="F51" s="1"/>
      <c r="G51" s="1"/>
      <c r="H51" s="1"/>
      <c r="I51" s="1"/>
      <c r="J51" s="1"/>
      <c r="K51" s="1"/>
      <c r="L51" s="1"/>
      <c r="M51" s="9"/>
      <c r="N51" s="36"/>
      <c r="O51" s="10"/>
      <c r="P51" s="10"/>
    </row>
    <row r="52" spans="1:16" x14ac:dyDescent="0.35">
      <c r="A52" s="18"/>
      <c r="B52" s="35"/>
      <c r="C52" s="35"/>
      <c r="D52" s="35"/>
      <c r="E52" s="1"/>
      <c r="F52" s="1"/>
      <c r="G52" s="1"/>
      <c r="H52" s="1"/>
      <c r="I52" s="1"/>
      <c r="J52" s="1"/>
      <c r="K52" s="1"/>
      <c r="L52" s="1"/>
      <c r="M52" s="9" t="s">
        <v>34</v>
      </c>
      <c r="N52" s="36"/>
      <c r="O52" s="10"/>
      <c r="P52" s="10"/>
    </row>
    <row r="53" spans="1:16" x14ac:dyDescent="0.35">
      <c r="A53" s="18"/>
      <c r="B53" s="35"/>
      <c r="C53" s="35"/>
      <c r="D53" s="35"/>
      <c r="E53" s="1"/>
      <c r="F53" s="1"/>
      <c r="G53" s="1"/>
      <c r="H53" s="1"/>
      <c r="I53" s="1"/>
      <c r="J53" s="1"/>
      <c r="K53" s="1"/>
      <c r="L53" s="1"/>
      <c r="M53" s="9"/>
      <c r="N53" s="36"/>
      <c r="O53" s="10"/>
      <c r="P53" s="10"/>
    </row>
    <row r="54" spans="1:16" ht="15" thickBot="1" x14ac:dyDescent="0.4">
      <c r="A54" s="18"/>
      <c r="B54" s="35"/>
      <c r="C54" s="35"/>
      <c r="D54" s="35"/>
      <c r="E54" s="1"/>
      <c r="F54" s="1"/>
      <c r="G54" s="1"/>
      <c r="H54" s="1"/>
      <c r="I54" s="1"/>
      <c r="J54" s="1"/>
      <c r="K54" s="1"/>
      <c r="L54" s="1"/>
      <c r="M54" s="11" t="s">
        <v>35</v>
      </c>
      <c r="N54" s="16"/>
      <c r="O54" s="13"/>
      <c r="P54" s="10"/>
    </row>
    <row r="55" spans="1:16" ht="15" thickBot="1" x14ac:dyDescent="0.4">
      <c r="A55" s="23"/>
      <c r="B55" s="12"/>
      <c r="C55" s="12"/>
      <c r="D55" s="12"/>
      <c r="E55" s="12"/>
      <c r="F55" s="12"/>
      <c r="G55" s="12"/>
      <c r="H55" s="12"/>
      <c r="I55" s="24"/>
      <c r="J55" s="12"/>
      <c r="K55" s="12"/>
      <c r="L55" s="12"/>
      <c r="M55" s="12"/>
      <c r="N55" s="12"/>
      <c r="O55" s="12"/>
      <c r="P55" s="13"/>
    </row>
    <row r="56" spans="1:16" x14ac:dyDescent="0.3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</row>
    <row r="57" spans="1:16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</sheetData>
  <mergeCells count="37">
    <mergeCell ref="K31:N31"/>
    <mergeCell ref="B19:F19"/>
    <mergeCell ref="E4:O4"/>
    <mergeCell ref="E5:O5"/>
    <mergeCell ref="E6:O6"/>
    <mergeCell ref="E7:O7"/>
    <mergeCell ref="E8:O8"/>
    <mergeCell ref="B13:F13"/>
    <mergeCell ref="B14:F14"/>
    <mergeCell ref="B15:F15"/>
    <mergeCell ref="B16:F16"/>
    <mergeCell ref="B17:F17"/>
    <mergeCell ref="B18:F18"/>
    <mergeCell ref="B20:F20"/>
    <mergeCell ref="B21:F21"/>
    <mergeCell ref="B27:F27"/>
    <mergeCell ref="B28:F28"/>
    <mergeCell ref="B29:F29"/>
    <mergeCell ref="B30:F30"/>
    <mergeCell ref="B22:F22"/>
    <mergeCell ref="B23:F23"/>
    <mergeCell ref="B24:F24"/>
    <mergeCell ref="B25:F25"/>
    <mergeCell ref="B26:F26"/>
    <mergeCell ref="K47:N47"/>
    <mergeCell ref="B35:I35"/>
    <mergeCell ref="B36:I36"/>
    <mergeCell ref="B37:I37"/>
    <mergeCell ref="B38:I38"/>
    <mergeCell ref="B39:I39"/>
    <mergeCell ref="B40:I40"/>
    <mergeCell ref="B41:I41"/>
    <mergeCell ref="B42:I42"/>
    <mergeCell ref="B43:I43"/>
    <mergeCell ref="B44:I44"/>
    <mergeCell ref="B46:I46"/>
    <mergeCell ref="B45:I45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(Kernproces)" ma:contentTypeID="0x01010089F5B9F35C253C49BBD914355A4E1891008B78BF6300AAF240AFD7191A448493E6" ma:contentTypeVersion="16" ma:contentTypeDescription="Een nieuw document maken." ma:contentTypeScope="" ma:versionID="5f20d4e80b8a9596d13e4db314d01e76">
  <xsd:schema xmlns:xsd="http://www.w3.org/2001/XMLSchema" xmlns:xs="http://www.w3.org/2001/XMLSchema" xmlns:p="http://schemas.microsoft.com/office/2006/metadata/properties" xmlns:ns2="3b8de6a0-1b4c-4146-8659-ca71c1e5394f" xmlns:ns3="e3cf85d7-362c-404e-b21a-4cf65592d8f4" xmlns:ns4="7fc59660-92a9-4ad7-a7d9-fe9b8babf815" targetNamespace="http://schemas.microsoft.com/office/2006/metadata/properties" ma:root="true" ma:fieldsID="91d45ebfae3b3833e072d7e9a3355d57" ns2:_="" ns3:_="" ns4:_="">
    <xsd:import namespace="3b8de6a0-1b4c-4146-8659-ca71c1e5394f"/>
    <xsd:import namespace="e3cf85d7-362c-404e-b21a-4cf65592d8f4"/>
    <xsd:import namespace="7fc59660-92a9-4ad7-a7d9-fe9b8babf8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10efc03091b4d3584303a79e53dd761" minOccurs="0"/>
                <xsd:element ref="ns2:TaxCatchAll" minOccurs="0"/>
                <xsd:element ref="ns2:TaxCatchAllLabel" minOccurs="0"/>
                <xsd:element ref="ns2:Project_nummer" minOccurs="0"/>
                <xsd:element ref="ns2:OverdrachtProces18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de6a0-1b4c-4146-8659-ca71c1e539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12" nillable="true" ma:displayName="Taxonomy Catch All Column" ma:hidden="true" ma:list="{9bb6a7ef-ba76-4e2e-a404-24d0d7b039ce}" ma:internalName="TaxCatchAll" ma:showField="CatchAllData" ma:web="3b8de6a0-1b4c-4146-8659-ca71c1e53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9bb6a7ef-ba76-4e2e-a404-24d0d7b039ce}" ma:internalName="TaxCatchAllLabel" ma:readOnly="true" ma:showField="CatchAllDataLabel" ma:web="3b8de6a0-1b4c-4146-8659-ca71c1e53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ject_nummer" ma:index="15" nillable="true" ma:displayName="Projectnummer" ma:internalName="Project_nummer">
      <xsd:simpleType>
        <xsd:restriction base="dms:Text">
          <xsd:maxLength value="255"/>
        </xsd:restriction>
      </xsd:simpleType>
    </xsd:element>
    <xsd:element name="OverdrachtProces18" ma:index="16" nillable="true" ma:displayName="OverdrachtProces18" ma:default="0" ma:internalName="OverdrachtProces18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f85d7-362c-404e-b21a-4cf65592d8f4" elementFormDefault="qualified">
    <xsd:import namespace="http://schemas.microsoft.com/office/2006/documentManagement/types"/>
    <xsd:import namespace="http://schemas.microsoft.com/office/infopath/2007/PartnerControls"/>
    <xsd:element name="p10efc03091b4d3584303a79e53dd761" ma:index="11" nillable="true" ma:taxonomy="true" ma:internalName="p10efc03091b4d3584303a79e53dd761" ma:taxonomyFieldName="Kennisgebied" ma:displayName="Kennisgebied" ma:default="" ma:fieldId="{910efc03-091b-4d35-8430-3a79e53dd761}" ma:sspId="c2a34957-f4c5-4396-b3a3-e9c9104dfe78" ma:termSetId="b68342b9-6e2b-4931-a484-1a7959c4cc5e" ma:anchorId="e5b4d554-0ac0-4da8-a18e-4aee3832a9bc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59660-92a9-4ad7-a7d9-fe9b8babf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b8de6a0-1b4c-4146-8659-ca71c1e5394f">MJSTAS3YKPTW-439688954-1583</_dlc_DocId>
    <_dlc_DocIdUrl xmlns="3b8de6a0-1b4c-4146-8659-ca71c1e5394f">
      <Url>https://prorailbv.sharepoint.com/teams/Z-250005.1/_layouts/15/DocIdRedir.aspx?ID=MJSTAS3YKPTW-439688954-1583</Url>
      <Description>MJSTAS3YKPTW-439688954-1583</Description>
    </_dlc_DocIdUrl>
    <TaxCatchAll xmlns="3b8de6a0-1b4c-4146-8659-ca71c1e5394f">
      <Value>3</Value>
    </TaxCatchAll>
    <lcf76f155ced4ddcb4097134ff3c332f xmlns="7fc59660-92a9-4ad7-a7d9-fe9b8babf815">
      <Terms xmlns="http://schemas.microsoft.com/office/infopath/2007/PartnerControls"/>
    </lcf76f155ced4ddcb4097134ff3c332f>
    <OverdrachtProces18 xmlns="3b8de6a0-1b4c-4146-8659-ca71c1e5394f">false</OverdrachtProces18>
    <Project_nummer xmlns="3b8de6a0-1b4c-4146-8659-ca71c1e5394f" xsi:nil="true"/>
    <p10efc03091b4d3584303a79e53dd761 xmlns="e3cf85d7-362c-404e-b21a-4cf65592d8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Contracteren en Contractmanagement</TermName>
          <TermId xmlns="http://schemas.microsoft.com/office/infopath/2007/PartnerControls">0a737297-0b88-4a16-a184-ba6550971ff3</TermId>
        </TermInfo>
      </Terms>
    </p10efc03091b4d3584303a79e53dd761>
  </documentManagement>
</p:properties>
</file>

<file path=customXml/itemProps1.xml><?xml version="1.0" encoding="utf-8"?>
<ds:datastoreItem xmlns:ds="http://schemas.openxmlformats.org/officeDocument/2006/customXml" ds:itemID="{377C5A95-72D5-4480-B207-9613C7406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de6a0-1b4c-4146-8659-ca71c1e5394f"/>
    <ds:schemaRef ds:uri="e3cf85d7-362c-404e-b21a-4cf65592d8f4"/>
    <ds:schemaRef ds:uri="7fc59660-92a9-4ad7-a7d9-fe9b8babf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C39CB1-0673-48DE-B2B1-FFD1489B6AE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3EE8F34-A673-43D7-A888-B6A87682200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B426449-8FB0-45AF-BF17-F71FAD765FAD}">
  <ds:schemaRefs>
    <ds:schemaRef ds:uri="http://schemas.microsoft.com/office/2006/metadata/properties"/>
    <ds:schemaRef ds:uri="http://schemas.microsoft.com/office/infopath/2007/PartnerControls"/>
    <ds:schemaRef ds:uri="3b8de6a0-1b4c-4146-8659-ca71c1e5394f"/>
    <ds:schemaRef ds:uri="7fc59660-92a9-4ad7-a7d9-fe9b8babf815"/>
    <ds:schemaRef ds:uri="e3cf85d7-362c-404e-b21a-4cf65592d8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Totaal overzicht</vt:lpstr>
      <vt:lpstr>WP 1 Afvoerwater uit tunnels</vt:lpstr>
      <vt:lpstr>WP 2 Bluswater uit tunnels</vt:lpstr>
      <vt:lpstr>WP 3 Hemelwater emplacementen</vt:lpstr>
      <vt:lpstr>'Totaal overzicht'!Afdrukbereik</vt:lpstr>
      <vt:lpstr>'WP 1 Afvoerwater uit tunnels'!Afdrukbereik</vt:lpstr>
      <vt:lpstr>'WP 2 Bluswater uit tunnels'!Afdrukbereik</vt:lpstr>
      <vt:lpstr>'WP 3 Hemelwater emplacementen'!Afdrukbereik</vt:lpstr>
      <vt:lpstr>'Totaal overzicht'!Afdruktitels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Geradts, T (Talmai);viet.huynh@prorail.nl</dc:creator>
  <cp:keywords/>
  <dc:description/>
  <cp:lastModifiedBy>Huynh, Q.V. (Viet)</cp:lastModifiedBy>
  <cp:revision/>
  <dcterms:created xsi:type="dcterms:W3CDTF">2022-05-23T09:11:21Z</dcterms:created>
  <dcterms:modified xsi:type="dcterms:W3CDTF">2026-03-18T16:16:12Z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2022-05-23T09:11:21Z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589bc845-93f6-460b-b8bf-00001b7505cc</vt:lpwstr>
  </property>
  <property fmtid="{D5CDD505-2E9C-101B-9397-08002B2CF9AE}" pid="8" name="MSIP_Label_24e57bac-d225-40fb-8a9e-62b5be587a96_ContentBits">
    <vt:lpwstr>0</vt:lpwstr>
  </property>
  <property fmtid="{D5CDD505-2E9C-101B-9397-08002B2CF9AE}" pid="9" name="ContentTypeId">
    <vt:lpwstr>0x01010089F5B9F35C253C49BBD914355A4E1891008B78BF6300AAF240AFD7191A448493E6</vt:lpwstr>
  </property>
  <property fmtid="{D5CDD505-2E9C-101B-9397-08002B2CF9AE}" pid="10" name="_dlc_DocIdItemGuid">
    <vt:lpwstr>e94646c7-5a7f-49e9-acff-772c36f6d020</vt:lpwstr>
  </property>
  <property fmtid="{D5CDD505-2E9C-101B-9397-08002B2CF9AE}" pid="11" name="TaxKeyword">
    <vt:lpwstr/>
  </property>
  <property fmtid="{D5CDD505-2E9C-101B-9397-08002B2CF9AE}" pid="12" name="Soort document of categorie">
    <vt:lpwstr/>
  </property>
  <property fmtid="{D5CDD505-2E9C-101B-9397-08002B2CF9AE}" pid="13" name="MediaServiceImageTags">
    <vt:lpwstr/>
  </property>
  <property fmtid="{D5CDD505-2E9C-101B-9397-08002B2CF9AE}" pid="14" name="Kennisgebied">
    <vt:lpwstr>3;#Contracteren en Contractmanagement|0a737297-0b88-4a16-a184-ba6550971ff3</vt:lpwstr>
  </property>
</Properties>
</file>