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autoCompressPictures="0"/>
  <mc:AlternateContent xmlns:mc="http://schemas.openxmlformats.org/markup-compatibility/2006">
    <mc:Choice Requires="x15">
      <x15ac:absPath xmlns:x15ac="http://schemas.microsoft.com/office/spreadsheetml/2010/11/ac" url="https://vanbochoveeu.sharepoint.com/sites/TeamVBOVL/Gedeelde documenten/1 Klanten/ISNV Noord Veluwe/Bijlagen bestek/"/>
    </mc:Choice>
  </mc:AlternateContent>
  <xr:revisionPtr revIDLastSave="44" documentId="8_{403787C2-8172-46A8-A722-B59728BCDBB3}" xr6:coauthVersionLast="47" xr6:coauthVersionMax="47" xr10:uidLastSave="{474BC021-AB85-4948-90B8-46CFFFEDD483}"/>
  <bookViews>
    <workbookView xWindow="-120" yWindow="-120" windowWidth="29040" windowHeight="15720" xr2:uid="{00000000-000D-0000-FFFF-FFFF00000000}"/>
  </bookViews>
  <sheets>
    <sheet name="kortingen" sheetId="2" r:id="rId1"/>
  </sheets>
  <definedNames>
    <definedName name="_xlnm.Print_Area" localSheetId="0">kortingen!$A$1:$I$19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6" i="2" l="1"/>
  <c r="D14" i="2" s="1"/>
  <c r="E14" i="2" s="1"/>
  <c r="I16" i="2"/>
  <c r="E5" i="2"/>
  <c r="E4" i="2"/>
  <c r="I8" i="2"/>
  <c r="I9" i="2" s="1"/>
  <c r="I11" i="2" l="1"/>
  <c r="I13" i="2" s="1"/>
  <c r="I17" i="2" s="1"/>
  <c r="I18" i="2" s="1"/>
  <c r="I12" i="2"/>
  <c r="D13" i="2" l="1"/>
  <c r="E13" i="2" s="1"/>
  <c r="D12" i="2"/>
  <c r="E12" i="2" s="1"/>
  <c r="D15" i="2" l="1"/>
</calcChain>
</file>

<file path=xl/sharedStrings.xml><?xml version="1.0" encoding="utf-8"?>
<sst xmlns="http://schemas.openxmlformats.org/spreadsheetml/2006/main" count="34" uniqueCount="29">
  <si>
    <t>netto</t>
  </si>
  <si>
    <t>winst/risico</t>
  </si>
  <si>
    <t>handelingskosten</t>
  </si>
  <si>
    <t>verkoopprijs</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</si>
  <si>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</si>
  <si>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</si>
  <si>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</si>
  <si>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</si>
  <si>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</si>
  <si>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</si>
  <si>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</si>
  <si>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</si>
  <si>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</si>
  <si>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Prijs in RAW inschrijfstaat</t>
  </si>
  <si>
    <t>Korting bij leverancier</t>
  </si>
  <si>
    <t xml:space="preserve">Aantal </t>
  </si>
  <si>
    <t>Netto Prijs</t>
  </si>
  <si>
    <t>Brutto Prijs</t>
  </si>
  <si>
    <t>Totaal</t>
  </si>
  <si>
    <t>Kortingspercentage in kolom I 6-23</t>
  </si>
  <si>
    <t xml:space="preserve">Inschrijver dient in onderstaande tabel de kortingspercentages in te vullen die gedurende de contractperiode gehanteerd worden. Deze netto in te vullen bedragen dienen overeen te komen met de ingevulde bedragen uit post 50 uit de RAW-raamovereenkomst. Mocht dit niet met elkaar overeenkomen, kan opdrachtgever overgaan tot uitsluiting. </t>
  </si>
  <si>
    <t>In te vullen in post 50</t>
  </si>
  <si>
    <t>Invul instructie:
Vul Tabel 1: Percentagetabel, met uw Kortingspercentage per leverancier (kolom F), uw toeslagen voor Handelingskosten (kolom G) én Winst en Risico (kolom H). Het Kortingspercentage per leverancier én Tabel 2: Prijstabel worden automatisch berekend. De prijs in het geel gearceerde vlak dient u over te nemen in de relevante bestekspost in de inschrijfstaat.</t>
  </si>
  <si>
    <t>Rekenvoorbeeld Lampen</t>
  </si>
  <si>
    <t>Philips</t>
  </si>
  <si>
    <t>Philips Xitanium</t>
  </si>
  <si>
    <t>Inventronics</t>
  </si>
  <si>
    <t>Tridonic</t>
  </si>
  <si>
    <t>VSA's / Led-drivers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</si>
</sst>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quot;€&quot;\ * #,##0.00_);_(&quot;€&quot;\ * \(#,##0.00\);_(&quot;€&quot;\ * &quot;-&quot;??_);_(@_)"/>
    <numFmt numFmtId="165" formatCode="0.0%"/>
  </numFmts>
  <fonts count="24" x14ac:knownFonts="1">
    <font>
      <sz val="11"/>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b/>
      <sz val="12"/>
      <color theme="1"/>
      <name val="Calibri"/>
      <family val="2"/>
      <scheme val="minor"/>
    </font>
    <font>
      <sz val="8"/>
      <name val="Calibri"/>
      <family val="2"/>
      <scheme val="minor"/>
    </font>
    <font>
      <b/>
      <i/>
      <sz val="11"/>
      <color theme="1"/>
      <name val="Calibri"/>
      <family val="2"/>
      <scheme val="minor"/>
    </font>
    <font>
      <b/>
      <sz val="10"/>
      <color theme="1"/>
      <name val="Calibri"/>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6"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43"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cellStyleXfs>
  <cellXfs count="54">
    <xf numFmtId="0" fontId="0" fillId="0" borderId="0" xfId="0"/>
    <xf numFmtId="0" fontId="20" fillId="0" borderId="10" xfId="0" applyFont="1" applyBorder="1" applyAlignment="1" applyProtection="1">
      <alignment horizontal="center" vertical="center" wrapText="1"/>
      <protection hidden="1"/>
    </xf>
    <xf numFmtId="0" fontId="17" fillId="34" borderId="15" xfId="0" applyFont="1" applyFill="1" applyBorder="1" applyAlignment="1" applyProtection="1">
      <alignment horizontal="left"/>
      <protection hidden="1"/>
    </xf>
    <xf numFmtId="43" fontId="17" fillId="35" borderId="18" xfId="42" applyFont="1" applyFill="1" applyBorder="1" applyAlignment="1" applyProtection="1">
      <alignment horizontal="center" vertical="center"/>
      <protection hidden="1"/>
    </xf>
    <xf numFmtId="10" fontId="0" fillId="0" borderId="10" xfId="44" applyNumberFormat="1" applyFont="1" applyFill="1" applyBorder="1" applyAlignment="1" applyProtection="1">
      <alignment horizontal="center" vertical="center"/>
      <protection hidden="1"/>
    </xf>
    <xf numFmtId="164" fontId="0" fillId="0" borderId="11" xfId="43" applyFont="1" applyFill="1" applyBorder="1" applyAlignment="1" applyProtection="1">
      <alignment horizontal="center" vertical="center"/>
      <protection hidden="1"/>
    </xf>
    <xf numFmtId="164" fontId="0" fillId="0" borderId="10" xfId="43" applyFont="1" applyFill="1" applyBorder="1" applyAlignment="1" applyProtection="1">
      <alignment horizontal="center" vertical="center"/>
      <protection hidden="1"/>
    </xf>
    <xf numFmtId="0" fontId="17" fillId="34" borderId="16" xfId="0" applyFont="1" applyFill="1" applyBorder="1" applyProtection="1">
      <protection hidden="1"/>
    </xf>
    <xf numFmtId="164" fontId="22" fillId="33" borderId="18" xfId="0" applyNumberFormat="1" applyFont="1" applyFill="1" applyBorder="1" applyProtection="1">
      <protection hidden="1"/>
    </xf>
    <xf numFmtId="0" fontId="19" fillId="0" borderId="0" xfId="0" applyFont="1" applyProtection="1">
      <protection hidden="1"/>
    </xf>
    <xf numFmtId="0" fontId="0" fillId="0" borderId="0" xfId="0" applyProtection="1">
      <protection hidden="1"/>
    </xf>
    <xf numFmtId="164" fontId="0" fillId="0" borderId="0" xfId="43" applyFont="1" applyAlignment="1" applyProtection="1">
      <protection hidden="1"/>
    </xf>
    <xf numFmtId="0" fontId="1" fillId="0" borderId="0" xfId="0" applyFont="1" applyAlignment="1" applyProtection="1">
      <alignment horizontal="center" wrapText="1"/>
      <protection hidden="1"/>
    </xf>
    <xf numFmtId="0" fontId="1" fillId="0" borderId="10" xfId="0" applyFont="1" applyBorder="1" applyAlignment="1" applyProtection="1">
      <alignment horizontal="center" wrapText="1"/>
      <protection hidden="1"/>
    </xf>
    <xf numFmtId="0" fontId="0" fillId="0" borderId="10" xfId="0" applyBorder="1" applyAlignment="1" applyProtection="1">
      <alignment horizontal="center" wrapText="1"/>
      <protection hidden="1"/>
    </xf>
    <xf numFmtId="0" fontId="17" fillId="0" borderId="21" xfId="0" applyFont="1" applyBorder="1" applyAlignment="1" applyProtection="1">
      <alignment horizontal="center" vertical="center"/>
      <protection hidden="1"/>
    </xf>
    <xf numFmtId="0" fontId="17" fillId="0" borderId="22" xfId="0" applyFont="1" applyBorder="1" applyAlignment="1" applyProtection="1">
      <alignment horizontal="center" vertical="center"/>
      <protection hidden="1"/>
    </xf>
    <xf numFmtId="0" fontId="17" fillId="0" borderId="23" xfId="0" applyFont="1" applyBorder="1" applyAlignment="1" applyProtection="1">
      <alignment horizontal="center" vertical="center"/>
      <protection hidden="1"/>
    </xf>
    <xf numFmtId="0" fontId="0" fillId="0" borderId="11" xfId="0" applyBorder="1" applyAlignment="1" applyProtection="1">
      <alignment horizontal="left" vertical="center"/>
      <protection hidden="1"/>
    </xf>
    <xf numFmtId="0" fontId="17" fillId="34" borderId="19" xfId="0" applyFont="1" applyFill="1" applyBorder="1" applyProtection="1">
      <protection hidden="1"/>
    </xf>
    <xf numFmtId="0" fontId="0" fillId="34" borderId="0" xfId="0" applyFill="1" applyAlignment="1" applyProtection="1">
      <alignment horizontal="center"/>
      <protection hidden="1"/>
    </xf>
    <xf numFmtId="164" fontId="0" fillId="34" borderId="20" xfId="43" applyFont="1" applyFill="1" applyBorder="1" applyAlignment="1" applyProtection="1">
      <protection hidden="1"/>
    </xf>
    <xf numFmtId="0" fontId="23" fillId="0" borderId="0" xfId="0" applyFont="1" applyAlignment="1" applyProtection="1">
      <alignment horizontal="left" vertical="top" wrapText="1"/>
      <protection hidden="1"/>
    </xf>
    <xf numFmtId="0" fontId="0" fillId="34" borderId="19" xfId="0" applyFill="1" applyBorder="1" applyAlignment="1" applyProtection="1">
      <alignment horizontal="right"/>
      <protection hidden="1"/>
    </xf>
    <xf numFmtId="9" fontId="0" fillId="34" borderId="0" xfId="44" applyFont="1" applyFill="1" applyBorder="1" applyAlignment="1" applyProtection="1">
      <alignment horizontal="center"/>
      <protection hidden="1"/>
    </xf>
    <xf numFmtId="0" fontId="0" fillId="34" borderId="19" xfId="0" applyFill="1" applyBorder="1" applyAlignment="1" applyProtection="1">
      <alignment horizontal="left"/>
      <protection hidden="1"/>
    </xf>
    <xf numFmtId="0" fontId="17" fillId="33" borderId="21" xfId="0" applyFont="1" applyFill="1" applyBorder="1" applyProtection="1">
      <protection hidden="1"/>
    </xf>
    <xf numFmtId="0" fontId="22" fillId="33" borderId="23" xfId="0" applyFont="1" applyFill="1" applyBorder="1" applyAlignment="1" applyProtection="1">
      <alignment horizontal="right"/>
      <protection hidden="1"/>
    </xf>
    <xf numFmtId="164" fontId="0" fillId="0" borderId="0" xfId="0" applyNumberFormat="1" applyProtection="1">
      <protection hidden="1"/>
    </xf>
    <xf numFmtId="0" fontId="17" fillId="34" borderId="19" xfId="0" applyFont="1" applyFill="1" applyBorder="1" applyAlignment="1" applyProtection="1">
      <alignment horizontal="left"/>
      <protection hidden="1"/>
    </xf>
    <xf numFmtId="164" fontId="19" fillId="0" borderId="0" xfId="0" applyNumberFormat="1" applyFont="1" applyProtection="1">
      <protection hidden="1"/>
    </xf>
    <xf numFmtId="165" fontId="0" fillId="34" borderId="0" xfId="44" applyNumberFormat="1" applyFont="1" applyFill="1" applyBorder="1" applyAlignment="1" applyProtection="1">
      <alignment horizontal="center"/>
      <protection hidden="1"/>
    </xf>
    <xf numFmtId="0" fontId="0" fillId="0" borderId="10" xfId="0" applyBorder="1" applyAlignment="1" applyProtection="1">
      <alignment horizontal="center"/>
      <protection hidden="1"/>
    </xf>
    <xf numFmtId="0" fontId="0" fillId="0" borderId="11" xfId="0" applyBorder="1" applyAlignment="1" applyProtection="1">
      <alignment horizontal="center" vertical="center"/>
      <protection hidden="1"/>
    </xf>
    <xf numFmtId="0" fontId="0" fillId="34" borderId="19" xfId="0" applyFill="1" applyBorder="1" applyProtection="1">
      <protection hidden="1"/>
    </xf>
    <xf numFmtId="0" fontId="0" fillId="34" borderId="0" xfId="0" applyFill="1" applyProtection="1">
      <protection hidden="1"/>
    </xf>
    <xf numFmtId="0" fontId="17" fillId="0" borderId="0" xfId="0" applyFont="1" applyProtection="1">
      <protection hidden="1"/>
    </xf>
    <xf numFmtId="0" fontId="22" fillId="0" borderId="0" xfId="0" applyFont="1" applyAlignment="1" applyProtection="1">
      <alignment horizontal="right"/>
      <protection hidden="1"/>
    </xf>
    <xf numFmtId="164" fontId="22" fillId="0" borderId="0" xfId="0" applyNumberFormat="1" applyFont="1" applyProtection="1">
      <protection hidden="1"/>
    </xf>
    <xf numFmtId="0" fontId="0" fillId="0" borderId="10" xfId="0" applyBorder="1" applyAlignment="1" applyProtection="1">
      <alignment horizontal="left" vertical="center"/>
      <protection hidden="1"/>
    </xf>
    <xf numFmtId="10" fontId="0" fillId="36" borderId="10" xfId="44" applyNumberFormat="1" applyFont="1" applyFill="1" applyBorder="1" applyAlignment="1" applyProtection="1">
      <alignment horizontal="center" vertical="center"/>
      <protection locked="0" hidden="1"/>
    </xf>
    <xf numFmtId="0" fontId="17" fillId="0" borderId="0" xfId="0" applyFont="1" applyAlignment="1" applyProtection="1">
      <alignment horizontal="center" vertical="center"/>
      <protection hidden="1"/>
    </xf>
    <xf numFmtId="0" fontId="1" fillId="0" borderId="21" xfId="0" applyFont="1" applyBorder="1" applyAlignment="1" applyProtection="1">
      <alignment horizontal="center" vertical="center" wrapText="1"/>
      <protection hidden="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33" borderId="12" xfId="0" applyFill="1" applyBorder="1" applyAlignment="1" applyProtection="1">
      <alignment horizontal="left" vertical="top" wrapText="1"/>
      <protection hidden="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9"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1"/>
  <sheetViews>
    <sheetView showGridLines="0" tabSelected="1" zoomScaleNormal="100" workbookViewId="0">
      <selection activeCell="B13" sqref="B13"/>
    </sheetView>
  </sheetViews>
  <sheetFormatPr defaultColWidth="8.85546875" defaultRowHeight="15" x14ac:dyDescent="0.25"/>
  <cols>
    <col min="1" max="1" width="40.140625" style="10" customWidth="1"/>
    <col min="2" max="2" width="22.7109375" style="10" customWidth="1"/>
    <col min="3" max="3" width="19.28515625" style="10" customWidth="1"/>
    <col min="4" max="4" width="12.7109375" style="10" customWidth="1"/>
    <col min="5" max="5" width="15.7109375" style="10" customWidth="1"/>
    <col min="6" max="6" width="12.7109375" style="10" customWidth="1"/>
    <col min="7" max="7" width="24.28515625" style="10" customWidth="1"/>
    <col min="8" max="8" width="10.7109375" style="10" customWidth="1"/>
    <col min="9" max="9" width="17.140625" style="11" customWidth="1"/>
    <col min="10" max="11" width="42.7109375" style="10" customWidth="1"/>
    <col min="12" max="16384" width="8.85546875" style="10"/>
  </cols>
  <sheetData>
    <row r="1" spans="1:10" ht="65.25" customHeight="1" thickBot="1" x14ac:dyDescent="0.3">
      <c r="A1" s="42" t="s">
        <v>20</v>
      </c>
      <c r="B1" s="43"/>
      <c r="C1" s="43"/>
      <c r="D1" s="43"/>
      <c r="E1" s="43"/>
      <c r="F1" s="43"/>
      <c r="G1" s="44"/>
    </row>
    <row r="2" spans="1:10" ht="15" customHeight="1" x14ac:dyDescent="0.25">
      <c r="A2" s="12"/>
      <c r="B2" s="12"/>
      <c r="C2" s="12"/>
      <c r="D2" s="12"/>
      <c r="E2" s="12"/>
      <c r="F2" s="12"/>
      <c r="G2" s="12"/>
    </row>
    <row r="3" spans="1:10" ht="65.25" customHeight="1" thickBot="1" x14ac:dyDescent="0.3">
      <c r="A3" s="1" t="s">
        <v>28</v>
      </c>
      <c r="B3" s="13" t="s">
        <v>14</v>
      </c>
      <c r="C3" s="13" t="s">
        <v>11</v>
      </c>
      <c r="D3" s="13" t="s">
        <v>1</v>
      </c>
      <c r="E3" s="14" t="s">
        <v>12</v>
      </c>
      <c r="I3" s="10"/>
    </row>
    <row r="4" spans="1:10" ht="15.75" thickBot="1" x14ac:dyDescent="0.3">
      <c r="A4" s="39" t="s">
        <v>24</v>
      </c>
      <c r="B4" s="40">
        <v>0.1</v>
      </c>
      <c r="C4" s="40">
        <v>0.05</v>
      </c>
      <c r="D4" s="40">
        <v>0.02</v>
      </c>
      <c r="E4" s="4">
        <f t="shared" ref="E4:E5" si="0">($I$6-((1-B4)*(C4+D4)*$I$6+(1-B4)*$I$6))/$I$6</f>
        <v>3.7000000000000047E-2</v>
      </c>
      <c r="G4" s="15" t="s">
        <v>23</v>
      </c>
      <c r="H4" s="16"/>
      <c r="I4" s="17"/>
    </row>
    <row r="5" spans="1:10" x14ac:dyDescent="0.25">
      <c r="A5" s="39" t="s">
        <v>26</v>
      </c>
      <c r="B5" s="40">
        <v>0.1</v>
      </c>
      <c r="C5" s="40">
        <v>0.01</v>
      </c>
      <c r="D5" s="40">
        <v>0.05</v>
      </c>
      <c r="E5" s="4">
        <f t="shared" si="0"/>
        <v>4.5999999999999985E-2</v>
      </c>
      <c r="G5" s="19" t="s">
        <v>5</v>
      </c>
      <c r="H5" s="20"/>
      <c r="I5" s="21"/>
      <c r="J5" s="22"/>
    </row>
    <row r="6" spans="1:10" x14ac:dyDescent="0.25">
      <c r="A6" s="18" t="s">
        <v>27</v>
      </c>
      <c r="B6" s="40">
        <v>0.1</v>
      </c>
      <c r="C6" s="40">
        <v>0.1</v>
      </c>
      <c r="D6" s="40">
        <v>0.01</v>
      </c>
      <c r="E6" s="4">
        <f t="shared" ref="E6" si="1">($I$6-((1-B6)*(C6+D6)*$I$6+(1-B6)*$I$6))/$I$6</f>
        <v>9.9999999999990266E-4</v>
      </c>
      <c r="G6" s="23" t="s">
        <v>6</v>
      </c>
      <c r="H6" s="24"/>
      <c r="I6" s="21">
        <v>70</v>
      </c>
      <c r="J6" s="22"/>
    </row>
    <row r="7" spans="1:10" x14ac:dyDescent="0.25">
      <c r="A7" s="39"/>
      <c r="B7" s="40"/>
      <c r="C7" s="40"/>
      <c r="D7" s="40"/>
      <c r="E7" s="4"/>
      <c r="G7" s="25"/>
      <c r="H7" s="24"/>
      <c r="I7" s="21"/>
      <c r="J7" s="22"/>
    </row>
    <row r="8" spans="1:10" x14ac:dyDescent="0.25">
      <c r="B8" s="36"/>
      <c r="C8" s="37"/>
      <c r="D8" s="38"/>
      <c r="E8" s="28"/>
      <c r="G8" s="25" t="s">
        <v>7</v>
      </c>
      <c r="H8" s="24">
        <v>0.4</v>
      </c>
      <c r="I8" s="21">
        <f>I6*H8</f>
        <v>28</v>
      </c>
      <c r="J8" s="22"/>
    </row>
    <row r="9" spans="1:10" x14ac:dyDescent="0.25">
      <c r="G9" s="23" t="s">
        <v>0</v>
      </c>
      <c r="H9" s="24"/>
      <c r="I9" s="21">
        <f>I6-I8</f>
        <v>42</v>
      </c>
      <c r="J9" s="22"/>
    </row>
    <row r="10" spans="1:10" x14ac:dyDescent="0.25">
      <c r="E10" s="30"/>
      <c r="F10" s="9"/>
      <c r="G10" s="29" t="s">
        <v>4</v>
      </c>
      <c r="H10" s="24"/>
      <c r="I10" s="21"/>
      <c r="J10" s="22"/>
    </row>
    <row r="11" spans="1:10" ht="15.75" x14ac:dyDescent="0.25">
      <c r="A11" s="1" t="s">
        <v>28</v>
      </c>
      <c r="B11" s="32" t="s">
        <v>15</v>
      </c>
      <c r="C11" s="32" t="s">
        <v>17</v>
      </c>
      <c r="D11" s="32" t="s">
        <v>16</v>
      </c>
      <c r="E11" s="32" t="s">
        <v>18</v>
      </c>
      <c r="G11" s="23" t="s">
        <v>2</v>
      </c>
      <c r="H11" s="31">
        <v>0.05</v>
      </c>
      <c r="I11" s="21">
        <f>I9*H11</f>
        <v>2.1</v>
      </c>
      <c r="J11" s="22"/>
    </row>
    <row r="12" spans="1:10" x14ac:dyDescent="0.25">
      <c r="A12" s="18" t="s">
        <v>25</v>
      </c>
      <c r="B12" s="33">
        <v>5</v>
      </c>
      <c r="C12" s="5">
        <v>150</v>
      </c>
      <c r="D12" s="5">
        <f>C12-(C12*E4)</f>
        <v>144.44999999999999</v>
      </c>
      <c r="E12" s="6">
        <f>B12*D12</f>
        <v>722.25</v>
      </c>
      <c r="G12" s="23" t="s">
        <v>1</v>
      </c>
      <c r="H12" s="31">
        <v>7.4999999999999997E-2</v>
      </c>
      <c r="I12" s="21">
        <f>I9*H12</f>
        <v>3.15</v>
      </c>
      <c r="J12" s="22"/>
    </row>
    <row r="13" spans="1:10" x14ac:dyDescent="0.25">
      <c r="A13" s="18" t="s">
        <v>26</v>
      </c>
      <c r="B13" s="33">
        <v>3</v>
      </c>
      <c r="C13" s="5">
        <v>150</v>
      </c>
      <c r="D13" s="5">
        <f>C13-(C13*E5)</f>
        <v>143.1</v>
      </c>
      <c r="E13" s="6">
        <f t="shared" ref="E13" si="2">B13*D13</f>
        <v>429.29999999999995</v>
      </c>
      <c r="G13" s="23" t="s">
        <v>3</v>
      </c>
      <c r="H13" s="20"/>
      <c r="I13" s="21">
        <f>SUM(I9:I12)</f>
        <v>47.25</v>
      </c>
      <c r="J13" s="22"/>
    </row>
    <row r="14" spans="1:10" ht="15.75" thickBot="1" x14ac:dyDescent="0.3">
      <c r="A14" s="18" t="s">
        <v>27</v>
      </c>
      <c r="B14" s="33">
        <v>1</v>
      </c>
      <c r="C14" s="5">
        <v>150</v>
      </c>
      <c r="D14" s="5">
        <f>C14-(C14*E6)</f>
        <v>149.85000000000002</v>
      </c>
      <c r="E14" s="6">
        <f t="shared" ref="E14" si="3">B14*D14</f>
        <v>149.85000000000002</v>
      </c>
      <c r="G14" s="34"/>
      <c r="H14" s="35"/>
      <c r="I14" s="21"/>
      <c r="J14" s="22"/>
    </row>
    <row r="15" spans="1:10" ht="15.75" thickBot="1" x14ac:dyDescent="0.3">
      <c r="B15" s="26"/>
      <c r="C15" s="27" t="s">
        <v>21</v>
      </c>
      <c r="D15" s="8">
        <f>SUM(E12:E14)/SUM(B12:B14)</f>
        <v>144.60000000000002</v>
      </c>
      <c r="E15" s="28"/>
      <c r="G15" s="25" t="s">
        <v>8</v>
      </c>
      <c r="H15" s="35"/>
      <c r="I15" s="21"/>
      <c r="J15" s="22"/>
    </row>
    <row r="16" spans="1:10" x14ac:dyDescent="0.25">
      <c r="G16" s="23" t="s">
        <v>6</v>
      </c>
      <c r="H16" s="35"/>
      <c r="I16" s="21">
        <f>I6</f>
        <v>70</v>
      </c>
      <c r="J16" s="22"/>
    </row>
    <row r="17" spans="1:10" ht="15.75" thickBot="1" x14ac:dyDescent="0.3">
      <c r="A17" s="9" t="s">
        <v>9</v>
      </c>
      <c r="B17" s="9"/>
      <c r="C17" s="9"/>
      <c r="D17" s="9"/>
      <c r="E17" s="9"/>
      <c r="G17" s="23" t="s">
        <v>13</v>
      </c>
      <c r="H17" s="35"/>
      <c r="I17" s="21">
        <f>I13</f>
        <v>47.25</v>
      </c>
      <c r="J17" s="22"/>
    </row>
    <row r="18" spans="1:10" ht="15.75" thickBot="1" x14ac:dyDescent="0.3">
      <c r="A18" s="9" t="s">
        <v>10</v>
      </c>
      <c r="F18" s="9"/>
      <c r="G18" s="2" t="s">
        <v>19</v>
      </c>
      <c r="H18" s="7"/>
      <c r="I18" s="3">
        <f>(I6-I17)/I6*100</f>
        <v>32.5</v>
      </c>
      <c r="J18" s="22"/>
    </row>
    <row r="19" spans="1:10" ht="15.75" thickBot="1" x14ac:dyDescent="0.3">
      <c r="F19" s="9"/>
    </row>
    <row r="20" spans="1:10" ht="15" customHeight="1" x14ac:dyDescent="0.25">
      <c r="G20" s="45" t="s">
        <v>22</v>
      </c>
      <c r="H20" s="46"/>
      <c r="I20" s="47"/>
    </row>
    <row r="21" spans="1:10" x14ac:dyDescent="0.25">
      <c r="F21" s="41"/>
      <c r="G21" s="48"/>
      <c r="H21" s="49"/>
      <c r="I21" s="50"/>
    </row>
    <row r="22" spans="1:10" ht="17.100000000000001" customHeight="1" x14ac:dyDescent="0.25">
      <c r="F22" s="41"/>
      <c r="G22" s="48"/>
      <c r="H22" s="49"/>
      <c r="I22" s="50"/>
    </row>
    <row r="23" spans="1:10" ht="42" customHeight="1" x14ac:dyDescent="0.25">
      <c r="G23" s="48"/>
      <c r="H23" s="49"/>
      <c r="I23" s="50"/>
    </row>
    <row r="24" spans="1:10" ht="32.25" customHeight="1" thickBot="1" x14ac:dyDescent="0.3">
      <c r="G24" s="51"/>
      <c r="H24" s="52"/>
      <c r="I24" s="53"/>
    </row>
    <row r="25" spans="1:10" ht="18" customHeight="1" x14ac:dyDescent="0.25">
      <c r="I25" s="10"/>
    </row>
    <row r="26" spans="1:10" x14ac:dyDescent="0.25">
      <c r="I26" s="10"/>
    </row>
    <row r="27" spans="1:10" x14ac:dyDescent="0.25">
      <c r="I27" s="10"/>
    </row>
    <row r="28" spans="1:10" ht="17.100000000000001" customHeight="1" x14ac:dyDescent="0.25">
      <c r="I28" s="10"/>
    </row>
    <row r="29" spans="1:10" ht="15.95" customHeight="1" x14ac:dyDescent="0.25">
      <c r="I29" s="10"/>
    </row>
    <row r="30" spans="1:10" x14ac:dyDescent="0.25">
      <c r="I30" s="10"/>
    </row>
    <row r="31" spans="1:10" x14ac:dyDescent="0.25">
      <c r="I31" s="10"/>
    </row>
    <row r="32" spans="1:10" x14ac:dyDescent="0.25">
      <c r="I32" s="10"/>
    </row>
    <row r="33" spans="9:9" ht="17.100000000000001" customHeight="1" x14ac:dyDescent="0.25">
      <c r="I33" s="10"/>
    </row>
    <row r="34" spans="9:9" x14ac:dyDescent="0.25">
      <c r="I34" s="10"/>
    </row>
    <row r="35" spans="9:9" x14ac:dyDescent="0.25">
      <c r="I35" s="10"/>
    </row>
    <row r="36" spans="9:9" x14ac:dyDescent="0.25">
      <c r="I36" s="10"/>
    </row>
    <row r="37" spans="9:9" x14ac:dyDescent="0.25">
      <c r="I37" s="10"/>
    </row>
    <row r="38" spans="9:9" ht="17.100000000000001" customHeight="1" x14ac:dyDescent="0.25">
      <c r="I38" s="10"/>
    </row>
    <row r="39" spans="9:9" x14ac:dyDescent="0.25">
      <c r="I39" s="10"/>
    </row>
    <row r="40" spans="9:9" x14ac:dyDescent="0.25">
      <c r="I40" s="10"/>
    </row>
    <row r="41" spans="9:9" x14ac:dyDescent="0.25">
      <c r="I41" s="10"/>
    </row>
  </sheetData>
  <sheetProtection algorithmName="SHA-512" hashValue="AJw42ioyOwpDZccmIfvzjmNPHfB3W3hW6K7BW51iWp96frJLDYr15ig9MEQXX5CvjEHbxRIi3EVQlXZZKo3AZQ==" saltValue="cUlccsKQSohBYl3etkXzFg==" spinCount="100000" sheet="1" objects="1" scenarios="1"/>
  <mergeCells count="2">
    <mergeCell ref="A1:G1"/>
    <mergeCell ref="G20:I24"/>
  </mergeCells>
  <phoneticPr fontId="21" type="noConversion"/>
  <pageMargins left="0.70866141732283472" right="0.70866141732283472" top="0.55118110236220474" bottom="0.55118110236220474" header="0.31496062992125984" footer="0.31496062992125984"/>
  <pageSetup paperSize="9" scale="78" orientation="landscape"/>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7B378AE61C0542A438B000436D624F" ma:contentTypeVersion="13" ma:contentTypeDescription="Een nieuw document maken." ma:contentTypeScope="" ma:versionID="32d3ae0065356c39f54d96fd4c5770bf">
  <xsd:schema xmlns:xsd="http://www.w3.org/2001/XMLSchema" xmlns:xs="http://www.w3.org/2001/XMLSchema" xmlns:p="http://schemas.microsoft.com/office/2006/metadata/properties" xmlns:ns2="36a8ec46-7a41-4bcd-bb70-22801cd9bae7" xmlns:ns3="25b866e5-1de2-49ad-b6e4-1d3949b6ff54" targetNamespace="http://schemas.microsoft.com/office/2006/metadata/properties" ma:root="true" ma:fieldsID="f691d680165fd554f4e643cd1c1b9ab5" ns2:_="" ns3:_="">
    <xsd:import namespace="36a8ec46-7a41-4bcd-bb70-22801cd9bae7"/>
    <xsd:import namespace="25b866e5-1de2-49ad-b6e4-1d3949b6ff5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a8ec46-7a41-4bcd-bb70-22801cd9bae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cc2c4113-801f-4b25-8d3e-45dbcf2e458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b866e5-1de2-49ad-b6e4-1d3949b6ff5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27b3a23c-b855-42c2-be22-eef2407c7cfe}" ma:internalName="TaxCatchAll" ma:showField="CatchAllData" ma:web="25b866e5-1de2-49ad-b6e4-1d3949b6ff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6a8ec46-7a41-4bcd-bb70-22801cd9bae7">
      <Terms xmlns="http://schemas.microsoft.com/office/infopath/2007/PartnerControls"/>
    </lcf76f155ced4ddcb4097134ff3c332f>
    <TaxCatchAll xmlns="25b866e5-1de2-49ad-b6e4-1d3949b6ff54" xsi:nil="true"/>
  </documentManagement>
</p:properties>
</file>

<file path=customXml/itemProps1.xml><?xml version="1.0" encoding="utf-8"?>
<ds:datastoreItem xmlns:ds="http://schemas.openxmlformats.org/officeDocument/2006/customXml" ds:itemID="{73CCAFF4-416C-4E73-A796-F26D50C3FD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a8ec46-7a41-4bcd-bb70-22801cd9bae7"/>
    <ds:schemaRef ds:uri="25b866e5-1de2-49ad-b6e4-1d3949b6ff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E75810-E556-403E-98B1-12C48D359746}">
  <ds:schemaRefs>
    <ds:schemaRef ds:uri="http://schemas.microsoft.com/sharepoint/v3/contenttype/forms"/>
  </ds:schemaRefs>
</ds:datastoreItem>
</file>

<file path=customXml/itemProps3.xml><?xml version="1.0" encoding="utf-8"?>
<ds:datastoreItem xmlns:ds="http://schemas.openxmlformats.org/officeDocument/2006/customXml" ds:itemID="{F5293429-601F-476B-B87C-89CBF7902B25}">
  <ds:schemaRefs>
    <ds:schemaRef ds:uri="http://schemas.microsoft.com/office/2006/metadata/properties"/>
    <ds:schemaRef ds:uri="http://schemas.microsoft.com/office/infopath/2007/PartnerControls"/>
    <ds:schemaRef ds:uri="36a8ec46-7a41-4bcd-bb70-22801cd9bae7"/>
    <ds:schemaRef ds:uri="25b866e5-1de2-49ad-b6e4-1d3949b6ff5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Ruben van Bochove</cp:lastModifiedBy>
  <cp:lastPrinted>2014-08-21T09:07:53Z</cp:lastPrinted>
  <dcterms:created xsi:type="dcterms:W3CDTF">2011-07-22T11:26:59Z</dcterms:created>
  <dcterms:modified xsi:type="dcterms:W3CDTF">2026-06-13T11:13:50Z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d152cbb-2672-4f28-bdc8-9314e0e5a631_Enabled">
    <vt:lpwstr>true</vt:lpwstr>
  </property>
  <property fmtid="{D5CDD505-2E9C-101B-9397-08002B2CF9AE}" pid="3" name="MSIP_Label_5d152cbb-2672-4f28-bdc8-9314e0e5a631_SetDate">
    <vt:lpwstr>2025-09-09T13:16:24Z</vt:lpwstr>
  </property>
  <property fmtid="{D5CDD505-2E9C-101B-9397-08002B2CF9AE}" pid="4" name="MSIP_Label_5d152cbb-2672-4f28-bdc8-9314e0e5a631_Method">
    <vt:lpwstr>Standard</vt:lpwstr>
  </property>
  <property fmtid="{D5CDD505-2E9C-101B-9397-08002B2CF9AE}" pid="5" name="MSIP_Label_5d152cbb-2672-4f28-bdc8-9314e0e5a631_Name">
    <vt:lpwstr>Intern</vt:lpwstr>
  </property>
  <property fmtid="{D5CDD505-2E9C-101B-9397-08002B2CF9AE}" pid="6" name="MSIP_Label_5d152cbb-2672-4f28-bdc8-9314e0e5a631_SiteId">
    <vt:lpwstr>75397285-be72-4b69-b401-97fedb58a1c3</vt:lpwstr>
  </property>
  <property fmtid="{D5CDD505-2E9C-101B-9397-08002B2CF9AE}" pid="7" name="MSIP_Label_5d152cbb-2672-4f28-bdc8-9314e0e5a631_ActionId">
    <vt:lpwstr>5f0f1cd3-e6b9-4440-b3c2-2d12cf9a1e8d</vt:lpwstr>
  </property>
  <property fmtid="{D5CDD505-2E9C-101B-9397-08002B2CF9AE}" pid="8" name="MSIP_Label_5d152cbb-2672-4f28-bdc8-9314e0e5a631_ContentBits">
    <vt:lpwstr>0</vt:lpwstr>
  </property>
  <property fmtid="{D5CDD505-2E9C-101B-9397-08002B2CF9AE}" pid="9" name="MSIP_Label_5d152cbb-2672-4f28-bdc8-9314e0e5a631_Tag">
    <vt:lpwstr>10, 3, 0, 1</vt:lpwstr>
  </property>
  <property fmtid="{D5CDD505-2E9C-101B-9397-08002B2CF9AE}" pid="10" name="ContentTypeId">
    <vt:lpwstr>0x010100677B378AE61C0542A438B000436D624F</vt:lpwstr>
  </property>
  <property fmtid="{D5CDD505-2E9C-101B-9397-08002B2CF9AE}" pid="11" name="MediaServiceImageTags">
    <vt:lpwstr/>
  </property>
</Properties>
</file>