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929"/>
  <workbookPr autoCompressPictures="0"/>
  <mc:AlternateContent xmlns:mc="http://schemas.openxmlformats.org/markup-compatibility/2006">
    <mc:Choice Requires="x15">
      <x15ac:absPath xmlns:x15ac="http://schemas.microsoft.com/office/spreadsheetml/2010/11/ac" url="https://vanbochoveeu.sharepoint.com/sites/TeamVBOVL/Gedeelde documenten/1 Klanten/ISNV Noord Veluwe/Bijlagen bestek/"/>
    </mc:Choice>
  </mc:AlternateContent>
  <xr:revisionPtr revIDLastSave="110" documentId="8_{72C68B37-26B1-4980-806F-E11D2229BC08}" xr6:coauthVersionLast="47" xr6:coauthVersionMax="47" xr10:uidLastSave="{3FE18ED4-9F19-47EA-AB4F-B8480FE7846E}"/>
  <bookViews>
    <workbookView xWindow="-120" yWindow="-120" windowWidth="29040" windowHeight="15720" xr2:uid="{00000000-000D-0000-FFFF-FFFF00000000}"/>
  </bookViews>
  <sheets>
    <sheet name="kortingen" sheetId="2" r:id="rId1"/>
  </sheets>
  <definedNames>
    <definedName name="_xlnm.Print_Area" localSheetId="0">kortingen!$A$1:$I$25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E15" i="2" l="1"/>
  <c r="E14" i="2"/>
  <c r="E13" i="2"/>
  <c r="E9" i="2"/>
  <c r="D23" i="2" s="1"/>
  <c r="E23" i="2" s="1"/>
  <c r="E8" i="2"/>
  <c r="B33" i="2"/>
  <c r="B26" i="2"/>
  <c r="B19" i="2"/>
  <c r="I10" i="2"/>
  <c r="I11" i="2" s="1"/>
  <c r="I13" i="2" s="1"/>
  <c r="I18" i="2"/>
  <c r="B36" i="2" l="1"/>
  <c r="I14" i="2"/>
  <c r="I15" i="2" s="1"/>
  <c r="I19" i="2" s="1"/>
  <c r="I20" i="2" s="1"/>
  <c r="D30" i="2" l="1"/>
  <c r="E30" i="2" s="1"/>
  <c r="D31" i="2"/>
  <c r="E31" i="2" s="1"/>
  <c r="D29" i="2"/>
  <c r="E29" i="2" s="1"/>
  <c r="D22" i="2"/>
  <c r="E22" i="2" s="1"/>
  <c r="E32" i="2" l="1"/>
  <c r="D32" i="2" s="1"/>
  <c r="E25" i="2"/>
  <c r="D25" i="2" l="1"/>
  <c r="E27" i="2" l="1"/>
</calcChain>
</file>

<file path=xl/sharedStrings.xml><?xml version="1.0" encoding="utf-8"?>
<sst xmlns="http://schemas.openxmlformats.org/spreadsheetml/2006/main" count="47" uniqueCount="33">
  <si>
    <t>netto</t>
  </si>
  <si>
    <t>winst/risico</t>
  </si>
  <si>
    <t>handelingskosten</t>
  </si>
  <si>
    <t>verkoopprijs</t>
  </si>
  <si>
    <t>Toeslagen</t>
  </si>
  <si>
    <t>Inkoopprijs</t>
  </si>
  <si>
    <t>bruto/catalogus</t>
  </si>
  <si>
    <t>korting bij leverancier</t>
  </si>
  <si>
    <t>Door te berekenen korting aan opdrachtgever:</t>
  </si>
  <si>
    <t xml:space="preserve">De inschrijver is verantwoordelijk voor de compleetheid van deze lijst </t>
  </si>
  <si>
    <t>en geldt voor alle productgroepen van de betreffende leverancier</t>
  </si>
  <si>
    <t>Handelings kosten</t>
  </si>
  <si>
    <t>Door te berekenen korting aan opdrachtgever</t>
  </si>
  <si>
    <t>Prijs in RAW inschrijfstaat</t>
  </si>
  <si>
    <t>Korting bij leverancier</t>
  </si>
  <si>
    <t xml:space="preserve">Aantal </t>
  </si>
  <si>
    <t>Netto Prijs</t>
  </si>
  <si>
    <t>Brutto Prijs</t>
  </si>
  <si>
    <t>Totaal</t>
  </si>
  <si>
    <t>Rekenvoorbeeld Armaturen</t>
  </si>
  <si>
    <t>Kortingspercentage in kolom I 6-23</t>
  </si>
  <si>
    <t>LAMPEN OPENBARE VERLICHTING</t>
  </si>
  <si>
    <t>PHILIPS VRG 61</t>
  </si>
  <si>
    <t>OSRAM</t>
  </si>
  <si>
    <t>Lichtbronnen - Metaalhalogeenlampen</t>
  </si>
  <si>
    <t>Lichtbronnen - Retrofit  LED Lampen</t>
  </si>
  <si>
    <t>SALED</t>
  </si>
  <si>
    <t>PHILIPS - VRG 66</t>
  </si>
  <si>
    <t>Aura</t>
  </si>
  <si>
    <t xml:space="preserve">NB: de definitieve TM-systeem keuze wordt in de contractperiode vastgesteld. </t>
  </si>
  <si>
    <t xml:space="preserve">Inschrijver dient in onderstaande tabel de kortingspercentages in te vullen die gedurende de contractperiode gehanteerd worden. Deze netto in te vullen bedragen dienen overeen te komen met de ingevulde bedragen uit post 50 uit de RAW-raamovereenkomst. Mocht dit niet met elkaar overeenkomen, kan opdrachtgever overgaan tot uitsluiting. </t>
  </si>
  <si>
    <t>In te vullen in post 50</t>
  </si>
  <si>
    <t>Invul instructie:
Vul Tabel 1: Percentagetabel, met uw Kortingspercentage per leverancier (kolom F), uw toeslagen voor Handelingskosten (kolom G) én Winst en Risico (kolom H). Het Kortingspercentage per leverancier én Tabel 2: Prijstabel worden automatisch berekend. De prijs in het geel gearceerde vlak dient u over te nemen in de relevante bestekspost in de inschrijfstaat.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</si>
</sst>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 #,##0.00_ ;_ * \-#,##0.00_ ;_ * &quot;-&quot;??_ ;_ @_ "/>
    <numFmt numFmtId="164" formatCode="_(&quot;€&quot;\ * #,##0.00_);_(&quot;€&quot;\ * \(#,##0.00\);_(&quot;€&quot;\ * &quot;-&quot;??_);_(@_)"/>
    <numFmt numFmtId="165" formatCode="0.0%"/>
  </numFmts>
  <fonts count="37" x14ac:knownFonts="1">
    <font>
      <sz val="11"/>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1"/>
      <color theme="1"/>
      <name val="Calibri"/>
      <family val="2"/>
      <scheme val="minor"/>
    </font>
    <font>
      <sz val="11"/>
      <color theme="1"/>
      <name val="Calibri"/>
      <family val="2"/>
      <scheme val="minor"/>
    </font>
    <font>
      <sz val="12"/>
      <color theme="1"/>
      <name val="Calibri"/>
      <family val="2"/>
      <scheme val="minor"/>
    </font>
    <font>
      <b/>
      <sz val="11"/>
      <color theme="3" tint="0.39997558519241921"/>
      <name val="Calibri"/>
      <family val="2"/>
      <scheme val="minor"/>
    </font>
    <font>
      <sz val="11"/>
      <color theme="3" tint="0.39997558519241921"/>
      <name val="Calibri"/>
      <family val="2"/>
      <scheme val="minor"/>
    </font>
    <font>
      <b/>
      <sz val="11"/>
      <color rgb="FFFF0000"/>
      <name val="Calibri"/>
      <family val="2"/>
      <scheme val="minor"/>
    </font>
    <font>
      <i/>
      <sz val="11"/>
      <color theme="1"/>
      <name val="Calibri"/>
      <family val="2"/>
      <scheme val="minor"/>
    </font>
    <font>
      <sz val="11"/>
      <color rgb="FF000000"/>
      <name val="Calibri"/>
      <family val="2"/>
      <scheme val="minor"/>
    </font>
    <font>
      <b/>
      <sz val="12"/>
      <color theme="1"/>
      <name val="Calibri"/>
      <family val="2"/>
      <scheme val="minor"/>
    </font>
    <font>
      <sz val="8"/>
      <name val="Calibri"/>
      <family val="2"/>
      <scheme val="minor"/>
    </font>
    <font>
      <b/>
      <i/>
      <sz val="11"/>
      <color theme="1"/>
      <name val="Calibri"/>
      <family val="2"/>
      <scheme val="minor"/>
    </font>
    <font>
      <i/>
      <sz val="11"/>
      <color theme="0"/>
      <name val="Calibri"/>
      <family val="2"/>
      <scheme val="minor"/>
    </font>
    <font>
      <b/>
      <i/>
      <sz val="11"/>
      <color rgb="FFFF0000"/>
      <name val="Calibri"/>
      <family val="2"/>
      <scheme val="minor"/>
    </font>
    <font>
      <b/>
      <sz val="10"/>
      <color theme="1"/>
      <name val="Calibri"/>
      <family val="2"/>
    </font>
  </fonts>
  <fills count="38">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
      <patternFill patternType="solid">
        <fgColor theme="0" tint="-4.9989318521683403E-2"/>
        <bgColor indexed="64"/>
      </patternFill>
    </fill>
    <fill>
      <patternFill patternType="solid">
        <fgColor theme="9" tint="0.39997558519241921"/>
        <bgColor indexed="64"/>
      </patternFill>
    </fill>
    <fill>
      <patternFill patternType="solid">
        <fgColor rgb="FF00B0F0"/>
        <bgColor indexed="64"/>
      </patternFill>
    </fill>
    <fill>
      <patternFill patternType="solid">
        <fgColor theme="6" tint="0.79998168889431442"/>
        <bgColor indexed="64"/>
      </patternFill>
    </fill>
  </fills>
  <borders count="26">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5">
    <xf numFmtId="0" fontId="0" fillId="0" borderId="0"/>
    <xf numFmtId="0" fontId="7" fillId="0" borderId="0" applyNumberFormat="0" applyFill="0" applyBorder="0" applyAlignment="0" applyProtection="0"/>
    <xf numFmtId="0" fontId="8" fillId="0" borderId="1" applyNumberFormat="0" applyFill="0" applyAlignment="0" applyProtection="0"/>
    <xf numFmtId="0" fontId="9" fillId="0" borderId="2" applyNumberFormat="0" applyFill="0" applyAlignment="0" applyProtection="0"/>
    <xf numFmtId="0" fontId="10" fillId="0" borderId="3" applyNumberFormat="0" applyFill="0" applyAlignment="0" applyProtection="0"/>
    <xf numFmtId="0" fontId="10" fillId="0" borderId="0" applyNumberFormat="0" applyFill="0" applyBorder="0" applyAlignment="0" applyProtection="0"/>
    <xf numFmtId="0" fontId="11" fillId="2" borderId="0" applyNumberFormat="0" applyBorder="0" applyAlignment="0" applyProtection="0"/>
    <xf numFmtId="0" fontId="12" fillId="3" borderId="0" applyNumberFormat="0" applyBorder="0" applyAlignment="0" applyProtection="0"/>
    <xf numFmtId="0" fontId="13" fillId="4" borderId="0" applyNumberFormat="0" applyBorder="0" applyAlignment="0" applyProtection="0"/>
    <xf numFmtId="0" fontId="14" fillId="5" borderId="4" applyNumberFormat="0" applyAlignment="0" applyProtection="0"/>
    <xf numFmtId="0" fontId="15" fillId="6" borderId="5" applyNumberFormat="0" applyAlignment="0" applyProtection="0"/>
    <xf numFmtId="0" fontId="16" fillId="6" borderId="4" applyNumberFormat="0" applyAlignment="0" applyProtection="0"/>
    <xf numFmtId="0" fontId="17" fillId="0" borderId="6" applyNumberFormat="0" applyFill="0" applyAlignment="0" applyProtection="0"/>
    <xf numFmtId="0" fontId="18" fillId="7" borderId="7" applyNumberFormat="0" applyAlignment="0" applyProtection="0"/>
    <xf numFmtId="0" fontId="19" fillId="0" borderId="0" applyNumberFormat="0" applyFill="0" applyBorder="0" applyAlignment="0" applyProtection="0"/>
    <xf numFmtId="0" fontId="6" fillId="8" borderId="8" applyNumberFormat="0" applyFont="0" applyAlignment="0" applyProtection="0"/>
    <xf numFmtId="0" fontId="20" fillId="0" borderId="0" applyNumberFormat="0" applyFill="0" applyBorder="0" applyAlignment="0" applyProtection="0"/>
    <xf numFmtId="0" fontId="21" fillId="0" borderId="9" applyNumberFormat="0" applyFill="0" applyAlignment="0" applyProtection="0"/>
    <xf numFmtId="0" fontId="22" fillId="9"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22" fillId="12" borderId="0" applyNumberFormat="0" applyBorder="0" applyAlignment="0" applyProtection="0"/>
    <xf numFmtId="0" fontId="22" fillId="13"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22" fillId="16" borderId="0" applyNumberFormat="0" applyBorder="0" applyAlignment="0" applyProtection="0"/>
    <xf numFmtId="0" fontId="22" fillId="17"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22" fillId="20" borderId="0" applyNumberFormat="0" applyBorder="0" applyAlignment="0" applyProtection="0"/>
    <xf numFmtId="0" fontId="22" fillId="21"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22" fillId="24" borderId="0" applyNumberFormat="0" applyBorder="0" applyAlignment="0" applyProtection="0"/>
    <xf numFmtId="0" fontId="22" fillId="25"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22" fillId="28" borderId="0" applyNumberFormat="0" applyBorder="0" applyAlignment="0" applyProtection="0"/>
    <xf numFmtId="0" fontId="22" fillId="29"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22" fillId="32" borderId="0" applyNumberFormat="0" applyBorder="0" applyAlignment="0" applyProtection="0"/>
    <xf numFmtId="43" fontId="6" fillId="0" borderId="0" applyFont="0" applyFill="0" applyBorder="0" applyAlignment="0" applyProtection="0"/>
    <xf numFmtId="164" fontId="6" fillId="0" borderId="0" applyFont="0" applyFill="0" applyBorder="0" applyAlignment="0" applyProtection="0"/>
    <xf numFmtId="9" fontId="6" fillId="0" borderId="0" applyFont="0" applyFill="0" applyBorder="0" applyAlignment="0" applyProtection="0"/>
  </cellStyleXfs>
  <cellXfs count="76">
    <xf numFmtId="0" fontId="0" fillId="0" borderId="0" xfId="0"/>
    <xf numFmtId="0" fontId="23" fillId="0" borderId="0" xfId="0" applyFont="1" applyProtection="1">
      <protection hidden="1"/>
    </xf>
    <xf numFmtId="0" fontId="24" fillId="0" borderId="0" xfId="0" applyFont="1" applyProtection="1">
      <protection hidden="1"/>
    </xf>
    <xf numFmtId="0" fontId="0" fillId="0" borderId="0" xfId="0" applyProtection="1">
      <protection hidden="1"/>
    </xf>
    <xf numFmtId="164" fontId="24" fillId="0" borderId="0" xfId="43" applyFont="1" applyProtection="1">
      <protection hidden="1"/>
    </xf>
    <xf numFmtId="0" fontId="25" fillId="0" borderId="0" xfId="0" applyFont="1" applyProtection="1">
      <protection hidden="1"/>
    </xf>
    <xf numFmtId="0" fontId="4" fillId="0" borderId="0" xfId="0" applyFont="1" applyAlignment="1" applyProtection="1">
      <alignment horizontal="center" wrapText="1"/>
      <protection hidden="1"/>
    </xf>
    <xf numFmtId="0" fontId="25" fillId="0" borderId="0" xfId="0" applyFont="1" applyAlignment="1" applyProtection="1">
      <alignment horizontal="center" wrapText="1"/>
      <protection hidden="1"/>
    </xf>
    <xf numFmtId="0" fontId="31" fillId="0" borderId="10" xfId="0" applyFont="1" applyBorder="1" applyAlignment="1" applyProtection="1">
      <alignment horizontal="center" vertical="center" wrapText="1"/>
      <protection hidden="1"/>
    </xf>
    <xf numFmtId="0" fontId="3" fillId="0" borderId="10" xfId="0" applyFont="1" applyBorder="1" applyAlignment="1" applyProtection="1">
      <alignment horizontal="center" wrapText="1"/>
      <protection hidden="1"/>
    </xf>
    <xf numFmtId="0" fontId="5" fillId="0" borderId="10" xfId="0" applyFont="1" applyBorder="1" applyAlignment="1" applyProtection="1">
      <alignment horizontal="center" wrapText="1"/>
      <protection hidden="1"/>
    </xf>
    <xf numFmtId="0" fontId="30" fillId="0" borderId="10" xfId="0" applyFont="1" applyBorder="1" applyAlignment="1" applyProtection="1">
      <alignment horizontal="center" wrapText="1"/>
      <protection hidden="1"/>
    </xf>
    <xf numFmtId="0" fontId="26" fillId="34" borderId="19" xfId="0" applyFont="1" applyFill="1" applyBorder="1" applyProtection="1">
      <protection hidden="1"/>
    </xf>
    <xf numFmtId="0" fontId="27" fillId="34" borderId="19" xfId="0" applyFont="1" applyFill="1" applyBorder="1" applyAlignment="1" applyProtection="1">
      <alignment horizontal="right"/>
      <protection hidden="1"/>
    </xf>
    <xf numFmtId="9" fontId="27" fillId="34" borderId="0" xfId="44" applyFont="1" applyFill="1" applyBorder="1" applyAlignment="1" applyProtection="1">
      <alignment horizontal="center"/>
      <protection hidden="1"/>
    </xf>
    <xf numFmtId="0" fontId="27" fillId="34" borderId="19" xfId="0" applyFont="1" applyFill="1" applyBorder="1" applyAlignment="1" applyProtection="1">
      <alignment horizontal="left"/>
      <protection hidden="1"/>
    </xf>
    <xf numFmtId="0" fontId="28" fillId="34" borderId="19" xfId="0" applyFont="1" applyFill="1" applyBorder="1" applyAlignment="1" applyProtection="1">
      <alignment horizontal="left"/>
      <protection hidden="1"/>
    </xf>
    <xf numFmtId="9" fontId="6" fillId="34" borderId="0" xfId="44" applyFont="1" applyFill="1" applyBorder="1" applyAlignment="1" applyProtection="1">
      <alignment horizontal="center"/>
      <protection hidden="1"/>
    </xf>
    <xf numFmtId="0" fontId="19" fillId="34" borderId="19" xfId="0" applyFont="1" applyFill="1" applyBorder="1" applyAlignment="1" applyProtection="1">
      <alignment horizontal="right"/>
      <protection hidden="1"/>
    </xf>
    <xf numFmtId="165" fontId="19" fillId="34" borderId="0" xfId="44" applyNumberFormat="1" applyFont="1" applyFill="1" applyBorder="1" applyAlignment="1" applyProtection="1">
      <alignment horizontal="center"/>
      <protection hidden="1"/>
    </xf>
    <xf numFmtId="0" fontId="6" fillId="34" borderId="19" xfId="0" applyFont="1" applyFill="1" applyBorder="1" applyProtection="1">
      <protection hidden="1"/>
    </xf>
    <xf numFmtId="0" fontId="6" fillId="34" borderId="19" xfId="0" applyFont="1" applyFill="1" applyBorder="1" applyAlignment="1" applyProtection="1">
      <alignment horizontal="left"/>
      <protection hidden="1"/>
    </xf>
    <xf numFmtId="0" fontId="6" fillId="34" borderId="19" xfId="0" applyFont="1" applyFill="1" applyBorder="1" applyAlignment="1" applyProtection="1">
      <alignment horizontal="right"/>
      <protection hidden="1"/>
    </xf>
    <xf numFmtId="0" fontId="29" fillId="0" borderId="0" xfId="0" applyFont="1" applyProtection="1">
      <protection hidden="1"/>
    </xf>
    <xf numFmtId="0" fontId="21" fillId="34" borderId="15" xfId="0" applyFont="1" applyFill="1" applyBorder="1" applyAlignment="1" applyProtection="1">
      <alignment horizontal="left"/>
      <protection hidden="1"/>
    </xf>
    <xf numFmtId="0" fontId="21" fillId="34" borderId="16" xfId="0" applyFont="1" applyFill="1" applyBorder="1" applyProtection="1">
      <protection hidden="1"/>
    </xf>
    <xf numFmtId="43" fontId="21" fillId="35" borderId="18" xfId="42" applyFont="1" applyFill="1" applyBorder="1" applyAlignment="1" applyProtection="1">
      <alignment horizontal="center" vertical="center"/>
      <protection hidden="1"/>
    </xf>
    <xf numFmtId="0" fontId="0" fillId="0" borderId="10" xfId="0" applyBorder="1" applyAlignment="1" applyProtection="1">
      <alignment horizontal="center"/>
      <protection hidden="1"/>
    </xf>
    <xf numFmtId="0" fontId="28" fillId="33" borderId="21" xfId="0" applyFont="1" applyFill="1" applyBorder="1" applyProtection="1">
      <protection hidden="1"/>
    </xf>
    <xf numFmtId="0" fontId="35" fillId="33" borderId="23" xfId="0" applyFont="1" applyFill="1" applyBorder="1" applyAlignment="1" applyProtection="1">
      <alignment horizontal="right"/>
      <protection hidden="1"/>
    </xf>
    <xf numFmtId="164" fontId="33" fillId="33" borderId="18" xfId="0" applyNumberFormat="1" applyFont="1" applyFill="1" applyBorder="1" applyProtection="1">
      <protection hidden="1"/>
    </xf>
    <xf numFmtId="164" fontId="34" fillId="0" borderId="0" xfId="0" applyNumberFormat="1" applyFont="1" applyProtection="1">
      <protection hidden="1"/>
    </xf>
    <xf numFmtId="0" fontId="34" fillId="0" borderId="0" xfId="0" applyFont="1" applyProtection="1">
      <protection hidden="1"/>
    </xf>
    <xf numFmtId="164" fontId="22" fillId="0" borderId="0" xfId="0" applyNumberFormat="1" applyFont="1" applyProtection="1">
      <protection hidden="1"/>
    </xf>
    <xf numFmtId="0" fontId="22" fillId="0" borderId="0" xfId="0" applyFont="1" applyProtection="1">
      <protection hidden="1"/>
    </xf>
    <xf numFmtId="0" fontId="6" fillId="0" borderId="0" xfId="0" applyFont="1" applyProtection="1">
      <protection hidden="1"/>
    </xf>
    <xf numFmtId="10" fontId="6" fillId="0" borderId="0" xfId="0" applyNumberFormat="1" applyFont="1" applyProtection="1">
      <protection hidden="1"/>
    </xf>
    <xf numFmtId="10" fontId="24" fillId="0" borderId="0" xfId="0" applyNumberFormat="1" applyFont="1" applyProtection="1">
      <protection hidden="1"/>
    </xf>
    <xf numFmtId="0" fontId="18" fillId="36" borderId="12" xfId="0" applyFont="1" applyFill="1" applyBorder="1" applyAlignment="1" applyProtection="1">
      <alignment horizontal="center" vertical="center"/>
      <protection hidden="1"/>
    </xf>
    <xf numFmtId="0" fontId="18" fillId="36" borderId="13" xfId="0" applyFont="1" applyFill="1" applyBorder="1" applyAlignment="1" applyProtection="1">
      <alignment horizontal="center" vertical="center"/>
      <protection hidden="1"/>
    </xf>
    <xf numFmtId="0" fontId="18" fillId="36" borderId="14" xfId="0" applyFont="1" applyFill="1" applyBorder="1" applyAlignment="1" applyProtection="1">
      <alignment horizontal="center" vertical="center"/>
      <protection hidden="1"/>
    </xf>
    <xf numFmtId="0" fontId="18" fillId="36" borderId="15" xfId="0" applyFont="1" applyFill="1" applyBorder="1" applyAlignment="1" applyProtection="1">
      <alignment horizontal="center" vertical="center"/>
      <protection hidden="1"/>
    </xf>
    <xf numFmtId="0" fontId="18" fillId="36" borderId="16" xfId="0" applyFont="1" applyFill="1" applyBorder="1" applyAlignment="1" applyProtection="1">
      <alignment horizontal="center" vertical="center"/>
      <protection hidden="1"/>
    </xf>
    <xf numFmtId="0" fontId="18" fillId="36" borderId="17" xfId="0" applyFont="1" applyFill="1" applyBorder="1" applyAlignment="1" applyProtection="1">
      <alignment horizontal="center" vertical="center"/>
      <protection hidden="1"/>
    </xf>
    <xf numFmtId="0" fontId="0" fillId="0" borderId="11" xfId="0" applyBorder="1" applyAlignment="1" applyProtection="1">
      <alignment horizontal="left" vertical="center"/>
      <protection hidden="1"/>
    </xf>
    <xf numFmtId="10" fontId="0" fillId="0" borderId="10" xfId="44" applyNumberFormat="1" applyFont="1" applyFill="1" applyBorder="1" applyAlignment="1" applyProtection="1">
      <alignment horizontal="center" vertical="center"/>
      <protection hidden="1"/>
    </xf>
    <xf numFmtId="10" fontId="0" fillId="37" borderId="11" xfId="44" applyNumberFormat="1" applyFont="1" applyFill="1" applyBorder="1" applyAlignment="1" applyProtection="1">
      <alignment horizontal="center" vertical="center"/>
      <protection locked="0" hidden="1"/>
    </xf>
    <xf numFmtId="0" fontId="0" fillId="0" borderId="11" xfId="0" applyBorder="1" applyAlignment="1" applyProtection="1">
      <alignment horizontal="center" vertical="center"/>
      <protection hidden="1"/>
    </xf>
    <xf numFmtId="164" fontId="0" fillId="0" borderId="11" xfId="43" applyFont="1" applyFill="1" applyBorder="1" applyAlignment="1" applyProtection="1">
      <alignment horizontal="center" vertical="center"/>
      <protection hidden="1"/>
    </xf>
    <xf numFmtId="164" fontId="0" fillId="0" borderId="10" xfId="43" applyFont="1" applyFill="1" applyBorder="1" applyAlignment="1" applyProtection="1">
      <alignment horizontal="center" vertical="center"/>
      <protection hidden="1"/>
    </xf>
    <xf numFmtId="0" fontId="27" fillId="34" borderId="0" xfId="0" applyFont="1" applyFill="1" applyAlignment="1" applyProtection="1">
      <alignment horizontal="center"/>
      <protection hidden="1"/>
    </xf>
    <xf numFmtId="164" fontId="27" fillId="34" borderId="20" xfId="43" applyFont="1" applyFill="1" applyBorder="1" applyProtection="1">
      <protection hidden="1"/>
    </xf>
    <xf numFmtId="164" fontId="6" fillId="34" borderId="20" xfId="43" applyFont="1" applyFill="1" applyBorder="1" applyProtection="1">
      <protection hidden="1"/>
    </xf>
    <xf numFmtId="164" fontId="19" fillId="34" borderId="20" xfId="43" applyFont="1" applyFill="1" applyBorder="1" applyProtection="1">
      <protection hidden="1"/>
    </xf>
    <xf numFmtId="0" fontId="19" fillId="34" borderId="0" xfId="0" applyFont="1" applyFill="1" applyAlignment="1" applyProtection="1">
      <alignment horizontal="center"/>
      <protection hidden="1"/>
    </xf>
    <xf numFmtId="0" fontId="6" fillId="34" borderId="0" xfId="0" applyFont="1" applyFill="1" applyProtection="1">
      <protection hidden="1"/>
    </xf>
    <xf numFmtId="0" fontId="1" fillId="0" borderId="21" xfId="0" applyFont="1" applyBorder="1" applyAlignment="1" applyProtection="1">
      <alignment horizontal="center" vertical="center" wrapText="1"/>
      <protection hidden="1"/>
    </xf>
    <xf numFmtId="0" fontId="25" fillId="0" borderId="22" xfId="0" applyFont="1" applyBorder="1" applyAlignment="1" applyProtection="1">
      <alignment horizontal="center" vertical="center" wrapText="1"/>
      <protection hidden="1"/>
    </xf>
    <xf numFmtId="0" fontId="25" fillId="0" borderId="23" xfId="0" applyFont="1" applyBorder="1" applyAlignment="1" applyProtection="1">
      <alignment horizontal="center" vertical="center" wrapText="1"/>
      <protection hidden="1"/>
    </xf>
    <xf numFmtId="0" fontId="28" fillId="0" borderId="21" xfId="0" applyFont="1" applyBorder="1" applyAlignment="1" applyProtection="1">
      <alignment horizontal="center" vertical="center"/>
      <protection hidden="1"/>
    </xf>
    <xf numFmtId="0" fontId="28" fillId="0" borderId="22" xfId="0" applyFont="1" applyBorder="1" applyAlignment="1" applyProtection="1">
      <alignment horizontal="center" vertical="center"/>
      <protection hidden="1"/>
    </xf>
    <xf numFmtId="0" fontId="28" fillId="0" borderId="23" xfId="0" applyFont="1" applyBorder="1" applyAlignment="1" applyProtection="1">
      <alignment horizontal="center" vertical="center"/>
      <protection hidden="1"/>
    </xf>
    <xf numFmtId="10" fontId="2" fillId="0" borderId="11" xfId="0" applyNumberFormat="1" applyFont="1" applyBorder="1" applyAlignment="1" applyProtection="1">
      <alignment horizontal="center" wrapText="1"/>
      <protection hidden="1"/>
    </xf>
    <xf numFmtId="10" fontId="2" fillId="0" borderId="24" xfId="0" applyNumberFormat="1" applyFont="1" applyBorder="1" applyAlignment="1" applyProtection="1">
      <alignment horizontal="center" wrapText="1"/>
      <protection hidden="1"/>
    </xf>
    <xf numFmtId="10" fontId="2" fillId="0" borderId="25" xfId="0" applyNumberFormat="1" applyFont="1" applyBorder="1" applyAlignment="1" applyProtection="1">
      <alignment horizontal="center" wrapText="1"/>
      <protection hidden="1"/>
    </xf>
    <xf numFmtId="0" fontId="0" fillId="33" borderId="12" xfId="0" applyFill="1" applyBorder="1" applyAlignment="1" applyProtection="1">
      <alignment horizontal="left" vertical="top" wrapText="1"/>
      <protection hidden="1"/>
    </xf>
    <xf numFmtId="0" fontId="0" fillId="33" borderId="13" xfId="0" applyFill="1" applyBorder="1" applyAlignment="1" applyProtection="1">
      <alignment horizontal="left" vertical="top" wrapText="1"/>
      <protection hidden="1"/>
    </xf>
    <xf numFmtId="0" fontId="0" fillId="33" borderId="14" xfId="0" applyFill="1" applyBorder="1" applyAlignment="1" applyProtection="1">
      <alignment horizontal="left" vertical="top" wrapText="1"/>
      <protection hidden="1"/>
    </xf>
    <xf numFmtId="0" fontId="0" fillId="33" borderId="19" xfId="0" applyFill="1" applyBorder="1" applyAlignment="1" applyProtection="1">
      <alignment horizontal="left" vertical="top" wrapText="1"/>
      <protection hidden="1"/>
    </xf>
    <xf numFmtId="0" fontId="0" fillId="33" borderId="0" xfId="0" applyFill="1" applyAlignment="1" applyProtection="1">
      <alignment horizontal="left" vertical="top" wrapText="1"/>
      <protection hidden="1"/>
    </xf>
    <xf numFmtId="0" fontId="0" fillId="33" borderId="20" xfId="0" applyFill="1" applyBorder="1" applyAlignment="1" applyProtection="1">
      <alignment horizontal="left" vertical="top" wrapText="1"/>
      <protection hidden="1"/>
    </xf>
    <xf numFmtId="0" fontId="0" fillId="33" borderId="15" xfId="0" applyFill="1" applyBorder="1" applyAlignment="1" applyProtection="1">
      <alignment horizontal="left" vertical="top" wrapText="1"/>
      <protection hidden="1"/>
    </xf>
    <xf numFmtId="0" fontId="0" fillId="33" borderId="16" xfId="0" applyFill="1" applyBorder="1" applyAlignment="1" applyProtection="1">
      <alignment horizontal="left" vertical="top" wrapText="1"/>
      <protection hidden="1"/>
    </xf>
    <xf numFmtId="0" fontId="0" fillId="33" borderId="17" xfId="0" applyFill="1" applyBorder="1" applyAlignment="1" applyProtection="1">
      <alignment horizontal="left" vertical="top" wrapText="1"/>
      <protection hidden="1"/>
    </xf>
    <xf numFmtId="0" fontId="0" fillId="0" borderId="0" xfId="0" applyFont="1" applyProtection="1">
      <protection hidden="1"/>
    </xf>
    <xf numFmtId="0" fontId="36" fillId="0" borderId="0" xfId="0" applyFont="1" applyAlignment="1" applyProtection="1">
      <alignment horizontal="left" vertical="top" wrapText="1"/>
      <protection hidden="1"/>
    </xf>
  </cellXfs>
  <cellStyles count="45">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mma" xfId="42" builtinId="3"/>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Procent" xfId="44" builtinId="5"/>
    <cellStyle name="Standaard" xfId="0" builtinId="0"/>
    <cellStyle name="Titel" xfId="1" builtinId="15" customBuiltin="1"/>
    <cellStyle name="Totaal" xfId="17" builtinId="25" customBuiltin="1"/>
    <cellStyle name="Uitvoer" xfId="10" builtinId="21" customBuiltin="1"/>
    <cellStyle name="Valuta" xfId="43" builtinId="4"/>
    <cellStyle name="Verklarende tekst" xfId="16" builtinId="53" customBuiltin="1"/>
    <cellStyle name="Waarschuwingstekst" xfId="14" builtinId="11" customBuiltin="1"/>
  </cellStyles>
  <dxfs count="0"/>
  <tableStyles count="0" defaultTableStyle="TableStyleMedium9" defaultPivotStyle="PivotStyleLight16"/>
  <colors>
    <mruColors>
      <color rgb="FFFFFF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49"/>
  <sheetViews>
    <sheetView showGridLines="0" tabSelected="1" zoomScaleNormal="100" workbookViewId="0">
      <selection activeCell="A28" sqref="A28"/>
    </sheetView>
  </sheetViews>
  <sheetFormatPr defaultColWidth="8.88671875" defaultRowHeight="14.4" x14ac:dyDescent="0.3"/>
  <cols>
    <col min="1" max="1" width="40.109375" style="2" customWidth="1"/>
    <col min="2" max="2" width="22.6640625" style="2" customWidth="1"/>
    <col min="3" max="3" width="19.33203125" style="2" customWidth="1"/>
    <col min="4" max="4" width="12.6640625" style="2" customWidth="1"/>
    <col min="5" max="5" width="15.6640625" style="2" customWidth="1"/>
    <col min="6" max="6" width="12.6640625" style="2" customWidth="1"/>
    <col min="7" max="7" width="24.33203125" style="3" customWidth="1"/>
    <col min="8" max="8" width="10.6640625" style="2" customWidth="1"/>
    <col min="9" max="9" width="17.109375" style="4" customWidth="1"/>
    <col min="10" max="11" width="42.6640625" style="74" customWidth="1"/>
    <col min="12" max="12" width="8.88671875" style="74"/>
    <col min="13" max="16384" width="8.88671875" style="2"/>
  </cols>
  <sheetData>
    <row r="1" spans="1:10" x14ac:dyDescent="0.3">
      <c r="A1" s="1"/>
    </row>
    <row r="2" spans="1:10" ht="16.2" thickBot="1" x14ac:dyDescent="0.35">
      <c r="A2" s="5"/>
    </row>
    <row r="3" spans="1:10" ht="65.25" customHeight="1" thickBot="1" x14ac:dyDescent="0.35">
      <c r="A3" s="56" t="s">
        <v>30</v>
      </c>
      <c r="B3" s="57"/>
      <c r="C3" s="57"/>
      <c r="D3" s="57"/>
      <c r="E3" s="57"/>
      <c r="F3" s="57"/>
      <c r="G3" s="58"/>
    </row>
    <row r="4" spans="1:10" ht="15" customHeight="1" x14ac:dyDescent="0.3">
      <c r="A4" s="6"/>
      <c r="B4" s="7"/>
      <c r="C4" s="7"/>
      <c r="D4" s="7"/>
      <c r="E4" s="7"/>
      <c r="F4" s="7"/>
      <c r="G4" s="7"/>
    </row>
    <row r="5" spans="1:10" ht="65.25" customHeight="1" thickBot="1" x14ac:dyDescent="0.35">
      <c r="A5" s="8" t="s">
        <v>21</v>
      </c>
      <c r="B5" s="9" t="s">
        <v>14</v>
      </c>
      <c r="C5" s="10" t="s">
        <v>11</v>
      </c>
      <c r="D5" s="10" t="s">
        <v>1</v>
      </c>
      <c r="E5" s="11" t="s">
        <v>12</v>
      </c>
      <c r="G5" s="2"/>
      <c r="I5" s="2"/>
    </row>
    <row r="6" spans="1:10" ht="15" thickBot="1" x14ac:dyDescent="0.35">
      <c r="A6" s="35"/>
      <c r="B6" s="36"/>
      <c r="C6" s="36"/>
      <c r="D6" s="36"/>
      <c r="E6" s="36"/>
      <c r="G6" s="59" t="s">
        <v>19</v>
      </c>
      <c r="H6" s="60"/>
      <c r="I6" s="61"/>
    </row>
    <row r="7" spans="1:10" ht="15.6" x14ac:dyDescent="0.3">
      <c r="A7" s="8" t="s">
        <v>24</v>
      </c>
      <c r="B7" s="62"/>
      <c r="C7" s="63"/>
      <c r="D7" s="63"/>
      <c r="E7" s="64"/>
      <c r="G7" s="12" t="s">
        <v>5</v>
      </c>
      <c r="H7" s="50"/>
      <c r="I7" s="51"/>
      <c r="J7" s="75"/>
    </row>
    <row r="8" spans="1:10" x14ac:dyDescent="0.3">
      <c r="A8" s="44" t="s">
        <v>22</v>
      </c>
      <c r="B8" s="46">
        <v>0.05</v>
      </c>
      <c r="C8" s="46">
        <v>0.01</v>
      </c>
      <c r="D8" s="46">
        <v>0.01</v>
      </c>
      <c r="E8" s="45">
        <f>($I$8-((1-B8)*(C8+D8)*$I$8+(1-B8)*$I$8))/$I$8</f>
        <v>3.1000000000000024E-2</v>
      </c>
      <c r="G8" s="13" t="s">
        <v>6</v>
      </c>
      <c r="H8" s="14"/>
      <c r="I8" s="51">
        <v>70</v>
      </c>
      <c r="J8" s="75"/>
    </row>
    <row r="9" spans="1:10" x14ac:dyDescent="0.3">
      <c r="A9" s="44" t="s">
        <v>23</v>
      </c>
      <c r="B9" s="46">
        <v>0.05</v>
      </c>
      <c r="C9" s="46">
        <v>0.01</v>
      </c>
      <c r="D9" s="46">
        <v>0.01</v>
      </c>
      <c r="E9" s="45">
        <f>($I$8-((1-B9)*(C9+D9)*$I$8+(1-B9)*$I$8))/$I$8</f>
        <v>3.1000000000000024E-2</v>
      </c>
      <c r="G9" s="15"/>
      <c r="H9" s="14"/>
      <c r="I9" s="51"/>
      <c r="J9" s="75"/>
    </row>
    <row r="10" spans="1:10" x14ac:dyDescent="0.3">
      <c r="A10" s="44"/>
      <c r="B10" s="46"/>
      <c r="C10" s="46"/>
      <c r="D10" s="46"/>
      <c r="E10" s="45"/>
      <c r="G10" s="15" t="s">
        <v>7</v>
      </c>
      <c r="H10" s="14">
        <v>0.4</v>
      </c>
      <c r="I10" s="51">
        <f>I8*H10</f>
        <v>28</v>
      </c>
      <c r="J10" s="75"/>
    </row>
    <row r="11" spans="1:10" x14ac:dyDescent="0.3">
      <c r="B11" s="37"/>
      <c r="C11" s="37"/>
      <c r="D11" s="37"/>
      <c r="E11" s="37"/>
      <c r="G11" s="13" t="s">
        <v>0</v>
      </c>
      <c r="H11" s="14"/>
      <c r="I11" s="51">
        <f>I8-I10</f>
        <v>42</v>
      </c>
      <c r="J11" s="75"/>
    </row>
    <row r="12" spans="1:10" ht="15.6" x14ac:dyDescent="0.3">
      <c r="A12" s="8" t="s">
        <v>25</v>
      </c>
      <c r="B12" s="62"/>
      <c r="C12" s="63"/>
      <c r="D12" s="63"/>
      <c r="E12" s="64"/>
      <c r="G12" s="16" t="s">
        <v>4</v>
      </c>
      <c r="H12" s="17"/>
      <c r="I12" s="52"/>
      <c r="J12" s="75"/>
    </row>
    <row r="13" spans="1:10" x14ac:dyDescent="0.3">
      <c r="A13" s="44" t="s">
        <v>26</v>
      </c>
      <c r="B13" s="46">
        <v>0.05</v>
      </c>
      <c r="C13" s="46">
        <v>0.01</v>
      </c>
      <c r="D13" s="46">
        <v>0.01</v>
      </c>
      <c r="E13" s="45">
        <f t="shared" ref="E13:E15" si="0">($I$8-((1-B13)*(C13+D13)*$I$8+(1-B13)*$I$8))/$I$8</f>
        <v>3.1000000000000024E-2</v>
      </c>
      <c r="G13" s="18" t="s">
        <v>2</v>
      </c>
      <c r="H13" s="19">
        <v>0.05</v>
      </c>
      <c r="I13" s="53">
        <f>I11*H13</f>
        <v>2.1</v>
      </c>
      <c r="J13" s="75"/>
    </row>
    <row r="14" spans="1:10" x14ac:dyDescent="0.3">
      <c r="A14" s="44" t="s">
        <v>27</v>
      </c>
      <c r="B14" s="46">
        <v>0.05</v>
      </c>
      <c r="C14" s="46">
        <v>0.01</v>
      </c>
      <c r="D14" s="46">
        <v>0.01</v>
      </c>
      <c r="E14" s="45">
        <f t="shared" si="0"/>
        <v>3.1000000000000024E-2</v>
      </c>
      <c r="G14" s="18" t="s">
        <v>1</v>
      </c>
      <c r="H14" s="19">
        <v>7.4999999999999997E-2</v>
      </c>
      <c r="I14" s="53">
        <f>I11*H14</f>
        <v>3.15</v>
      </c>
      <c r="J14" s="75"/>
    </row>
    <row r="15" spans="1:10" x14ac:dyDescent="0.3">
      <c r="A15" s="44" t="s">
        <v>28</v>
      </c>
      <c r="B15" s="46">
        <v>0.05</v>
      </c>
      <c r="C15" s="46">
        <v>0.01</v>
      </c>
      <c r="D15" s="46">
        <v>0.01</v>
      </c>
      <c r="E15" s="45">
        <f t="shared" si="0"/>
        <v>3.1000000000000024E-2</v>
      </c>
      <c r="G15" s="18" t="s">
        <v>3</v>
      </c>
      <c r="H15" s="54"/>
      <c r="I15" s="53">
        <f>SUM(I11:I14)</f>
        <v>47.25</v>
      </c>
      <c r="J15" s="75"/>
    </row>
    <row r="16" spans="1:10" x14ac:dyDescent="0.3">
      <c r="G16" s="20"/>
      <c r="H16" s="55"/>
      <c r="I16" s="52"/>
      <c r="J16" s="75"/>
    </row>
    <row r="17" spans="1:10" x14ac:dyDescent="0.3">
      <c r="G17" s="21" t="s">
        <v>8</v>
      </c>
      <c r="H17" s="55"/>
      <c r="I17" s="52"/>
      <c r="J17" s="75"/>
    </row>
    <row r="18" spans="1:10" x14ac:dyDescent="0.3">
      <c r="G18" s="22" t="s">
        <v>6</v>
      </c>
      <c r="H18" s="55"/>
      <c r="I18" s="52">
        <f>I8</f>
        <v>70</v>
      </c>
      <c r="J18" s="75"/>
    </row>
    <row r="19" spans="1:10" ht="15" thickBot="1" x14ac:dyDescent="0.35">
      <c r="B19" s="34" t="e">
        <f>SUM(#REF!)</f>
        <v>#REF!</v>
      </c>
      <c r="G19" s="22" t="s">
        <v>13</v>
      </c>
      <c r="H19" s="55"/>
      <c r="I19" s="52">
        <f>I15</f>
        <v>47.25</v>
      </c>
      <c r="J19" s="75"/>
    </row>
    <row r="20" spans="1:10" ht="15" thickBot="1" x14ac:dyDescent="0.35">
      <c r="G20" s="24" t="s">
        <v>20</v>
      </c>
      <c r="H20" s="25"/>
      <c r="I20" s="26">
        <f>(I8-I19)/I8*100</f>
        <v>32.5</v>
      </c>
      <c r="J20" s="75"/>
    </row>
    <row r="21" spans="1:10" ht="15.6" x14ac:dyDescent="0.3">
      <c r="A21" s="8" t="s">
        <v>24</v>
      </c>
      <c r="B21" s="27" t="s">
        <v>15</v>
      </c>
      <c r="C21" s="27" t="s">
        <v>17</v>
      </c>
      <c r="D21" s="27" t="s">
        <v>16</v>
      </c>
      <c r="E21" s="27" t="s">
        <v>18</v>
      </c>
      <c r="J21" s="75"/>
    </row>
    <row r="22" spans="1:10" x14ac:dyDescent="0.3">
      <c r="A22" s="44" t="s">
        <v>22</v>
      </c>
      <c r="B22" s="47">
        <v>5</v>
      </c>
      <c r="C22" s="48">
        <v>100</v>
      </c>
      <c r="D22" s="48">
        <f>C22-(C22*E8)</f>
        <v>96.899999999999991</v>
      </c>
      <c r="E22" s="49">
        <f>B22*D22</f>
        <v>484.49999999999994</v>
      </c>
      <c r="J22" s="75"/>
    </row>
    <row r="23" spans="1:10" x14ac:dyDescent="0.3">
      <c r="A23" s="44" t="s">
        <v>23</v>
      </c>
      <c r="B23" s="47">
        <v>2</v>
      </c>
      <c r="C23" s="48">
        <v>100</v>
      </c>
      <c r="D23" s="48">
        <f>C23-(C23*E9)</f>
        <v>96.899999999999991</v>
      </c>
      <c r="E23" s="49">
        <f>B23*D23</f>
        <v>193.79999999999998</v>
      </c>
    </row>
    <row r="24" spans="1:10" ht="15" thickBot="1" x14ac:dyDescent="0.35">
      <c r="A24" s="44"/>
      <c r="B24" s="47"/>
      <c r="C24" s="48"/>
      <c r="D24" s="48"/>
      <c r="E24" s="49"/>
    </row>
    <row r="25" spans="1:10" ht="15" thickBot="1" x14ac:dyDescent="0.35">
      <c r="B25" s="28"/>
      <c r="C25" s="29" t="s">
        <v>31</v>
      </c>
      <c r="D25" s="30">
        <f>E25/B26</f>
        <v>96.899999999999991</v>
      </c>
      <c r="E25" s="33">
        <f>SUM(E22:E24)</f>
        <v>678.3</v>
      </c>
    </row>
    <row r="26" spans="1:10" ht="15" customHeight="1" x14ac:dyDescent="0.3">
      <c r="B26" s="34">
        <f>SUM(B22:B24)</f>
        <v>7</v>
      </c>
      <c r="G26" s="65" t="s">
        <v>32</v>
      </c>
      <c r="H26" s="66"/>
      <c r="I26" s="67"/>
    </row>
    <row r="27" spans="1:10" x14ac:dyDescent="0.3">
      <c r="E27" s="31">
        <f>SUM(E19:E26)</f>
        <v>1356.6</v>
      </c>
      <c r="G27" s="68"/>
      <c r="H27" s="69"/>
      <c r="I27" s="70"/>
    </row>
    <row r="28" spans="1:10" ht="17.100000000000001" customHeight="1" x14ac:dyDescent="0.3">
      <c r="A28" s="8" t="s">
        <v>25</v>
      </c>
      <c r="B28" s="27" t="s">
        <v>15</v>
      </c>
      <c r="C28" s="27" t="s">
        <v>17</v>
      </c>
      <c r="D28" s="27" t="s">
        <v>16</v>
      </c>
      <c r="E28" s="27" t="s">
        <v>18</v>
      </c>
      <c r="G28" s="68"/>
      <c r="H28" s="69"/>
      <c r="I28" s="70"/>
    </row>
    <row r="29" spans="1:10" x14ac:dyDescent="0.3">
      <c r="A29" s="44" t="s">
        <v>26</v>
      </c>
      <c r="B29" s="47">
        <v>1</v>
      </c>
      <c r="C29" s="48">
        <v>100</v>
      </c>
      <c r="D29" s="48">
        <f>C29-(C29*E13)</f>
        <v>96.899999999999991</v>
      </c>
      <c r="E29" s="49">
        <f>B29*D29</f>
        <v>96.899999999999991</v>
      </c>
      <c r="F29" s="23"/>
      <c r="G29" s="68"/>
      <c r="H29" s="69"/>
      <c r="I29" s="70"/>
    </row>
    <row r="30" spans="1:10" ht="15" thickBot="1" x14ac:dyDescent="0.35">
      <c r="A30" s="44" t="s">
        <v>27</v>
      </c>
      <c r="B30" s="47">
        <v>2</v>
      </c>
      <c r="C30" s="48">
        <v>100</v>
      </c>
      <c r="D30" s="48">
        <f>C30-(C30*E14)</f>
        <v>96.899999999999991</v>
      </c>
      <c r="E30" s="49">
        <f t="shared" ref="E30:E31" si="1">B30*D30</f>
        <v>193.79999999999998</v>
      </c>
      <c r="F30" s="23"/>
      <c r="G30" s="71"/>
      <c r="H30" s="72"/>
      <c r="I30" s="73"/>
    </row>
    <row r="31" spans="1:10" ht="18" customHeight="1" thickBot="1" x14ac:dyDescent="0.35">
      <c r="A31" s="44" t="s">
        <v>28</v>
      </c>
      <c r="B31" s="47">
        <v>2</v>
      </c>
      <c r="C31" s="48">
        <v>100</v>
      </c>
      <c r="D31" s="48">
        <f>C31-(C31*E15)</f>
        <v>96.899999999999991</v>
      </c>
      <c r="E31" s="49">
        <f t="shared" si="1"/>
        <v>193.79999999999998</v>
      </c>
      <c r="G31" s="2"/>
      <c r="I31" s="2"/>
    </row>
    <row r="32" spans="1:10" ht="15" thickBot="1" x14ac:dyDescent="0.35">
      <c r="B32" s="28"/>
      <c r="C32" s="29" t="s">
        <v>31</v>
      </c>
      <c r="D32" s="30">
        <f>E32/B33</f>
        <v>96.9</v>
      </c>
      <c r="E32" s="33">
        <f>SUM(E29:E31)</f>
        <v>484.5</v>
      </c>
      <c r="G32" s="2"/>
      <c r="I32" s="2"/>
    </row>
    <row r="33" spans="1:9" ht="17.100000000000001" customHeight="1" x14ac:dyDescent="0.3">
      <c r="B33" s="34">
        <f>SUM(B29:B31)</f>
        <v>5</v>
      </c>
      <c r="G33" s="2"/>
      <c r="I33" s="2"/>
    </row>
    <row r="34" spans="1:9" x14ac:dyDescent="0.3">
      <c r="G34" s="2"/>
      <c r="I34" s="2"/>
    </row>
    <row r="35" spans="1:9" ht="17.100000000000001" customHeight="1" x14ac:dyDescent="0.3">
      <c r="G35" s="2"/>
      <c r="I35" s="2"/>
    </row>
    <row r="36" spans="1:9" ht="15.9" customHeight="1" x14ac:dyDescent="0.3">
      <c r="B36" s="32" t="e">
        <f>SUM(B19:B26)</f>
        <v>#REF!</v>
      </c>
      <c r="C36" s="23"/>
      <c r="D36" s="23"/>
      <c r="E36" s="23"/>
      <c r="F36" s="23"/>
      <c r="G36" s="2"/>
      <c r="I36" s="2"/>
    </row>
    <row r="37" spans="1:9" x14ac:dyDescent="0.3">
      <c r="A37" s="23" t="s">
        <v>9</v>
      </c>
      <c r="B37" s="23"/>
      <c r="C37" s="23"/>
      <c r="D37" s="23"/>
      <c r="E37" s="23"/>
      <c r="G37" s="2"/>
      <c r="I37" s="2"/>
    </row>
    <row r="38" spans="1:9" ht="15" thickBot="1" x14ac:dyDescent="0.35">
      <c r="A38" s="23" t="s">
        <v>10</v>
      </c>
      <c r="G38" s="2"/>
      <c r="I38" s="2"/>
    </row>
    <row r="39" spans="1:9" x14ac:dyDescent="0.3">
      <c r="A39" s="38" t="s">
        <v>29</v>
      </c>
      <c r="B39" s="39"/>
      <c r="C39" s="39"/>
      <c r="D39" s="39"/>
      <c r="E39" s="39"/>
      <c r="G39" s="2"/>
      <c r="I39" s="2"/>
    </row>
    <row r="40" spans="1:9" ht="17.100000000000001" customHeight="1" thickBot="1" x14ac:dyDescent="0.35">
      <c r="A40" s="41"/>
      <c r="B40" s="42"/>
      <c r="C40" s="42"/>
      <c r="D40" s="42"/>
      <c r="E40" s="42"/>
      <c r="G40" s="2"/>
      <c r="I40" s="2"/>
    </row>
    <row r="41" spans="1:9" x14ac:dyDescent="0.3">
      <c r="G41" s="2"/>
      <c r="I41" s="2"/>
    </row>
    <row r="42" spans="1:9" x14ac:dyDescent="0.3">
      <c r="G42" s="2"/>
      <c r="I42" s="2"/>
    </row>
    <row r="43" spans="1:9" x14ac:dyDescent="0.3">
      <c r="G43" s="2"/>
      <c r="I43" s="2"/>
    </row>
    <row r="44" spans="1:9" x14ac:dyDescent="0.3">
      <c r="F44" s="23"/>
      <c r="G44" s="2"/>
      <c r="I44" s="2"/>
    </row>
    <row r="45" spans="1:9" ht="17.100000000000001" customHeight="1" x14ac:dyDescent="0.3">
      <c r="F45" s="23"/>
      <c r="G45" s="2"/>
      <c r="I45" s="2"/>
    </row>
    <row r="46" spans="1:9" x14ac:dyDescent="0.3">
      <c r="F46" s="23"/>
      <c r="G46" s="2"/>
      <c r="I46" s="2"/>
    </row>
    <row r="47" spans="1:9" ht="15" thickBot="1" x14ac:dyDescent="0.35">
      <c r="G47" s="2"/>
      <c r="I47" s="2"/>
    </row>
    <row r="48" spans="1:9" x14ac:dyDescent="0.3">
      <c r="F48" s="40"/>
      <c r="G48" s="2"/>
      <c r="I48" s="2"/>
    </row>
    <row r="49" spans="6:6" ht="15" thickBot="1" x14ac:dyDescent="0.35">
      <c r="F49" s="43"/>
    </row>
  </sheetData>
  <mergeCells count="5">
    <mergeCell ref="A3:G3"/>
    <mergeCell ref="G6:I6"/>
    <mergeCell ref="B7:E7"/>
    <mergeCell ref="G26:I30"/>
    <mergeCell ref="B12:E12"/>
  </mergeCells>
  <phoneticPr fontId="32" type="noConversion"/>
  <pageMargins left="0.70866141732283472" right="0.70866141732283472" top="0.55118110236220474" bottom="0.55118110236220474" header="0.31496062992125984" footer="0.31496062992125984"/>
  <pageSetup paperSize="9" scale="78" orientation="landscape"/>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36a8ec46-7a41-4bcd-bb70-22801cd9bae7">
      <Terms xmlns="http://schemas.microsoft.com/office/infopath/2007/PartnerControls"/>
    </lcf76f155ced4ddcb4097134ff3c332f>
    <TaxCatchAll xmlns="25b866e5-1de2-49ad-b6e4-1d3949b6ff54"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77B378AE61C0542A438B000436D624F" ma:contentTypeVersion="13" ma:contentTypeDescription="Een nieuw document maken." ma:contentTypeScope="" ma:versionID="32d3ae0065356c39f54d96fd4c5770bf">
  <xsd:schema xmlns:xsd="http://www.w3.org/2001/XMLSchema" xmlns:xs="http://www.w3.org/2001/XMLSchema" xmlns:p="http://schemas.microsoft.com/office/2006/metadata/properties" xmlns:ns2="36a8ec46-7a41-4bcd-bb70-22801cd9bae7" xmlns:ns3="25b866e5-1de2-49ad-b6e4-1d3949b6ff54" targetNamespace="http://schemas.microsoft.com/office/2006/metadata/properties" ma:root="true" ma:fieldsID="f691d680165fd554f4e643cd1c1b9ab5" ns2:_="" ns3:_="">
    <xsd:import namespace="36a8ec46-7a41-4bcd-bb70-22801cd9bae7"/>
    <xsd:import namespace="25b866e5-1de2-49ad-b6e4-1d3949b6ff54"/>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ObjectDetectorVersions" minOccurs="0"/>
                <xsd:element ref="ns2:MediaServiceGenerationTime" minOccurs="0"/>
                <xsd:element ref="ns2:MediaServiceEventHashCode" minOccurs="0"/>
                <xsd:element ref="ns2:MediaServiceDateTaken" minOccurs="0"/>
                <xsd:element ref="ns2:MediaServiceLocation" minOccurs="0"/>
                <xsd:element ref="ns2:MediaLengthInSeconds" minOccurs="0"/>
                <xsd:element ref="ns2:MediaServiceOCR"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6a8ec46-7a41-4bcd-bb70-22801cd9bae7"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Afbeeldingtags" ma:readOnly="false" ma:fieldId="{5cf76f15-5ced-4ddc-b409-7134ff3c332f}" ma:taxonomyMulti="true" ma:sspId="cc2c4113-801f-4b25-8d3e-45dbcf2e4589"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Location" ma:index="17" nillable="true" ma:displayName="Location" ma:indexed="true" ma:internalName="MediaServiceLocatio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5b866e5-1de2-49ad-b6e4-1d3949b6ff54"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27b3a23c-b855-42c2-be22-eef2407c7cfe}" ma:internalName="TaxCatchAll" ma:showField="CatchAllData" ma:web="25b866e5-1de2-49ad-b6e4-1d3949b6ff5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DE75810-E556-403E-98B1-12C48D359746}">
  <ds:schemaRefs>
    <ds:schemaRef ds:uri="http://schemas.microsoft.com/sharepoint/v3/contenttype/forms"/>
  </ds:schemaRefs>
</ds:datastoreItem>
</file>

<file path=customXml/itemProps2.xml><?xml version="1.0" encoding="utf-8"?>
<ds:datastoreItem xmlns:ds="http://schemas.openxmlformats.org/officeDocument/2006/customXml" ds:itemID="{F5293429-601F-476B-B87C-89CBF7902B25}">
  <ds:schemaRefs>
    <ds:schemaRef ds:uri="http://schemas.microsoft.com/office/2006/metadata/properties"/>
    <ds:schemaRef ds:uri="http://schemas.microsoft.com/office/infopath/2007/PartnerControls"/>
    <ds:schemaRef ds:uri="36a8ec46-7a41-4bcd-bb70-22801cd9bae7"/>
    <ds:schemaRef ds:uri="25b866e5-1de2-49ad-b6e4-1d3949b6ff54"/>
  </ds:schemaRefs>
</ds:datastoreItem>
</file>

<file path=customXml/itemProps3.xml><?xml version="1.0" encoding="utf-8"?>
<ds:datastoreItem xmlns:ds="http://schemas.openxmlformats.org/officeDocument/2006/customXml" ds:itemID="{73CCAFF4-416C-4E73-A796-F26D50C3FD5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6a8ec46-7a41-4bcd-bb70-22801cd9bae7"/>
    <ds:schemaRef ds:uri="25b866e5-1de2-49ad-b6e4-1d3949b6ff5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kortingen</vt:lpstr>
      <vt:lpstr>kortingen!Afdrukbereik</vt:lpstr>
    </vt:vector>
  </TitlesOfParts>
  <Manager/>
  <Company>BURO-33</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Jean-Marc Pisters</dc:creator>
  <cp:keywords/>
  <dc:description>Alle rechten voorbehouden. © BURO-33, 2018</dc:description>
  <cp:lastModifiedBy>Ruben van Bochove</cp:lastModifiedBy>
  <cp:lastPrinted>2014-08-21T09:07:53Z</cp:lastPrinted>
  <dcterms:created xsi:type="dcterms:W3CDTF">2011-07-22T11:26:59Z</dcterms:created>
  <dcterms:modified xsi:type="dcterms:W3CDTF">2026-05-10T12:56:38Z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5d152cbb-2672-4f28-bdc8-9314e0e5a631_Enabled">
    <vt:lpwstr>true</vt:lpwstr>
  </property>
  <property fmtid="{D5CDD505-2E9C-101B-9397-08002B2CF9AE}" pid="3" name="MSIP_Label_5d152cbb-2672-4f28-bdc8-9314e0e5a631_SetDate">
    <vt:lpwstr>2025-09-09T13:16:24Z</vt:lpwstr>
  </property>
  <property fmtid="{D5CDD505-2E9C-101B-9397-08002B2CF9AE}" pid="4" name="MSIP_Label_5d152cbb-2672-4f28-bdc8-9314e0e5a631_Method">
    <vt:lpwstr>Standard</vt:lpwstr>
  </property>
  <property fmtid="{D5CDD505-2E9C-101B-9397-08002B2CF9AE}" pid="5" name="MSIP_Label_5d152cbb-2672-4f28-bdc8-9314e0e5a631_Name">
    <vt:lpwstr>Intern</vt:lpwstr>
  </property>
  <property fmtid="{D5CDD505-2E9C-101B-9397-08002B2CF9AE}" pid="6" name="MSIP_Label_5d152cbb-2672-4f28-bdc8-9314e0e5a631_SiteId">
    <vt:lpwstr>75397285-be72-4b69-b401-97fedb58a1c3</vt:lpwstr>
  </property>
  <property fmtid="{D5CDD505-2E9C-101B-9397-08002B2CF9AE}" pid="7" name="MSIP_Label_5d152cbb-2672-4f28-bdc8-9314e0e5a631_ActionId">
    <vt:lpwstr>5f0f1cd3-e6b9-4440-b3c2-2d12cf9a1e8d</vt:lpwstr>
  </property>
  <property fmtid="{D5CDD505-2E9C-101B-9397-08002B2CF9AE}" pid="8" name="MSIP_Label_5d152cbb-2672-4f28-bdc8-9314e0e5a631_ContentBits">
    <vt:lpwstr>0</vt:lpwstr>
  </property>
  <property fmtid="{D5CDD505-2E9C-101B-9397-08002B2CF9AE}" pid="9" name="MSIP_Label_5d152cbb-2672-4f28-bdc8-9314e0e5a631_Tag">
    <vt:lpwstr>10, 3, 0, 1</vt:lpwstr>
  </property>
  <property fmtid="{D5CDD505-2E9C-101B-9397-08002B2CF9AE}" pid="10" name="ContentTypeId">
    <vt:lpwstr>0x010100677B378AE61C0542A438B000436D624F</vt:lpwstr>
  </property>
  <property fmtid="{D5CDD505-2E9C-101B-9397-08002B2CF9AE}" pid="11" name="MediaServiceImageTags">
    <vt:lpwstr/>
  </property>
</Properties>
</file>