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\\Lnv.intern\grp\rvo\IUC\02 Team KDC\03. Inkoop boven EU\17. Cat. Catering en WKDV\2025\202509003 - OM WKDV\2 Aanbestedingsdocument\"/>
    </mc:Choice>
  </mc:AlternateContent>
  <xr:revisionPtr revIDLastSave="0" documentId="13_ncr:1_{40A569A6-54A1-44FB-BCA4-F1C598D2BEC6}" xr6:coauthVersionLast="47" xr6:coauthVersionMax="47" xr10:uidLastSave="{00000000-0000-0000-0000-000000000000}"/>
  <bookViews>
    <workbookView xWindow="-120" yWindow="-120" windowWidth="29040" windowHeight="15840" tabRatio="1000" activeTab="1" xr2:uid="{9B9D57AC-06D3-4942-8994-8C5AAE2365B5}"/>
    <workbookView xWindow="-120" yWindow="-120" windowWidth="29040" windowHeight="15840" xr2:uid="{1BA0E02E-FC0E-4F63-BE19-090AE0745E50}"/>
  </bookViews>
  <sheets>
    <sheet name="1. Definities" sheetId="1" r:id="rId1"/>
    <sheet name="2. Invoer - Basis KPI's" sheetId="2" r:id="rId2"/>
    <sheet name="3. Invoer - Extra KPI's" sheetId="4" r:id="rId3"/>
    <sheet name="4. Stuksverpakkingen" sheetId="6" r:id="rId4"/>
    <sheet name="5. Keurmerken" sheetId="7" r:id="rId5"/>
    <sheet name="Pivot table (Niet aanpassen)" sheetId="3" r:id="rId6"/>
    <sheet name="Dropdowns" sheetId="5" state="hidden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2" i="2" l="1"/>
  <c r="L5" i="3"/>
  <c r="K5" i="3"/>
  <c r="N5" i="3"/>
  <c r="M5" i="3"/>
  <c r="F5" i="3"/>
  <c r="C5" i="3"/>
  <c r="D5" i="3"/>
  <c r="E5" i="3"/>
  <c r="E2" i="3"/>
  <c r="E3" i="3"/>
  <c r="E4" i="3"/>
  <c r="E6" i="3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J34" i="2"/>
  <c r="J35" i="2"/>
  <c r="J31" i="2"/>
  <c r="F29" i="3" l="1"/>
  <c r="F28" i="3"/>
  <c r="F27" i="3"/>
  <c r="F26" i="3"/>
  <c r="F25" i="3"/>
  <c r="F24" i="3"/>
  <c r="F23" i="3"/>
  <c r="F22" i="3"/>
  <c r="F21" i="3"/>
  <c r="F20" i="3"/>
  <c r="F19" i="3"/>
  <c r="F18" i="3"/>
  <c r="F17" i="3"/>
  <c r="F16" i="3"/>
  <c r="F15" i="3"/>
  <c r="F14" i="3"/>
  <c r="F13" i="3"/>
  <c r="F12" i="3"/>
  <c r="F11" i="3"/>
  <c r="F10" i="3"/>
  <c r="F9" i="3"/>
  <c r="F8" i="3"/>
  <c r="F7" i="3"/>
  <c r="F6" i="3"/>
  <c r="F4" i="3"/>
  <c r="F3" i="3"/>
  <c r="F2" i="3"/>
  <c r="K3" i="3"/>
  <c r="L3" i="3"/>
  <c r="K4" i="3"/>
  <c r="L4" i="3"/>
  <c r="K6" i="3"/>
  <c r="L6" i="3"/>
  <c r="K7" i="3"/>
  <c r="L7" i="3"/>
  <c r="K8" i="3"/>
  <c r="L8" i="3"/>
  <c r="L2" i="3"/>
  <c r="K2" i="3"/>
  <c r="K11" i="3"/>
  <c r="L11" i="3"/>
  <c r="K12" i="3"/>
  <c r="L12" i="3"/>
  <c r="K13" i="3"/>
  <c r="L13" i="3"/>
  <c r="K14" i="3"/>
  <c r="L14" i="3"/>
  <c r="K15" i="3"/>
  <c r="L15" i="3"/>
  <c r="K16" i="3"/>
  <c r="L16" i="3"/>
  <c r="K17" i="3"/>
  <c r="L17" i="3"/>
  <c r="K18" i="3"/>
  <c r="L18" i="3"/>
  <c r="K19" i="3"/>
  <c r="L19" i="3"/>
  <c r="K20" i="3"/>
  <c r="L20" i="3"/>
  <c r="K21" i="3"/>
  <c r="L21" i="3"/>
  <c r="K22" i="3"/>
  <c r="L22" i="3"/>
  <c r="K23" i="3"/>
  <c r="L23" i="3"/>
  <c r="K24" i="3"/>
  <c r="L24" i="3"/>
  <c r="K25" i="3"/>
  <c r="L25" i="3"/>
  <c r="K26" i="3"/>
  <c r="L26" i="3"/>
  <c r="K27" i="3"/>
  <c r="L27" i="3"/>
  <c r="K28" i="3"/>
  <c r="L28" i="3"/>
  <c r="K29" i="3"/>
  <c r="L29" i="3"/>
  <c r="K10" i="3"/>
  <c r="L10" i="3"/>
  <c r="L9" i="3"/>
  <c r="K9" i="3"/>
  <c r="C3" i="3"/>
  <c r="C4" i="3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2" i="3"/>
  <c r="J30" i="2"/>
  <c r="N29" i="3"/>
  <c r="D29" i="3"/>
  <c r="N28" i="3"/>
  <c r="M28" i="3"/>
  <c r="D28" i="3"/>
  <c r="N27" i="3"/>
  <c r="M27" i="3"/>
  <c r="D27" i="3"/>
  <c r="N26" i="3"/>
  <c r="M26" i="3"/>
  <c r="D26" i="3"/>
  <c r="N25" i="3"/>
  <c r="M25" i="3"/>
  <c r="D25" i="3"/>
  <c r="N24" i="3"/>
  <c r="M24" i="3"/>
  <c r="D24" i="3"/>
  <c r="N23" i="3"/>
  <c r="M23" i="3"/>
  <c r="D23" i="3"/>
  <c r="N22" i="3"/>
  <c r="M22" i="3"/>
  <c r="D22" i="3"/>
  <c r="N21" i="3"/>
  <c r="M21" i="3"/>
  <c r="D21" i="3"/>
  <c r="N20" i="3"/>
  <c r="M20" i="3"/>
  <c r="D20" i="3"/>
  <c r="N19" i="3"/>
  <c r="M19" i="3"/>
  <c r="D19" i="3"/>
  <c r="N18" i="3"/>
  <c r="M18" i="3"/>
  <c r="D18" i="3"/>
  <c r="N17" i="3"/>
  <c r="D17" i="3"/>
  <c r="N16" i="3"/>
  <c r="D16" i="3"/>
  <c r="N15" i="3"/>
  <c r="M15" i="3"/>
  <c r="D15" i="3"/>
  <c r="N14" i="3"/>
  <c r="M14" i="3"/>
  <c r="D14" i="3"/>
  <c r="N13" i="3"/>
  <c r="M13" i="3"/>
  <c r="D13" i="3"/>
  <c r="N12" i="3"/>
  <c r="M12" i="3"/>
  <c r="D12" i="3"/>
  <c r="N11" i="3"/>
  <c r="M11" i="3"/>
  <c r="D11" i="3"/>
  <c r="N10" i="3"/>
  <c r="M10" i="3"/>
  <c r="D10" i="3"/>
  <c r="N9" i="3"/>
  <c r="D9" i="3"/>
  <c r="N8" i="3"/>
  <c r="M8" i="3"/>
  <c r="D8" i="3"/>
  <c r="N7" i="3"/>
  <c r="M7" i="3"/>
  <c r="D7" i="3"/>
  <c r="N6" i="3"/>
  <c r="M6" i="3"/>
  <c r="D6" i="3"/>
  <c r="N4" i="3"/>
  <c r="M4" i="3"/>
  <c r="D4" i="3"/>
  <c r="N3" i="3"/>
  <c r="M3" i="3"/>
  <c r="D3" i="3"/>
  <c r="N2" i="3"/>
  <c r="M2" i="3"/>
  <c r="D2" i="3"/>
  <c r="J42" i="2"/>
  <c r="M29" i="3" s="1"/>
  <c r="M17" i="3"/>
  <c r="M16" i="3"/>
  <c r="M9" i="3"/>
</calcChain>
</file>

<file path=xl/sharedStrings.xml><?xml version="1.0" encoding="utf-8"?>
<sst xmlns="http://schemas.openxmlformats.org/spreadsheetml/2006/main" count="806" uniqueCount="264">
  <si>
    <t>KPI Definities – Overzicht alle KPI's</t>
  </si>
  <si>
    <t>KPI ID</t>
  </si>
  <si>
    <t>Resultaatgebied</t>
  </si>
  <si>
    <t>Thema</t>
  </si>
  <si>
    <t>KPI Naam</t>
  </si>
  <si>
    <t>Omschrijving</t>
  </si>
  <si>
    <t>Norm</t>
  </si>
  <si>
    <t>Eenheid / Invoertype</t>
  </si>
  <si>
    <t>Frequentie</t>
  </si>
  <si>
    <t>Scope</t>
  </si>
  <si>
    <t>KD-01</t>
  </si>
  <si>
    <t>Kwaliteit dienstverlening</t>
  </si>
  <si>
    <t>n.t.b.</t>
  </si>
  <si>
    <t>Cijfer (1–10)</t>
  </si>
  <si>
    <t>KD-02</t>
  </si>
  <si>
    <t>Kwaliteitszorg</t>
  </si>
  <si>
    <t>Kwaliteitstoetsing</t>
  </si>
  <si>
    <t>Score onafhankelijke kwaliteitstoetsing per locatie</t>
  </si>
  <si>
    <t>Voldoende</t>
  </si>
  <si>
    <t>Score instantie</t>
  </si>
  <si>
    <t>Per locatie</t>
  </si>
  <si>
    <t>KD-03</t>
  </si>
  <si>
    <t>Service</t>
  </si>
  <si>
    <t>Storingen gemeld in managementrapportage; norm: 100% binnen 4 uur opgelost</t>
  </si>
  <si>
    <t>KD-04</t>
  </si>
  <si>
    <t>Beschikbaarheid automaten</t>
  </si>
  <si>
    <t>Gemiddelde beschikbaarheid warme drankenautomaten en waterbars per locatie per maand</t>
  </si>
  <si>
    <t>≥ 98%</t>
  </si>
  <si>
    <t>Percentage (%)</t>
  </si>
  <si>
    <t>KD-05</t>
  </si>
  <si>
    <t>Innovatie</t>
  </si>
  <si>
    <t>Innovatieve ideeën</t>
  </si>
  <si>
    <t>Aantal uitgevoerde innovatieve initiatieven, aanvullend op de offerte</t>
  </si>
  <si>
    <t>≥ 2 per jaar</t>
  </si>
  <si>
    <t>Aantal initiatieven</t>
  </si>
  <si>
    <t>KD-06</t>
  </si>
  <si>
    <t>Rapportage</t>
  </si>
  <si>
    <t>Managementrapportage</t>
  </si>
  <si>
    <t>Maandelijkse rapportage incl. automatenpark, storingen, tellerstanden en KPI's</t>
  </si>
  <si>
    <t>≤ 2 wkn na maandeinde</t>
  </si>
  <si>
    <t>Ja / Nee + datum</t>
  </si>
  <si>
    <t>MVI</t>
  </si>
  <si>
    <t>1. Klimaat – Assortiment</t>
  </si>
  <si>
    <t>CO2-uitstoot assortiment</t>
  </si>
  <si>
    <t>CO2-uitstoot per kg inkoop (totaal CO2 ÷ totaal inkoop gewicht)</t>
  </si>
  <si>
    <t>kg CO2 per kg inkoop</t>
  </si>
  <si>
    <t>Berekeningsmethode CO2</t>
  </si>
  <si>
    <t>Welke methode is gebruikt voor de CO2-berekening van het assortiment</t>
  </si>
  <si>
    <t>Levenscyclusfasen CO2</t>
  </si>
  <si>
    <t>Welke levenscyclusfasen zijn meegenomen in de CO2-berekening</t>
  </si>
  <si>
    <t>Beschikbaarheid CO2-data</t>
  </si>
  <si>
    <t>% van inkoopgewicht waarvoor CO2-uitstoot is berekend</t>
  </si>
  <si>
    <t>% van inkoopgewicht</t>
  </si>
  <si>
    <t>Leveranciersspecifieke CO2-data</t>
  </si>
  <si>
    <t>% van inkoopgewicht waarvoor specifieke CO2-data van toeleverancier beschikbaar is</t>
  </si>
  <si>
    <t>Verificatie CO2-berekening</t>
  </si>
  <si>
    <t>Is de CO2-berekening geverifieerd door een externe partij?</t>
  </si>
  <si>
    <t>1x per jaar</t>
  </si>
  <si>
    <t>Per leverancier</t>
  </si>
  <si>
    <t>1. Klimaat – Bedrijfsvoering</t>
  </si>
  <si>
    <t>CO2-Prestatieladder niveau</t>
  </si>
  <si>
    <t>Niveau waarop leverancier is gecertificeerd op de CO2-Prestatieladder</t>
  </si>
  <si>
    <t>1. Klimaat – Eiwittransitie</t>
  </si>
  <si>
    <t>Aandeel plantaardig eiwit</t>
  </si>
  <si>
    <t>Beschikbaarheid eiwitdata</t>
  </si>
  <si>
    <t>% van inkoopgewicht waarvoor eiwitverhouding plantaardig/dierlijk is berekend (berekend ÷ totaal)</t>
  </si>
  <si>
    <t>2. Circulaire Economie</t>
  </si>
  <si>
    <t>Stuksverpakkingen</t>
  </si>
  <si>
    <t>Aantal productgroepen waarvoor stuksverpakkingen zijn ingekocht</t>
  </si>
  <si>
    <t>Aantal productgroepen</t>
  </si>
  <si>
    <t>2x per jaar</t>
  </si>
  <si>
    <t>Per contract</t>
  </si>
  <si>
    <t>Herbruikbare verpakkingen</t>
  </si>
  <si>
    <t>Gewicht koffiebonen ingekocht in herbruikbare verpakking</t>
  </si>
  <si>
    <t>Gewicht (kg)</t>
  </si>
  <si>
    <t>Optimalisatie automaten</t>
  </si>
  <si>
    <t>Jaarlijks optimalisatieplan opgesteld en besproken met Opdrachtgever</t>
  </si>
  <si>
    <t>Ja / Nee</t>
  </si>
  <si>
    <t>3. Keten – Keurmerken</t>
  </si>
  <si>
    <t>Topkeurmerken</t>
  </si>
  <si>
    <t>Inkoopgewicht per productgroep met milieu-/diervriendelijk topkeurmerk</t>
  </si>
  <si>
    <t>Gewicht (kg) per productgroep</t>
  </si>
  <si>
    <t>Biologisch keurmerk</t>
  </si>
  <si>
    <t>Inkoopgewicht per productgroep met biologisch keurmerk</t>
  </si>
  <si>
    <t>3. Keten – ISV</t>
  </si>
  <si>
    <t>ISV / Due Diligence vragenlijst</t>
  </si>
  <si>
    <t>ISV-vragenlijst ingevuld ter voorkoming van misstanden in toeleveringsketen</t>
  </si>
  <si>
    <t>Ingevuld</t>
  </si>
  <si>
    <t>Risicoproducten ISV</t>
  </si>
  <si>
    <t>Risicotabel ingevuld voor minimaal 2 producten</t>
  </si>
  <si>
    <t>Ingevuld ≥ 2 producten</t>
  </si>
  <si>
    <t>3. Keten – Eerlijke handel</t>
  </si>
  <si>
    <t>Langetermijncontract koffie</t>
  </si>
  <si>
    <t>Gewicht koffiebonen uit langetermijncontract (≥ 3 jaar)</t>
  </si>
  <si>
    <t>Leefbaar inkomen</t>
  </si>
  <si>
    <t>Mate waarin leefbaar inkomen gewaarborgd is in de koffieketen</t>
  </si>
  <si>
    <t>Duurzame ontwikkelprojecten</t>
  </si>
  <si>
    <t>Deelname aan of financiering van duurzame ontwikkelprojecten in koffieketen</t>
  </si>
  <si>
    <t>Betaalde prijs groene koffie</t>
  </si>
  <si>
    <t>Gemiddeld betaalde prijs per kg groene koffie t.o.v. referentieprijs</t>
  </si>
  <si>
    <t>Social Return</t>
  </si>
  <si>
    <t>Uren inzet mensen met afstand tot arbeidsmarkt (MAA) ÷ totaal ingezette uren</t>
  </si>
  <si>
    <t>Ratio (uren MAA / totaal uren)</t>
  </si>
  <si>
    <t>► KPI Invoertabel</t>
  </si>
  <si>
    <t>Omschrijving (kort)</t>
  </si>
  <si>
    <t>Realisatie (berekend of direct)</t>
  </si>
  <si>
    <t>Toelichting / Opmerking</t>
  </si>
  <si>
    <t>► Kwaliteit Dienstverlening</t>
  </si>
  <si>
    <t>n.v.t.</t>
  </si>
  <si>
    <t>► Maatschappelijk Verantwoord Inkopen</t>
  </si>
  <si>
    <t>kpi_id</t>
  </si>
  <si>
    <t>kpi_naam</t>
  </si>
  <si>
    <t>periode</t>
  </si>
  <si>
    <t>leverancier</t>
  </si>
  <si>
    <t>locatie</t>
  </si>
  <si>
    <t>resultaatgebied</t>
  </si>
  <si>
    <t>thema</t>
  </si>
  <si>
    <t>norm</t>
  </si>
  <si>
    <t>eenheid</t>
  </si>
  <si>
    <t>basis_1</t>
  </si>
  <si>
    <t>basis_2</t>
  </si>
  <si>
    <t>realisatie</t>
  </si>
  <si>
    <t>toelichting</t>
  </si>
  <si>
    <t>Storingen binnen 4 uur opgelost</t>
  </si>
  <si>
    <t>MVI-KM01</t>
  </si>
  <si>
    <t>MVI-KM02</t>
  </si>
  <si>
    <t>MVI-KM03</t>
  </si>
  <si>
    <t>MVI-KM04</t>
  </si>
  <si>
    <t>MVI-KM05</t>
  </si>
  <si>
    <t>MVI-KM06</t>
  </si>
  <si>
    <t>MVI-KM07</t>
  </si>
  <si>
    <t>MVI-KM08</t>
  </si>
  <si>
    <t>MVI-KM09</t>
  </si>
  <si>
    <t>MVI-CE01</t>
  </si>
  <si>
    <t>MVI-CE02</t>
  </si>
  <si>
    <t>MVI-CE03</t>
  </si>
  <si>
    <t>MVI-KV01</t>
  </si>
  <si>
    <t>MVI-KV02</t>
  </si>
  <si>
    <t>MVI-KV03</t>
  </si>
  <si>
    <t>MVI-KV04</t>
  </si>
  <si>
    <t>MVI-KV05</t>
  </si>
  <si>
    <t>MVI-KV06</t>
  </si>
  <si>
    <t>MVI-KV07</t>
  </si>
  <si>
    <t>MVI-KV08</t>
  </si>
  <si>
    <t>MVI-SR01</t>
  </si>
  <si>
    <t>4. Social Return</t>
  </si>
  <si>
    <t>Data – Platte tabel voor data analyse  |  Niet handmatig aanpassen</t>
  </si>
  <si>
    <t>Locatie</t>
  </si>
  <si>
    <t>≥ 50%</t>
  </si>
  <si>
    <t>Zie programma van eisen</t>
  </si>
  <si>
    <t>≥ 5%</t>
  </si>
  <si>
    <t>Rapportagejaar (bijv. 2026):</t>
  </si>
  <si>
    <t>Score</t>
  </si>
  <si>
    <t>Categorie (Cradle-to-gate / -grave / anders)</t>
  </si>
  <si>
    <t>Categorie (EcoInvent / Foodstep)</t>
  </si>
  <si>
    <t>Niveau</t>
  </si>
  <si>
    <t>Het aandeel koffiebonen waarvoor een aantoonbaar leefbaar inkomen is betaald</t>
  </si>
  <si>
    <t>Ratio (kg koffie uit meerjarencontract / totaal kg koffie)</t>
  </si>
  <si>
    <t>Ratio (kg koffie waarvoor leefbaar inkomen betaald / totaal kg koffie)</t>
  </si>
  <si>
    <t>Ratio (kg koffie waarvoor geïnvesteerd / totaal kg koffie)</t>
  </si>
  <si>
    <t>Het aandeel koffiebonen waarvoor kan worden aangetoond dat de extra betaalde premie (als gevolg van het betalen van een leefbaar inkomen) wordt geïnvesteerd in duurzame ontwikkelingsprojecten</t>
  </si>
  <si>
    <t>Het aandeel koffiebonen waarvoor de leveranciers aantoonbaar een meerjarig contract hebben met hun toeleveranciers</t>
  </si>
  <si>
    <t>Inzicht in de betaalde prijs voor groene (ongebrande) koffie met toelichting hoe deze prijs tot stand komt binnen de keten</t>
  </si>
  <si>
    <t>Dropdown lijsten</t>
  </si>
  <si>
    <t>Ja/Nee</t>
  </si>
  <si>
    <t>CO2 methode</t>
  </si>
  <si>
    <t>CO2 scope</t>
  </si>
  <si>
    <t>ISV-risicoproducten</t>
  </si>
  <si>
    <t>Trede en versie CO2-PL</t>
  </si>
  <si>
    <t>Ja</t>
  </si>
  <si>
    <t xml:space="preserve">GS1 Data source </t>
  </si>
  <si>
    <t>Wieg-tot-poort (cradle-to-gate)</t>
  </si>
  <si>
    <t>Ja, voor 2 producten</t>
  </si>
  <si>
    <t>Trede 1 Versie 3.1</t>
  </si>
  <si>
    <t>Nee</t>
  </si>
  <si>
    <t>PS in Foodservice / Foodstep</t>
  </si>
  <si>
    <t>Wieg-tot-distributiecentrum</t>
  </si>
  <si>
    <t>Ja, voor 1 product</t>
  </si>
  <si>
    <t>Trede 1 Versie 4</t>
  </si>
  <si>
    <t>[Selecteer]</t>
  </si>
  <si>
    <t>Bright Green</t>
  </si>
  <si>
    <t>Wieg-tot-consumptie (cradle-to-consumption)</t>
  </si>
  <si>
    <t>Trede 2 Versie 3.1</t>
  </si>
  <si>
    <t>Agrifootprint</t>
  </si>
  <si>
    <t>Wieg-tot-graf (cradle-to-grave)</t>
  </si>
  <si>
    <t>Trede 2 Versie 4</t>
  </si>
  <si>
    <t>Blonk-database ‘Database milieubelasting voedingsmiddelen 2024’</t>
  </si>
  <si>
    <t>Anders, namelijk…</t>
  </si>
  <si>
    <t>Trede 3 Versie 3.1</t>
  </si>
  <si>
    <t>Ecoinvent</t>
  </si>
  <si>
    <t>Trede 3 Versie 4</t>
  </si>
  <si>
    <t>Agribalyse</t>
  </si>
  <si>
    <t>Trede 4 Versie 3.1</t>
  </si>
  <si>
    <t>DK database</t>
  </si>
  <si>
    <t>Trede 5 Versie 3.1</t>
  </si>
  <si>
    <t>PEF-wise methodology for food products consumed in the Netherlands (RIVM, WUR, Blonk)</t>
  </si>
  <si>
    <t>Anders, namelijk</t>
  </si>
  <si>
    <t>Vul uitsluitend de GELE cellen in.</t>
  </si>
  <si>
    <t>[Inkoop totaal (kg)]</t>
  </si>
  <si>
    <t>[Inkoop berekend (kg)]</t>
  </si>
  <si>
    <t>[Uren MAA ingezet]</t>
  </si>
  <si>
    <t>[Totaal uren dienstverlening]</t>
  </si>
  <si>
    <t>Basis 1</t>
  </si>
  <si>
    <t>Basis 2</t>
  </si>
  <si>
    <t>Bronlijst met alle definities. Niet handmatig aanpassen.</t>
  </si>
  <si>
    <t>2 per jaar</t>
  </si>
  <si>
    <t>In dit tabblad kunnen aanvullende KPI's ingevuld worden</t>
  </si>
  <si>
    <t>KPI Invulformulier – Aanvullende KPI's</t>
  </si>
  <si>
    <t>KPI Invulformulier – Basis KPI's</t>
  </si>
  <si>
    <t>Type verpakkingen</t>
  </si>
  <si>
    <t>In stuksverpakking?</t>
  </si>
  <si>
    <t>Opmerkingen</t>
  </si>
  <si>
    <t xml:space="preserve">Cupjes koffiemelk </t>
  </si>
  <si>
    <t>Creamer in sachets</t>
  </si>
  <si>
    <t>Suikersticks, zoetjes in sachets</t>
  </si>
  <si>
    <t>Theezakjes individueel verpakt</t>
  </si>
  <si>
    <t>Vul in welke productgroepen voor dit contract worden ingekocht in stuksverpakking.</t>
  </si>
  <si>
    <t>Keurmerken</t>
  </si>
  <si>
    <t>Productgroepen</t>
  </si>
  <si>
    <t>Totaal inkoopgewicht (kg)</t>
  </si>
  <si>
    <t>Inkoopgewicht ‘biologisch’ (kg)</t>
  </si>
  <si>
    <t>Koffie</t>
  </si>
  <si>
    <t>[kg]</t>
  </si>
  <si>
    <t>Thee</t>
  </si>
  <si>
    <t>Chocolade (cacao)</t>
  </si>
  <si>
    <t>Inkoopgewicht met ander keurmerk of duurzaam initiatief geldt (kg)</t>
  </si>
  <si>
    <t>Vul in per product het gewicht met een keurmerk in.</t>
  </si>
  <si>
    <t>Overige ingredienten (suiker, melk(poeder), zuivelvervangers, etc.)</t>
  </si>
  <si>
    <t>Leverancier:</t>
  </si>
  <si>
    <t>Contractnaam:</t>
  </si>
  <si>
    <t>Legenda:   🟡 Geel = handmatige invoer   |   🟢 Groen = automatisch berekend   |   ⬛ Grijs = niet van toepassing / vergrendeld</t>
  </si>
  <si>
    <t>contract</t>
  </si>
  <si>
    <t>Rapportageperiode (bijv. Q1 &amp; Q2):</t>
  </si>
  <si>
    <t>Inkoopgewicht met topkeurmerk of biologisch (kg)</t>
  </si>
  <si>
    <t>Inkoopgewicht met topkeurmerk (kg)</t>
  </si>
  <si>
    <t>Ratio (kg koffie uit meerjarencontract ÷ totaal kg koffie)</t>
  </si>
  <si>
    <t>Ratio (kg koffie waarvoor leefbaar inkomen betaald ÷ totaal kg koffie)</t>
  </si>
  <si>
    <t>Ratio (kg koffie waarvoor geïnvesteerd ÷ totaal kg koffie)</t>
  </si>
  <si>
    <t>Deelnemers in contract:</t>
  </si>
  <si>
    <t>Cijfer</t>
  </si>
  <si>
    <t>Gemiddelde % per maand, over laatste 6 maanden</t>
  </si>
  <si>
    <t>Eerstelijns storingen</t>
  </si>
  <si>
    <t>KD-07</t>
  </si>
  <si>
    <t>Tweedelijns storingen</t>
  </si>
  <si>
    <t>Storingen gemeld in managementrapportage; norm: 100% binnen 8 uur opgelost</t>
  </si>
  <si>
    <t>Storingen binnen 8 uur opgelost</t>
  </si>
  <si>
    <t>Op aanvraag</t>
  </si>
  <si>
    <t>Jaartallen</t>
  </si>
  <si>
    <t>Periode</t>
  </si>
  <si>
    <t>Q1 &amp; Q2</t>
  </si>
  <si>
    <t>Q3 &amp; Q4</t>
  </si>
  <si>
    <t>Q1</t>
  </si>
  <si>
    <t>Q2</t>
  </si>
  <si>
    <t>Q3</t>
  </si>
  <si>
    <t>Q4</t>
  </si>
  <si>
    <t xml:space="preserve"> [Totale CO2-uitstoot (kg CO2-eq.)]</t>
  </si>
  <si>
    <t>[Totaal inkoopgewicht (kg)]</t>
  </si>
  <si>
    <t>Realisatie</t>
  </si>
  <si>
    <t>Percentage plantaardig eiwit t.o.v. totaal eiwit, volgens Eiweet methodiek voor Foodservice</t>
  </si>
  <si>
    <t>Ratio plantaardig eiwit t.o.v. totaal eiwit (volgens Eiweet methodiek voor Foodservice)</t>
  </si>
  <si>
    <t>Decaf koffie in sachets</t>
  </si>
  <si>
    <t>Gasttevredenheid</t>
  </si>
  <si>
    <t>Gemiddeld rapportcijfer GTO door Opdrachtgever</t>
  </si>
  <si>
    <t>Gemiddeld rapportcijfer gTO door Opdrachtgever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</si>
</sst>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22" x14ac:knownFonts="1">
    <font>
      <sz val="11"/>
      <color theme="1"/>
      <name val="Calibri"/>
      <family val="2"/>
      <scheme val="minor"/>
    </font>
    <font>
      <b/>
      <sz val="13"/>
      <color rgb="FFFFFFFF"/>
      <name val="Arial"/>
      <family val="2"/>
    </font>
    <font>
      <i/>
      <sz val="9"/>
      <color rgb="FF595959"/>
      <name val="Arial"/>
      <family val="2"/>
    </font>
    <font>
      <b/>
      <sz val="9"/>
      <color rgb="FFFFFFFF"/>
      <name val="Arial"/>
      <family val="2"/>
    </font>
    <font>
      <sz val="9"/>
      <color rgb="FF000000"/>
      <name val="Arial"/>
      <family val="2"/>
    </font>
    <font>
      <b/>
      <sz val="10"/>
      <color rgb="FF000000"/>
      <name val="Arial"/>
      <family val="2"/>
    </font>
    <font>
      <b/>
      <sz val="11"/>
      <color rgb="FFFFFFFF"/>
      <name val="Arial"/>
      <family val="2"/>
    </font>
    <font>
      <b/>
      <sz val="10"/>
      <color rgb="FFFFFFFF"/>
      <name val="Arial"/>
      <family val="2"/>
    </font>
    <font>
      <sz val="9"/>
      <color rgb="FF999999"/>
      <name val="Arial"/>
      <family val="2"/>
    </font>
    <font>
      <b/>
      <sz val="9"/>
      <color rgb="FF1F3864"/>
      <name val="Arial"/>
      <family val="2"/>
    </font>
    <font>
      <i/>
      <sz val="8"/>
      <color rgb="FF595959"/>
      <name val="Arial"/>
      <family val="2"/>
    </font>
    <font>
      <b/>
      <sz val="9"/>
      <color rgb="FF375623"/>
      <name val="Arial"/>
      <family val="2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9"/>
      <color rgb="FF000000"/>
      <name val="Arial"/>
      <family val="2"/>
    </font>
    <font>
      <sz val="9"/>
      <name val="Arial"/>
      <family val="2"/>
    </font>
    <font>
      <sz val="9"/>
      <color rgb="FF000000"/>
      <name val="Arial"/>
      <family val="2"/>
    </font>
    <font>
      <b/>
      <sz val="13"/>
      <color rgb="FFFFFFFF"/>
      <name val="Arial"/>
      <family val="2"/>
    </font>
    <font>
      <b/>
      <sz val="11"/>
      <color theme="1"/>
      <name val="Calibri"/>
      <family val="2"/>
    </font>
    <font>
      <i/>
      <sz val="9"/>
      <color theme="0" tint="-0.34998626667073579"/>
      <name val="Arial"/>
      <family val="2"/>
    </font>
    <font>
      <sz val="10"/>
      <color theme="1"/>
      <name val="Arial"/>
      <family val="2"/>
    </font>
    <font>
      <b/>
      <sz val="11"/>
      <color rgb="FFFFFFFF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rgb="FF1F3864"/>
      </patternFill>
    </fill>
    <fill>
      <patternFill patternType="solid">
        <fgColor rgb="FFD6E4F7"/>
      </patternFill>
    </fill>
    <fill>
      <patternFill patternType="solid">
        <fgColor rgb="FF2E5EAA"/>
      </patternFill>
    </fill>
    <fill>
      <patternFill patternType="solid">
        <fgColor rgb="FFF2F2F2"/>
      </patternFill>
    </fill>
    <fill>
      <patternFill patternType="solid">
        <fgColor rgb="FFFFFFFF"/>
      </patternFill>
    </fill>
    <fill>
      <patternFill patternType="solid">
        <fgColor rgb="FFFFF2CC"/>
      </patternFill>
    </fill>
    <fill>
      <patternFill patternType="solid">
        <fgColor rgb="FF4472C4"/>
      </patternFill>
    </fill>
    <fill>
      <patternFill patternType="solid">
        <fgColor rgb="FFDCE6F1"/>
      </patternFill>
    </fill>
    <fill>
      <patternFill patternType="solid">
        <fgColor rgb="FFD9D9D9"/>
      </patternFill>
    </fill>
    <fill>
      <patternFill patternType="solid">
        <fgColor rgb="FFEBF1DE"/>
      </patternFill>
    </fill>
    <fill>
      <patternFill patternType="solid">
        <fgColor rgb="FFE2EFDA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59999389629810485"/>
        <bgColor indexed="64"/>
      </patternFill>
    </fill>
  </fills>
  <borders count="50">
    <border>
      <left/>
      <right/>
      <top/>
      <bottom/>
      <diagonal/>
    </border>
    <border>
      <left style="thin">
        <color rgb="FFBDD7EE"/>
      </left>
      <right style="thin">
        <color rgb="FFBDD7EE"/>
      </right>
      <top style="thin">
        <color rgb="FFBDD7EE"/>
      </top>
      <bottom style="thin">
        <color rgb="FFBDD7EE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rgb="FFBDD7EE"/>
      </right>
      <top style="thin">
        <color rgb="FFBDD7EE"/>
      </top>
      <bottom style="thin">
        <color rgb="FFBDD7EE"/>
      </bottom>
      <diagonal/>
    </border>
    <border>
      <left style="thin">
        <color rgb="FFBDD7EE"/>
      </left>
      <right style="medium">
        <color indexed="64"/>
      </right>
      <top style="thin">
        <color rgb="FFBDD7EE"/>
      </top>
      <bottom style="thin">
        <color rgb="FFBDD7EE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BDD7EE"/>
      </left>
      <right/>
      <top style="thin">
        <color rgb="FFBDD7EE"/>
      </top>
      <bottom style="thin">
        <color rgb="FFBDD7EE"/>
      </bottom>
      <diagonal/>
    </border>
    <border>
      <left/>
      <right style="thin">
        <color rgb="FFBDD7EE"/>
      </right>
      <top/>
      <bottom style="thin">
        <color rgb="FFBDD7EE"/>
      </bottom>
      <diagonal/>
    </border>
    <border>
      <left style="thin">
        <color rgb="FFBDD7EE"/>
      </left>
      <right style="thin">
        <color rgb="FFBDD7EE"/>
      </right>
      <top/>
      <bottom style="thin">
        <color rgb="FFBDD7EE"/>
      </bottom>
      <diagonal/>
    </border>
    <border>
      <left style="thin">
        <color rgb="FFBDD7EE"/>
      </left>
      <right/>
      <top/>
      <bottom style="thin">
        <color rgb="FFBDD7EE"/>
      </bottom>
      <diagonal/>
    </border>
    <border>
      <left style="thin">
        <color rgb="FFBDD7EE"/>
      </left>
      <right style="thin">
        <color rgb="FFBDD7EE"/>
      </right>
      <top style="thin">
        <color rgb="FFBDD7EE"/>
      </top>
      <bottom/>
      <diagonal/>
    </border>
    <border>
      <left style="thin">
        <color rgb="FFBDD7EE"/>
      </left>
      <right/>
      <top style="thin">
        <color rgb="FFBDD7EE"/>
      </top>
      <bottom/>
      <diagonal/>
    </border>
    <border>
      <left style="thin">
        <color rgb="FFBDD7EE"/>
      </left>
      <right style="thin">
        <color rgb="FFBDD7EE"/>
      </right>
      <top style="thin">
        <color indexed="64"/>
      </top>
      <bottom style="thin">
        <color rgb="FFBDD7EE"/>
      </bottom>
      <diagonal/>
    </border>
    <border>
      <left style="thin">
        <color rgb="FFBDD7EE"/>
      </left>
      <right/>
      <top style="thin">
        <color indexed="64"/>
      </top>
      <bottom style="thin">
        <color rgb="FFBDD7EE"/>
      </bottom>
      <diagonal/>
    </border>
    <border>
      <left style="medium">
        <color indexed="64"/>
      </left>
      <right/>
      <top style="medium">
        <color theme="0" tint="-0.14996795556505021"/>
      </top>
      <bottom style="medium">
        <color theme="0" tint="-0.14996795556505021"/>
      </bottom>
      <diagonal/>
    </border>
    <border>
      <left/>
      <right/>
      <top style="medium">
        <color theme="0" tint="-0.14996795556505021"/>
      </top>
      <bottom style="medium">
        <color theme="0" tint="-0.14996795556505021"/>
      </bottom>
      <diagonal/>
    </border>
    <border>
      <left/>
      <right style="medium">
        <color indexed="64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indexed="64"/>
      </left>
      <right/>
      <top style="medium">
        <color theme="0" tint="-0.14996795556505021"/>
      </top>
      <bottom style="medium">
        <color indexed="64"/>
      </bottom>
      <diagonal/>
    </border>
    <border>
      <left/>
      <right/>
      <top style="medium">
        <color theme="0" tint="-0.14996795556505021"/>
      </top>
      <bottom style="medium">
        <color indexed="64"/>
      </bottom>
      <diagonal/>
    </border>
    <border>
      <left/>
      <right style="medium">
        <color indexed="64"/>
      </right>
      <top style="medium">
        <color theme="0" tint="-0.14996795556505021"/>
      </top>
      <bottom style="medium">
        <color indexed="64"/>
      </bottom>
      <diagonal/>
    </border>
    <border>
      <left style="medium">
        <color indexed="64"/>
      </left>
      <right/>
      <top style="thin">
        <color rgb="FFBDD7EE"/>
      </top>
      <bottom style="medium">
        <color theme="0" tint="-0.14996795556505021"/>
      </bottom>
      <diagonal/>
    </border>
    <border>
      <left/>
      <right/>
      <top style="thin">
        <color rgb="FFBDD7EE"/>
      </top>
      <bottom style="medium">
        <color theme="0" tint="-0.14996795556505021"/>
      </bottom>
      <diagonal/>
    </border>
    <border>
      <left/>
      <right style="medium">
        <color indexed="64"/>
      </right>
      <top style="thin">
        <color rgb="FFBDD7EE"/>
      </top>
      <bottom style="medium">
        <color theme="0" tint="-0.14996795556505021"/>
      </bottom>
      <diagonal/>
    </border>
    <border>
      <left style="medium">
        <color indexed="64"/>
      </left>
      <right/>
      <top style="medium">
        <color theme="0" tint="-0.14996795556505021"/>
      </top>
      <bottom/>
      <diagonal/>
    </border>
    <border>
      <left/>
      <right/>
      <top style="medium">
        <color theme="0" tint="-0.14996795556505021"/>
      </top>
      <bottom/>
      <diagonal/>
    </border>
    <border>
      <left/>
      <right style="medium">
        <color indexed="64"/>
      </right>
      <top style="medium">
        <color theme="0" tint="-0.14996795556505021"/>
      </top>
      <bottom/>
      <diagonal/>
    </border>
    <border>
      <left style="medium">
        <color indexed="64"/>
      </left>
      <right/>
      <top style="thin">
        <color indexed="64"/>
      </top>
      <bottom style="medium">
        <color theme="0" tint="-0.14996795556505021"/>
      </bottom>
      <diagonal/>
    </border>
    <border>
      <left/>
      <right/>
      <top style="thin">
        <color indexed="64"/>
      </top>
      <bottom style="medium">
        <color theme="0" tint="-0.14996795556505021"/>
      </bottom>
      <diagonal/>
    </border>
    <border>
      <left/>
      <right style="medium">
        <color indexed="64"/>
      </right>
      <top style="thin">
        <color indexed="64"/>
      </top>
      <bottom style="medium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/>
      <diagonal/>
    </border>
    <border>
      <left/>
      <right style="thin">
        <color rgb="FFBDD7EE"/>
      </right>
      <top style="thin">
        <color rgb="FFBDD7EE"/>
      </top>
      <bottom style="thin">
        <color rgb="FFBDD7EE"/>
      </bottom>
      <diagonal/>
    </border>
    <border>
      <left style="medium">
        <color indexed="64"/>
      </left>
      <right/>
      <top style="medium">
        <color indexed="64"/>
      </top>
      <bottom style="thin">
        <color rgb="FFBDD7EE"/>
      </bottom>
      <diagonal/>
    </border>
    <border>
      <left/>
      <right/>
      <top style="medium">
        <color indexed="64"/>
      </top>
      <bottom style="thin">
        <color rgb="FFBDD7EE"/>
      </bottom>
      <diagonal/>
    </border>
    <border>
      <left/>
      <right style="medium">
        <color indexed="64"/>
      </right>
      <top style="medium">
        <color indexed="64"/>
      </top>
      <bottom style="thin">
        <color rgb="FFBDD7EE"/>
      </bottom>
      <diagonal/>
    </border>
    <border>
      <left style="medium">
        <color indexed="64"/>
      </left>
      <right style="thin">
        <color rgb="FFBDD7EE"/>
      </right>
      <top style="thin">
        <color rgb="FFBDD7EE"/>
      </top>
      <bottom style="medium">
        <color indexed="64"/>
      </bottom>
      <diagonal/>
    </border>
    <border>
      <left style="thin">
        <color rgb="FFBDD7EE"/>
      </left>
      <right style="thin">
        <color rgb="FFBDD7EE"/>
      </right>
      <top style="thin">
        <color rgb="FFBDD7EE"/>
      </top>
      <bottom style="medium">
        <color indexed="64"/>
      </bottom>
      <diagonal/>
    </border>
    <border>
      <left style="thin">
        <color rgb="FFBDD7EE"/>
      </left>
      <right style="medium">
        <color indexed="64"/>
      </right>
      <top style="thin">
        <color rgb="FFBDD7EE"/>
      </top>
      <bottom style="medium">
        <color indexed="64"/>
      </bottom>
      <diagonal/>
    </border>
    <border>
      <left/>
      <right/>
      <top style="thin">
        <color rgb="FFBDD7EE"/>
      </top>
      <bottom style="thin">
        <color rgb="FFBDD7EE"/>
      </bottom>
      <diagonal/>
    </border>
    <border>
      <left style="medium">
        <color indexed="64"/>
      </left>
      <right/>
      <top style="thin">
        <color rgb="FFBDD7EE"/>
      </top>
      <bottom style="thin">
        <color rgb="FFBDD7EE"/>
      </bottom>
      <diagonal/>
    </border>
    <border>
      <left/>
      <right style="medium">
        <color indexed="64"/>
      </right>
      <top style="thin">
        <color rgb="FFBDD7EE"/>
      </top>
      <bottom style="thin">
        <color rgb="FFBDD7EE"/>
      </bottom>
      <diagonal/>
    </border>
    <border>
      <left/>
      <right/>
      <top/>
      <bottom style="thin">
        <color rgb="FFBDD7EE"/>
      </bottom>
      <diagonal/>
    </border>
    <border>
      <left style="medium">
        <color indexed="64"/>
      </left>
      <right style="thin">
        <color rgb="FFBDD7EE"/>
      </right>
      <top style="thin">
        <color rgb="FFBDD7EE"/>
      </top>
      <bottom/>
      <diagonal/>
    </border>
    <border>
      <left style="thin">
        <color rgb="FFBDD7EE"/>
      </left>
      <right style="medium">
        <color indexed="64"/>
      </right>
      <top style="thin">
        <color rgb="FFBDD7EE"/>
      </top>
      <bottom/>
      <diagonal/>
    </border>
  </borders>
  <cellStyleXfs count="3">
    <xf numFmtId="0" fontId="0" fillId="0" borderId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</cellStyleXfs>
  <cellXfs count="129">
    <xf numFmtId="0" fontId="0" fillId="0" borderId="0" xfId="0"/>
    <xf numFmtId="0" fontId="3" fillId="4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left" vertical="center" wrapText="1"/>
    </xf>
    <xf numFmtId="0" fontId="4" fillId="6" borderId="1" xfId="0" applyFont="1" applyFill="1" applyBorder="1" applyAlignment="1">
      <alignment horizontal="left" vertical="center" wrapText="1"/>
    </xf>
    <xf numFmtId="0" fontId="4" fillId="9" borderId="1" xfId="0" applyFont="1" applyFill="1" applyBorder="1" applyAlignment="1">
      <alignment horizontal="left" vertical="center" wrapText="1"/>
    </xf>
    <xf numFmtId="0" fontId="8" fillId="10" borderId="1" xfId="0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horizontal="center" vertical="center" wrapText="1"/>
    </xf>
    <xf numFmtId="0" fontId="4" fillId="11" borderId="1" xfId="0" applyFont="1" applyFill="1" applyBorder="1" applyAlignment="1">
      <alignment horizontal="left" vertical="center" wrapText="1"/>
    </xf>
    <xf numFmtId="0" fontId="10" fillId="7" borderId="1" xfId="0" applyFont="1" applyFill="1" applyBorder="1" applyAlignment="1">
      <alignment horizontal="left" vertical="center" wrapText="1"/>
    </xf>
    <xf numFmtId="0" fontId="11" fillId="12" borderId="1" xfId="0" applyFont="1" applyFill="1" applyBorder="1" applyAlignment="1">
      <alignment horizontal="center" vertical="center" wrapText="1"/>
    </xf>
    <xf numFmtId="9" fontId="11" fillId="12" borderId="1" xfId="1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0" fillId="13" borderId="0" xfId="0" applyFill="1"/>
    <xf numFmtId="0" fontId="14" fillId="11" borderId="1" xfId="0" applyFont="1" applyFill="1" applyBorder="1" applyAlignment="1">
      <alignment horizontal="left" vertical="center" wrapText="1"/>
    </xf>
    <xf numFmtId="0" fontId="14" fillId="9" borderId="1" xfId="0" applyFont="1" applyFill="1" applyBorder="1" applyAlignment="1">
      <alignment horizontal="left" vertical="center" wrapText="1"/>
    </xf>
    <xf numFmtId="0" fontId="0" fillId="14" borderId="5" xfId="0" applyFill="1" applyBorder="1"/>
    <xf numFmtId="0" fontId="0" fillId="14" borderId="0" xfId="0" applyFill="1"/>
    <xf numFmtId="0" fontId="0" fillId="14" borderId="6" xfId="0" applyFill="1" applyBorder="1"/>
    <xf numFmtId="0" fontId="4" fillId="9" borderId="7" xfId="0" applyFont="1" applyFill="1" applyBorder="1" applyAlignment="1">
      <alignment horizontal="left" vertical="center" wrapText="1"/>
    </xf>
    <xf numFmtId="0" fontId="4" fillId="7" borderId="8" xfId="0" applyFont="1" applyFill="1" applyBorder="1" applyAlignment="1">
      <alignment horizontal="left" vertical="center" wrapText="1"/>
    </xf>
    <xf numFmtId="0" fontId="4" fillId="11" borderId="7" xfId="0" applyFont="1" applyFill="1" applyBorder="1" applyAlignment="1">
      <alignment horizontal="left" vertical="center" wrapText="1"/>
    </xf>
    <xf numFmtId="0" fontId="15" fillId="14" borderId="1" xfId="0" applyFont="1" applyFill="1" applyBorder="1" applyAlignment="1">
      <alignment horizontal="left" vertical="center" wrapText="1"/>
    </xf>
    <xf numFmtId="0" fontId="15" fillId="13" borderId="1" xfId="0" applyFont="1" applyFill="1" applyBorder="1" applyAlignment="1">
      <alignment horizontal="left" vertical="center" wrapText="1"/>
    </xf>
    <xf numFmtId="0" fontId="4" fillId="5" borderId="12" xfId="0" applyFont="1" applyFill="1" applyBorder="1" applyAlignment="1">
      <alignment horizontal="left" vertical="center" wrapText="1"/>
    </xf>
    <xf numFmtId="0" fontId="4" fillId="6" borderId="12" xfId="0" applyFont="1" applyFill="1" applyBorder="1" applyAlignment="1">
      <alignment horizontal="left" vertical="center" wrapText="1"/>
    </xf>
    <xf numFmtId="0" fontId="4" fillId="5" borderId="16" xfId="0" applyFont="1" applyFill="1" applyBorder="1" applyAlignment="1">
      <alignment horizontal="left" vertical="center" wrapText="1"/>
    </xf>
    <xf numFmtId="0" fontId="15" fillId="14" borderId="16" xfId="0" applyFont="1" applyFill="1" applyBorder="1" applyAlignment="1">
      <alignment horizontal="left" vertical="center" wrapText="1"/>
    </xf>
    <xf numFmtId="0" fontId="4" fillId="5" borderId="17" xfId="0" applyFont="1" applyFill="1" applyBorder="1" applyAlignment="1">
      <alignment horizontal="left" vertical="center" wrapText="1"/>
    </xf>
    <xf numFmtId="0" fontId="4" fillId="6" borderId="16" xfId="0" applyFont="1" applyFill="1" applyBorder="1" applyAlignment="1">
      <alignment horizontal="left" vertical="center" wrapText="1"/>
    </xf>
    <xf numFmtId="0" fontId="15" fillId="13" borderId="16" xfId="0" applyFont="1" applyFill="1" applyBorder="1" applyAlignment="1">
      <alignment horizontal="left" vertical="center" wrapText="1"/>
    </xf>
    <xf numFmtId="0" fontId="4" fillId="6" borderId="17" xfId="0" applyFont="1" applyFill="1" applyBorder="1" applyAlignment="1">
      <alignment horizontal="left" vertical="center" wrapText="1"/>
    </xf>
    <xf numFmtId="0" fontId="4" fillId="5" borderId="18" xfId="0" applyFont="1" applyFill="1" applyBorder="1" applyAlignment="1">
      <alignment horizontal="left" vertical="center" wrapText="1"/>
    </xf>
    <xf numFmtId="0" fontId="15" fillId="14" borderId="18" xfId="0" applyFont="1" applyFill="1" applyBorder="1" applyAlignment="1">
      <alignment horizontal="left" vertical="center" wrapText="1"/>
    </xf>
    <xf numFmtId="0" fontId="4" fillId="5" borderId="19" xfId="0" applyFont="1" applyFill="1" applyBorder="1" applyAlignment="1">
      <alignment horizontal="left" vertical="center" wrapText="1"/>
    </xf>
    <xf numFmtId="0" fontId="0" fillId="15" borderId="0" xfId="0" applyFill="1"/>
    <xf numFmtId="0" fontId="4" fillId="14" borderId="26" xfId="0" applyFont="1" applyFill="1" applyBorder="1" applyAlignment="1">
      <alignment horizontal="left" vertical="center" wrapText="1"/>
    </xf>
    <xf numFmtId="0" fontId="4" fillId="14" borderId="27" xfId="0" applyFont="1" applyFill="1" applyBorder="1" applyAlignment="1">
      <alignment horizontal="left" vertical="center" wrapText="1"/>
    </xf>
    <xf numFmtId="0" fontId="14" fillId="14" borderId="27" xfId="0" applyFont="1" applyFill="1" applyBorder="1" applyAlignment="1">
      <alignment horizontal="left" vertical="center" wrapText="1"/>
    </xf>
    <xf numFmtId="0" fontId="4" fillId="14" borderId="28" xfId="0" applyFont="1" applyFill="1" applyBorder="1" applyAlignment="1">
      <alignment horizontal="left" vertical="center" wrapText="1"/>
    </xf>
    <xf numFmtId="0" fontId="4" fillId="14" borderId="20" xfId="0" applyFont="1" applyFill="1" applyBorder="1" applyAlignment="1">
      <alignment horizontal="left" vertical="center" wrapText="1"/>
    </xf>
    <xf numFmtId="0" fontId="4" fillId="14" borderId="21" xfId="0" applyFont="1" applyFill="1" applyBorder="1" applyAlignment="1">
      <alignment horizontal="left" vertical="center" wrapText="1"/>
    </xf>
    <xf numFmtId="0" fontId="14" fillId="14" borderId="21" xfId="0" applyFont="1" applyFill="1" applyBorder="1" applyAlignment="1">
      <alignment horizontal="left" vertical="center" wrapText="1"/>
    </xf>
    <xf numFmtId="0" fontId="4" fillId="14" borderId="22" xfId="0" applyFont="1" applyFill="1" applyBorder="1" applyAlignment="1">
      <alignment horizontal="left" vertical="center" wrapText="1"/>
    </xf>
    <xf numFmtId="0" fontId="4" fillId="14" borderId="23" xfId="0" applyFont="1" applyFill="1" applyBorder="1" applyAlignment="1">
      <alignment horizontal="left" vertical="center" wrapText="1"/>
    </xf>
    <xf numFmtId="0" fontId="4" fillId="14" borderId="24" xfId="0" applyFont="1" applyFill="1" applyBorder="1" applyAlignment="1">
      <alignment horizontal="left" vertical="center" wrapText="1"/>
    </xf>
    <xf numFmtId="0" fontId="14" fillId="14" borderId="24" xfId="0" applyFont="1" applyFill="1" applyBorder="1" applyAlignment="1">
      <alignment horizontal="left" vertical="center" wrapText="1"/>
    </xf>
    <xf numFmtId="0" fontId="4" fillId="14" borderId="25" xfId="0" applyFont="1" applyFill="1" applyBorder="1" applyAlignment="1">
      <alignment horizontal="left" vertical="center" wrapText="1"/>
    </xf>
    <xf numFmtId="0" fontId="4" fillId="14" borderId="29" xfId="0" applyFont="1" applyFill="1" applyBorder="1" applyAlignment="1">
      <alignment horizontal="left" vertical="center" wrapText="1"/>
    </xf>
    <xf numFmtId="0" fontId="4" fillId="14" borderId="30" xfId="0" applyFont="1" applyFill="1" applyBorder="1" applyAlignment="1">
      <alignment horizontal="left" vertical="center" wrapText="1"/>
    </xf>
    <xf numFmtId="0" fontId="14" fillId="14" borderId="30" xfId="0" applyFont="1" applyFill="1" applyBorder="1" applyAlignment="1">
      <alignment horizontal="left" vertical="center" wrapText="1"/>
    </xf>
    <xf numFmtId="0" fontId="4" fillId="14" borderId="32" xfId="0" applyFont="1" applyFill="1" applyBorder="1" applyAlignment="1">
      <alignment horizontal="left" vertical="center" wrapText="1"/>
    </xf>
    <xf numFmtId="0" fontId="4" fillId="14" borderId="33" xfId="0" applyFont="1" applyFill="1" applyBorder="1" applyAlignment="1">
      <alignment horizontal="left" vertical="center" wrapText="1"/>
    </xf>
    <xf numFmtId="0" fontId="14" fillId="14" borderId="33" xfId="0" applyFont="1" applyFill="1" applyBorder="1" applyAlignment="1">
      <alignment horizontal="left" vertical="center" wrapText="1"/>
    </xf>
    <xf numFmtId="0" fontId="4" fillId="14" borderId="34" xfId="0" applyFont="1" applyFill="1" applyBorder="1" applyAlignment="1">
      <alignment horizontal="left" vertical="center" wrapText="1"/>
    </xf>
    <xf numFmtId="0" fontId="16" fillId="14" borderId="24" xfId="0" applyFont="1" applyFill="1" applyBorder="1" applyAlignment="1">
      <alignment horizontal="left" vertical="center" wrapText="1"/>
    </xf>
    <xf numFmtId="0" fontId="3" fillId="15" borderId="13" xfId="0" applyFont="1" applyFill="1" applyBorder="1" applyAlignment="1">
      <alignment horizontal="left" vertical="center" wrapText="1"/>
    </xf>
    <xf numFmtId="0" fontId="3" fillId="15" borderId="14" xfId="0" applyFont="1" applyFill="1" applyBorder="1" applyAlignment="1">
      <alignment horizontal="left" vertical="center" wrapText="1"/>
    </xf>
    <xf numFmtId="0" fontId="3" fillId="15" borderId="15" xfId="0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18" fillId="13" borderId="0" xfId="0" applyFont="1" applyFill="1"/>
    <xf numFmtId="0" fontId="17" fillId="15" borderId="0" xfId="0" applyFont="1" applyFill="1" applyAlignment="1">
      <alignment vertical="center" wrapText="1"/>
    </xf>
    <xf numFmtId="0" fontId="0" fillId="13" borderId="0" xfId="0" applyFill="1" applyAlignment="1">
      <alignment wrapText="1"/>
    </xf>
    <xf numFmtId="0" fontId="0" fillId="15" borderId="0" xfId="0" applyFill="1" applyAlignment="1">
      <alignment wrapText="1"/>
    </xf>
    <xf numFmtId="0" fontId="19" fillId="9" borderId="37" xfId="0" applyFont="1" applyFill="1" applyBorder="1" applyAlignment="1">
      <alignment horizontal="left" vertical="center" wrapText="1"/>
    </xf>
    <xf numFmtId="0" fontId="19" fillId="11" borderId="37" xfId="0" applyFont="1" applyFill="1" applyBorder="1" applyAlignment="1">
      <alignment horizontal="left" vertical="center" wrapText="1"/>
    </xf>
    <xf numFmtId="0" fontId="20" fillId="14" borderId="35" xfId="0" applyFont="1" applyFill="1" applyBorder="1"/>
    <xf numFmtId="0" fontId="20" fillId="13" borderId="0" xfId="0" applyFont="1" applyFill="1"/>
    <xf numFmtId="0" fontId="20" fillId="14" borderId="36" xfId="0" applyFont="1" applyFill="1" applyBorder="1"/>
    <xf numFmtId="0" fontId="20" fillId="13" borderId="0" xfId="0" applyFont="1" applyFill="1" applyAlignment="1">
      <alignment wrapText="1"/>
    </xf>
    <xf numFmtId="0" fontId="14" fillId="9" borderId="41" xfId="0" applyFont="1" applyFill="1" applyBorder="1" applyAlignment="1">
      <alignment horizontal="left" vertical="center" wrapText="1"/>
    </xf>
    <xf numFmtId="0" fontId="4" fillId="9" borderId="42" xfId="0" applyFont="1" applyFill="1" applyBorder="1" applyAlignment="1">
      <alignment horizontal="left" vertical="center" wrapText="1"/>
    </xf>
    <xf numFmtId="0" fontId="9" fillId="7" borderId="43" xfId="0" applyFont="1" applyFill="1" applyBorder="1" applyAlignment="1">
      <alignment horizontal="center" vertical="center" wrapText="1"/>
    </xf>
    <xf numFmtId="0" fontId="14" fillId="9" borderId="7" xfId="0" applyFont="1" applyFill="1" applyBorder="1" applyAlignment="1">
      <alignment horizontal="left" vertical="center" wrapText="1"/>
    </xf>
    <xf numFmtId="0" fontId="9" fillId="7" borderId="8" xfId="0" applyFont="1" applyFill="1" applyBorder="1" applyAlignment="1">
      <alignment horizontal="center" vertical="center" wrapText="1"/>
    </xf>
    <xf numFmtId="0" fontId="2" fillId="16" borderId="45" xfId="0" applyFont="1" applyFill="1" applyBorder="1" applyAlignment="1">
      <alignment vertical="center"/>
    </xf>
    <xf numFmtId="0" fontId="2" fillId="16" borderId="44" xfId="0" applyFont="1" applyFill="1" applyBorder="1" applyAlignment="1">
      <alignment vertical="center"/>
    </xf>
    <xf numFmtId="0" fontId="2" fillId="16" borderId="46" xfId="0" applyFont="1" applyFill="1" applyBorder="1" applyAlignment="1">
      <alignment vertical="center"/>
    </xf>
    <xf numFmtId="0" fontId="2" fillId="13" borderId="0" xfId="0" applyFont="1" applyFill="1" applyAlignment="1">
      <alignment vertical="center"/>
    </xf>
    <xf numFmtId="0" fontId="9" fillId="7" borderId="42" xfId="0" applyFont="1" applyFill="1" applyBorder="1" applyAlignment="1">
      <alignment horizontal="center" vertical="center" wrapText="1"/>
    </xf>
    <xf numFmtId="0" fontId="4" fillId="7" borderId="43" xfId="0" applyFont="1" applyFill="1" applyBorder="1" applyAlignment="1">
      <alignment horizontal="left" vertical="center" wrapText="1"/>
    </xf>
    <xf numFmtId="0" fontId="16" fillId="9" borderId="7" xfId="0" applyFont="1" applyFill="1" applyBorder="1" applyAlignment="1">
      <alignment horizontal="left" vertical="center" wrapText="1"/>
    </xf>
    <xf numFmtId="0" fontId="16" fillId="9" borderId="41" xfId="0" applyFont="1" applyFill="1" applyBorder="1" applyAlignment="1">
      <alignment horizontal="left" vertical="center" wrapText="1"/>
    </xf>
    <xf numFmtId="0" fontId="4" fillId="14" borderId="31" xfId="0" applyFont="1" applyFill="1" applyBorder="1" applyAlignment="1">
      <alignment horizontal="left" vertical="center" wrapText="1"/>
    </xf>
    <xf numFmtId="0" fontId="3" fillId="4" borderId="47" xfId="0" applyFont="1" applyFill="1" applyBorder="1" applyAlignment="1">
      <alignment horizontal="center" vertical="center" wrapText="1"/>
    </xf>
    <xf numFmtId="1" fontId="20" fillId="14" borderId="35" xfId="0" applyNumberFormat="1" applyFont="1" applyFill="1" applyBorder="1" applyAlignment="1">
      <alignment horizontal="left"/>
    </xf>
    <xf numFmtId="1" fontId="20" fillId="14" borderId="36" xfId="0" applyNumberFormat="1" applyFont="1" applyFill="1" applyBorder="1" applyAlignment="1">
      <alignment horizontal="left"/>
    </xf>
    <xf numFmtId="9" fontId="9" fillId="7" borderId="1" xfId="1" applyFont="1" applyFill="1" applyBorder="1" applyAlignment="1">
      <alignment horizontal="center" vertical="center" wrapText="1"/>
    </xf>
    <xf numFmtId="2" fontId="11" fillId="12" borderId="1" xfId="0" applyNumberFormat="1" applyFont="1" applyFill="1" applyBorder="1" applyAlignment="1">
      <alignment horizontal="center" vertical="center" wrapText="1"/>
    </xf>
    <xf numFmtId="1" fontId="10" fillId="7" borderId="1" xfId="0" applyNumberFormat="1" applyFont="1" applyFill="1" applyBorder="1" applyAlignment="1">
      <alignment horizontal="left" vertical="center" wrapText="1"/>
    </xf>
    <xf numFmtId="1" fontId="10" fillId="7" borderId="1" xfId="2" applyNumberFormat="1" applyFont="1" applyFill="1" applyBorder="1" applyAlignment="1">
      <alignment horizontal="left" vertical="center" wrapText="1"/>
    </xf>
    <xf numFmtId="0" fontId="4" fillId="7" borderId="49" xfId="0" applyFont="1" applyFill="1" applyBorder="1" applyAlignment="1">
      <alignment horizontal="left" vertical="center" wrapText="1"/>
    </xf>
    <xf numFmtId="0" fontId="4" fillId="9" borderId="48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0" borderId="3" xfId="0" applyBorder="1"/>
    <xf numFmtId="0" fontId="0" fillId="0" borderId="4" xfId="0" applyBorder="1"/>
    <xf numFmtId="0" fontId="2" fillId="3" borderId="5" xfId="0" applyFont="1" applyFill="1" applyBorder="1" applyAlignment="1">
      <alignment horizontal="left" vertical="center" wrapText="1"/>
    </xf>
    <xf numFmtId="0" fontId="0" fillId="0" borderId="0" xfId="0"/>
    <xf numFmtId="0" fontId="0" fillId="0" borderId="6" xfId="0" applyBorder="1"/>
    <xf numFmtId="0" fontId="2" fillId="3" borderId="9" xfId="0" applyFont="1" applyFill="1" applyBorder="1" applyAlignment="1">
      <alignment horizontal="left" vertical="center" wrapText="1"/>
    </xf>
    <xf numFmtId="0" fontId="2" fillId="3" borderId="10" xfId="0" applyFont="1" applyFill="1" applyBorder="1" applyAlignment="1">
      <alignment horizontal="left" vertical="center" wrapText="1"/>
    </xf>
    <xf numFmtId="0" fontId="0" fillId="0" borderId="10" xfId="0" applyBorder="1"/>
    <xf numFmtId="0" fontId="0" fillId="0" borderId="11" xfId="0" applyBorder="1"/>
    <xf numFmtId="0" fontId="2" fillId="3" borderId="0" xfId="0" applyFont="1" applyFill="1" applyAlignment="1">
      <alignment horizontal="left" vertical="center" wrapText="1"/>
    </xf>
    <xf numFmtId="0" fontId="7" fillId="8" borderId="5" xfId="0" applyFont="1" applyFill="1" applyBorder="1" applyAlignment="1">
      <alignment horizontal="left" vertical="center" wrapText="1"/>
    </xf>
    <xf numFmtId="0" fontId="7" fillId="8" borderId="0" xfId="0" applyFont="1" applyFill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6" fillId="2" borderId="5" xfId="0" applyFont="1" applyFill="1" applyBorder="1" applyAlignment="1">
      <alignment horizontal="left" vertical="center" wrapText="1"/>
    </xf>
    <xf numFmtId="0" fontId="6" fillId="2" borderId="0" xfId="0" applyFont="1" applyFill="1" applyAlignment="1">
      <alignment horizontal="left" vertical="center" wrapText="1"/>
    </xf>
    <xf numFmtId="0" fontId="0" fillId="7" borderId="0" xfId="0" applyFill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17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7" fillId="8" borderId="45" xfId="0" applyFont="1" applyFill="1" applyBorder="1" applyAlignment="1">
      <alignment horizontal="left" vertical="center" wrapText="1"/>
    </xf>
    <xf numFmtId="0" fontId="7" fillId="8" borderId="44" xfId="0" applyFont="1" applyFill="1" applyBorder="1" applyAlignment="1">
      <alignment horizontal="left" vertical="center" wrapText="1"/>
    </xf>
    <xf numFmtId="0" fontId="7" fillId="8" borderId="46" xfId="0" applyFont="1" applyFill="1" applyBorder="1" applyAlignment="1">
      <alignment horizontal="left" vertical="center" wrapText="1"/>
    </xf>
    <xf numFmtId="0" fontId="0" fillId="7" borderId="6" xfId="0" applyFill="1" applyBorder="1" applyAlignment="1">
      <alignment horizontal="left" vertical="center"/>
    </xf>
    <xf numFmtId="0" fontId="21" fillId="2" borderId="38" xfId="0" applyFont="1" applyFill="1" applyBorder="1" applyAlignment="1">
      <alignment horizontal="left" vertical="center" wrapText="1"/>
    </xf>
    <xf numFmtId="0" fontId="6" fillId="2" borderId="39" xfId="0" applyFont="1" applyFill="1" applyBorder="1" applyAlignment="1">
      <alignment horizontal="left" vertical="center" wrapText="1"/>
    </xf>
    <xf numFmtId="0" fontId="6" fillId="2" borderId="40" xfId="0" applyFont="1" applyFill="1" applyBorder="1" applyAlignment="1">
      <alignment horizontal="left" vertical="center" wrapText="1"/>
    </xf>
    <xf numFmtId="0" fontId="2" fillId="16" borderId="45" xfId="0" applyFont="1" applyFill="1" applyBorder="1" applyAlignment="1">
      <alignment horizontal="left" vertical="center"/>
    </xf>
    <xf numFmtId="0" fontId="2" fillId="16" borderId="44" xfId="0" applyFont="1" applyFill="1" applyBorder="1" applyAlignment="1">
      <alignment horizontal="left" vertical="center"/>
    </xf>
    <xf numFmtId="0" fontId="2" fillId="16" borderId="46" xfId="0" applyFont="1" applyFill="1" applyBorder="1" applyAlignment="1">
      <alignment horizontal="left" vertical="center"/>
    </xf>
    <xf numFmtId="0" fontId="21" fillId="2" borderId="2" xfId="0" applyFont="1" applyFill="1" applyBorder="1" applyAlignment="1">
      <alignment horizontal="left" vertical="center" wrapText="1"/>
    </xf>
    <xf numFmtId="0" fontId="21" fillId="2" borderId="3" xfId="0" applyFont="1" applyFill="1" applyBorder="1" applyAlignment="1">
      <alignment horizontal="left" vertical="center" wrapText="1"/>
    </xf>
    <xf numFmtId="0" fontId="21" fillId="2" borderId="4" xfId="0" applyFont="1" applyFill="1" applyBorder="1" applyAlignment="1">
      <alignment horizontal="left" vertical="center" wrapText="1"/>
    </xf>
    <xf numFmtId="0" fontId="7" fillId="2" borderId="0" xfId="0" applyFont="1" applyFill="1" applyAlignment="1">
      <alignment horizontal="left" vertical="center" wrapText="1"/>
    </xf>
  </cellXfs>
  <cellStyles count="3">
    <cellStyle name="Komma" xfId="2" builtinId="3"/>
    <cellStyle name="Procent" xfId="1" builtinId="5"/>
    <cellStyle name="Standaard" xfId="0" builtinId="0"/>
  </cellStyles>
  <dxfs count="5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indexed="64"/>
          <bgColor theme="0" tint="-4.9989318521683403E-2"/>
        </patternFill>
      </fill>
      <border diagonalUp="0" diagonalDown="0">
        <left/>
        <right/>
        <top style="thin">
          <color theme="0" tint="-0.14996795556505021"/>
        </top>
        <bottom style="thin">
          <color theme="0" tint="-0.14996795556505021"/>
        </bottom>
        <vertical/>
        <horizontal/>
      </border>
    </dxf>
    <dxf>
      <border outline="0">
        <top style="thin">
          <color theme="0" tint="-0.14996795556505021"/>
        </top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indexed="64"/>
          <bgColor theme="0" tint="-4.9989318521683403E-2"/>
        </patternFill>
      </fill>
    </dxf>
    <dxf>
      <border outline="0">
        <bottom style="thin">
          <color rgb="FFBDD7EE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FFFFFF"/>
        <name val="Arial"/>
        <family val="2"/>
        <scheme val="none"/>
      </font>
      <fill>
        <patternFill patternType="solid">
          <fgColor indexed="64"/>
          <bgColor rgb="FF2E5EAA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" formatCode="0"/>
      <fill>
        <patternFill patternType="solid">
          <fgColor indexed="64"/>
          <bgColor theme="0" tint="-4.9989318521683403E-2"/>
        </patternFill>
      </fill>
      <border diagonalUp="0" diagonalDown="0" outline="0">
        <left/>
        <right/>
        <top style="thin">
          <color theme="0" tint="-0.14996795556505021"/>
        </top>
        <bottom style="thin">
          <color theme="0" tint="-0.14996795556505021"/>
        </bottom>
      </border>
    </dxf>
    <dxf>
      <border outline="0">
        <top style="thin">
          <color theme="0" tint="-0.14996795556505021"/>
        </top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" formatCode="0"/>
      <fill>
        <patternFill patternType="solid">
          <fgColor indexed="64"/>
          <bgColor theme="0" tint="-4.9989318521683403E-2"/>
        </patternFill>
      </fill>
    </dxf>
    <dxf>
      <border outline="0">
        <bottom style="thin">
          <color rgb="FFBDD7EE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FFFFFF"/>
        <name val="Arial"/>
        <family val="2"/>
        <scheme val="none"/>
      </font>
      <fill>
        <patternFill patternType="solid">
          <fgColor indexed="64"/>
          <bgColor rgb="FF2E5EAA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 style="thin">
          <color theme="0" tint="-0.14996795556505021"/>
        </top>
        <bottom/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general" vertical="bottom" textRotation="0" wrapText="0" indent="0" justifyLastLine="0" shrinkToFit="0" readingOrder="0"/>
    </dxf>
    <dxf>
      <border outline="0">
        <bottom style="thin">
          <color rgb="FFBDD7EE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FFFFFF"/>
        <name val="Arial"/>
        <scheme val="none"/>
      </font>
      <fill>
        <patternFill patternType="solid">
          <fgColor indexed="64"/>
          <bgColor rgb="FF2E5EAA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 style="thin">
          <color theme="0" tint="-0.14996795556505021"/>
        </top>
        <bottom/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general" vertical="bottom" textRotation="0" wrapText="0" indent="0" justifyLastLine="0" shrinkToFit="0" readingOrder="0"/>
    </dxf>
    <dxf>
      <border outline="0">
        <bottom style="thin">
          <color rgb="FFBDD7EE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FFFFFF"/>
        <name val="Arial"/>
        <scheme val="none"/>
      </font>
      <fill>
        <patternFill patternType="solid">
          <fgColor indexed="64"/>
          <bgColor rgb="FF2E5EAA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 style="thin">
          <color theme="0" tint="-0.14996795556505021"/>
        </top>
        <bottom style="thin">
          <color theme="0" tint="-0.14996795556505021"/>
        </bottom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general" vertical="bottom" textRotation="0" wrapText="0" indent="0" justifyLastLine="0" shrinkToFit="0" readingOrder="0"/>
    </dxf>
    <dxf>
      <border outline="0">
        <bottom style="thin">
          <color rgb="FFBDD7EE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FFFFFF"/>
        <name val="Arial"/>
        <scheme val="none"/>
      </font>
      <fill>
        <patternFill patternType="solid">
          <fgColor indexed="64"/>
          <bgColor rgb="FF2E5EAA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 style="thin">
          <color theme="0" tint="-0.14996795556505021"/>
        </top>
        <bottom/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general" vertical="bottom" textRotation="0" wrapText="0" indent="0" justifyLastLine="0" shrinkToFit="0" readingOrder="0"/>
    </dxf>
    <dxf>
      <border outline="0">
        <bottom style="thin">
          <color rgb="FFBDD7EE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FFFFFF"/>
        <name val="Arial"/>
        <scheme val="none"/>
      </font>
      <fill>
        <patternFill patternType="solid">
          <fgColor indexed="64"/>
          <bgColor rgb="FF2E5EAA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 style="thin">
          <color theme="0" tint="-0.14996795556505021"/>
        </top>
        <bottom style="thin">
          <color theme="0" tint="-0.14996795556505021"/>
        </bottom>
      </border>
    </dxf>
    <dxf>
      <border>
        <top style="thin">
          <color theme="0" tint="-0.14996795556505021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general" vertical="bottom" textRotation="0" wrapText="0" indent="0" justifyLastLine="0" shrinkToFit="0" readingOrder="0"/>
    </dxf>
    <dxf>
      <border outline="0">
        <bottom style="thin">
          <color rgb="FFBDD7EE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FFFFFF"/>
        <name val="Arial"/>
        <scheme val="none"/>
      </font>
      <fill>
        <patternFill patternType="solid">
          <fgColor indexed="64"/>
          <bgColor rgb="FF2E5EAA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scheme val="none"/>
      </font>
      <fill>
        <patternFill patternType="solid">
          <fgColor indexed="64"/>
          <bgColor rgb="FFF2F2F2"/>
        </patternFill>
      </fill>
      <alignment horizontal="left" vertical="center" textRotation="0" wrapText="1" indent="0" justifyLastLine="0" shrinkToFit="0" readingOrder="0"/>
      <border diagonalUp="0" diagonalDown="0" outline="0">
        <left/>
        <right/>
        <top style="thin">
          <color rgb="FFBDD7EE"/>
        </top>
        <bottom style="thin">
          <color rgb="FFBDD7EE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scheme val="none"/>
      </font>
      <fill>
        <patternFill patternType="solid">
          <fgColor indexed="64"/>
          <bgColor rgb="FFF2F2F2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BDD7EE"/>
        </left>
        <right/>
        <top style="thin">
          <color rgb="FFBDD7EE"/>
        </top>
        <bottom style="thin">
          <color rgb="FFBDD7EE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BDD7EE"/>
        </left>
        <right style="thin">
          <color rgb="FFBDD7EE"/>
        </right>
        <top style="thin">
          <color rgb="FFBDD7EE"/>
        </top>
        <bottom style="thin">
          <color rgb="FFBDD7EE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BDD7EE"/>
        </left>
        <right style="thin">
          <color rgb="FFBDD7EE"/>
        </right>
        <top style="thin">
          <color rgb="FFBDD7EE"/>
        </top>
        <bottom style="thin">
          <color rgb="FFBDD7EE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scheme val="none"/>
      </font>
      <fill>
        <patternFill patternType="solid">
          <fgColor indexed="64"/>
          <bgColor rgb="FFF2F2F2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BDD7EE"/>
        </left>
        <right style="thin">
          <color rgb="FFBDD7EE"/>
        </right>
        <top style="thin">
          <color rgb="FFBDD7EE"/>
        </top>
        <bottom style="thin">
          <color rgb="FFBDD7EE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scheme val="none"/>
      </font>
      <fill>
        <patternFill patternType="solid">
          <fgColor indexed="64"/>
          <bgColor rgb="FFF2F2F2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BDD7EE"/>
        </left>
        <right style="thin">
          <color rgb="FFBDD7EE"/>
        </right>
        <top style="thin">
          <color rgb="FFBDD7EE"/>
        </top>
        <bottom style="thin">
          <color rgb="FFBDD7EE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scheme val="none"/>
      </font>
      <fill>
        <patternFill patternType="solid">
          <fgColor indexed="64"/>
          <bgColor rgb="FFF2F2F2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BDD7EE"/>
        </left>
        <right style="thin">
          <color rgb="FFBDD7EE"/>
        </right>
        <top style="thin">
          <color rgb="FFBDD7EE"/>
        </top>
        <bottom style="thin">
          <color rgb="FFBDD7EE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scheme val="none"/>
      </font>
      <fill>
        <patternFill patternType="solid">
          <fgColor indexed="64"/>
          <bgColor rgb="FFF2F2F2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BDD7EE"/>
        </left>
        <right style="thin">
          <color rgb="FFBDD7EE"/>
        </right>
        <top style="thin">
          <color rgb="FFBDD7EE"/>
        </top>
        <bottom style="thin">
          <color rgb="FFBDD7EE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scheme val="none"/>
      </font>
      <fill>
        <patternFill patternType="solid">
          <fgColor indexed="64"/>
          <bgColor rgb="FFF2F2F2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rgb="FFBDD7EE"/>
        </left>
        <right style="thin">
          <color rgb="FFBDD7EE"/>
        </right>
        <top style="thin">
          <color rgb="FFBDD7EE"/>
        </top>
        <bottom style="thin">
          <color rgb="FFBDD7EE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scheme val="none"/>
      </font>
      <numFmt numFmtId="0" formatCode="General"/>
      <fill>
        <patternFill patternType="solid">
          <fgColor indexed="64"/>
          <bgColor rgb="FFF2F2F2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rgb="FFBDD7EE"/>
        </left>
        <right style="thin">
          <color rgb="FFBDD7EE"/>
        </right>
        <top style="thin">
          <color rgb="FFBDD7EE"/>
        </top>
        <bottom style="thin">
          <color rgb="FFBDD7EE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scheme val="none"/>
      </font>
      <fill>
        <patternFill patternType="solid">
          <fgColor indexed="64"/>
          <bgColor rgb="FFF2F2F2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rgb="FFBDD7EE"/>
        </left>
        <right style="thin">
          <color rgb="FFBDD7EE"/>
        </right>
        <top style="thin">
          <color rgb="FFBDD7EE"/>
        </top>
        <bottom style="thin">
          <color rgb="FFBDD7EE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scheme val="none"/>
      </font>
      <fill>
        <patternFill patternType="solid">
          <fgColor indexed="64"/>
          <bgColor rgb="FFF2F2F2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rgb="FFBDD7EE"/>
        </left>
        <right style="thin">
          <color rgb="FFBDD7EE"/>
        </right>
        <top style="thin">
          <color rgb="FFBDD7EE"/>
        </top>
        <bottom style="thin">
          <color rgb="FFBDD7EE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scheme val="none"/>
      </font>
      <fill>
        <patternFill patternType="solid">
          <fgColor indexed="64"/>
          <bgColor rgb="FFF2F2F2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rgb="FFBDD7EE"/>
        </left>
        <right style="thin">
          <color rgb="FFBDD7EE"/>
        </right>
        <top style="thin">
          <color rgb="FFBDD7EE"/>
        </top>
        <bottom style="thin">
          <color rgb="FFBDD7EE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scheme val="none"/>
      </font>
      <fill>
        <patternFill patternType="solid">
          <fgColor indexed="64"/>
          <bgColor rgb="FFF2F2F2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rgb="FFBDD7EE"/>
        </left>
        <right style="thin">
          <color rgb="FFBDD7EE"/>
        </right>
        <top style="thin">
          <color rgb="FFBDD7EE"/>
        </top>
        <bottom style="thin">
          <color rgb="FFBDD7EE"/>
        </bottom>
        <vertical/>
        <horizontal/>
      </border>
    </dxf>
    <dxf>
      <border outline="0">
        <top style="thin">
          <color rgb="FFBDD7EE"/>
        </top>
      </border>
    </dxf>
    <dxf>
      <border outline="0">
        <left style="thin">
          <color rgb="FFBDD7EE"/>
        </left>
        <right style="thin">
          <color rgb="FFBDD7EE"/>
        </right>
        <top style="thin">
          <color rgb="FFBDD7EE"/>
        </top>
        <bottom style="thin">
          <color rgb="FFBDD7EE"/>
        </bottom>
      </border>
    </dxf>
    <dxf>
      <alignment horizontal="left" vertical="center" textRotation="0" wrapText="1" indent="0" justifyLastLine="0" shrinkToFit="0" readingOrder="0"/>
    </dxf>
    <dxf>
      <border outline="0">
        <bottom style="thin">
          <color rgb="FFBDD7EE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FFFFFF"/>
        <name val="Arial"/>
        <scheme val="none"/>
      </font>
      <fill>
        <patternFill patternType="solid">
          <fgColor indexed="64"/>
          <bgColor rgb="FF00206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BDD7EE"/>
        </left>
        <right style="thin">
          <color rgb="FFBDD7EE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0F2DA37-B609-4C81-8C52-D650B4722CFD}" name="Tabel1" displayName="Tabel1" ref="A1:N29" totalsRowShown="0" headerRowDxfId="56" dataDxfId="54" headerRowBorderDxfId="55" tableBorderDxfId="53" totalsRowBorderDxfId="52">
  <autoFilter ref="A1:N29" xr:uid="{20F2DA37-B609-4C81-8C52-D650B4722CFD}"/>
  <tableColumns count="14">
    <tableColumn id="1" xr3:uid="{A1C6ECED-B41B-42A3-A795-2154D2911B84}" name="kpi_id" dataDxfId="51"/>
    <tableColumn id="2" xr3:uid="{99E6AA66-D95D-4F9F-8BA4-D8B8070175CF}" name="kpi_naam" dataDxfId="50"/>
    <tableColumn id="3" xr3:uid="{8D946679-FE9E-4600-AB7B-BDCF8AA3A7A2}" name="periode" dataDxfId="49">
      <calculatedColumnFormula>'2. Invoer - Basis KPI''s'!$F$7 &amp; " - " &amp; '2. Invoer - Basis KPI''s'!$F$8</calculatedColumnFormula>
    </tableColumn>
    <tableColumn id="4" xr3:uid="{48690D6B-B095-4723-AD1E-8D97E3F32FB6}" name="leverancier" dataDxfId="48">
      <calculatedColumnFormula>'2. Invoer - Basis KPI''s'!$F$5</calculatedColumnFormula>
    </tableColumn>
    <tableColumn id="14" xr3:uid="{9E9DD2D2-397F-419F-9F69-66E3A284B25C}" name="contract" dataDxfId="47">
      <calculatedColumnFormula>'2. Invoer - Basis KPI''s'!$F$6</calculatedColumnFormula>
    </tableColumn>
    <tableColumn id="5" xr3:uid="{6ED6BEB9-1CDA-4F39-A2E1-3855721D5B0D}" name="locatie" dataDxfId="46">
      <calculatedColumnFormula>'2. Invoer - Basis KPI''s'!#REF!</calculatedColumnFormula>
    </tableColumn>
    <tableColumn id="6" xr3:uid="{A47BCE3C-186C-493A-879E-440CC19D821F}" name="resultaatgebied" dataDxfId="45"/>
    <tableColumn id="7" xr3:uid="{0776E198-A448-4282-A62B-A89CADE8A061}" name="thema" dataDxfId="44"/>
    <tableColumn id="8" xr3:uid="{15358AF4-5557-43BA-838F-F11FD6834CF2}" name="norm" dataDxfId="43"/>
    <tableColumn id="9" xr3:uid="{E4319251-8C72-44E4-AF31-BA89D9670962}" name="eenheid" dataDxfId="42"/>
    <tableColumn id="10" xr3:uid="{DEF6E623-45E8-4B8F-B530-09F5F52A7E8B}" name="basis_1" dataDxfId="41">
      <calculatedColumnFormula>'2. Invoer - Basis KPI''s'!H15</calculatedColumnFormula>
    </tableColumn>
    <tableColumn id="11" xr3:uid="{DB260DAB-682F-40A5-9867-825705C2661C}" name="basis_2" dataDxfId="40">
      <calculatedColumnFormula>'2. Invoer - Basis KPI''s'!I15</calculatedColumnFormula>
    </tableColumn>
    <tableColumn id="12" xr3:uid="{AEC526DB-D28B-4F64-97B5-E8992B289A79}" name="realisatie" dataDxfId="39"/>
    <tableColumn id="13" xr3:uid="{CBFA0184-F8D5-4FD8-9D29-8237E7FFE5DE}" name="toelichting" dataDxfId="38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5323AB47-0A40-4690-B5F8-FF9151AC2266}" name="Tabel113" displayName="Tabel113" ref="B3:B6" totalsRowShown="0" headerRowDxfId="37" dataDxfId="35" headerRowBorderDxfId="36" tableBorderDxfId="34" totalsRowBorderDxfId="33">
  <autoFilter ref="B3:B6" xr:uid="{5323AB47-0A40-4690-B5F8-FF9151AC2266}"/>
  <tableColumns count="1">
    <tableColumn id="1" xr3:uid="{B9C9D21D-4AB5-482C-B86D-1D18E795F299}" name="Ja/Nee" dataDxfId="32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1E390C50-7E5A-49E0-B621-B3DAEAB9018A}" name="Tabel2" displayName="Tabel2" ref="D3:D14" totalsRowShown="0" headerRowDxfId="31" dataDxfId="29" headerRowBorderDxfId="30" tableBorderDxfId="28">
  <autoFilter ref="D3:D14" xr:uid="{1E390C50-7E5A-49E0-B621-B3DAEAB9018A}"/>
  <tableColumns count="1">
    <tableColumn id="1" xr3:uid="{5E3C8B84-66BD-468A-BE8E-D661EF6181B1}" name="CO2 methode" dataDxfId="27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CE688360-5445-47AF-8796-9201F4C231C8}" name="Tabel3" displayName="Tabel3" ref="F3:F9" totalsRowShown="0" headerRowDxfId="26" dataDxfId="24" headerRowBorderDxfId="25" tableBorderDxfId="23">
  <autoFilter ref="F3:F9" xr:uid="{CE688360-5445-47AF-8796-9201F4C231C8}"/>
  <tableColumns count="1">
    <tableColumn id="1" xr3:uid="{7C05DD3F-512C-4ED0-9FBE-001F2E6D2E2F}" name="CO2 scope" dataDxfId="22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5750432B-99FF-4AE3-8F98-4F46B78BCC7D}" name="Tabel4" displayName="Tabel4" ref="H3:H7" totalsRowShown="0" headerRowDxfId="21" dataDxfId="19" headerRowBorderDxfId="20" tableBorderDxfId="18">
  <autoFilter ref="H3:H7" xr:uid="{5750432B-99FF-4AE3-8F98-4F46B78BCC7D}"/>
  <tableColumns count="1">
    <tableColumn id="1" xr3:uid="{D0E5F82C-2465-4484-96FA-B7F99642007C}" name="ISV-risicoproducten" dataDxfId="17"/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28FA521B-DED5-4E89-A6FB-C83C95D5DCD4}" name="Tabel46" displayName="Tabel46" ref="J3:J12" totalsRowShown="0" headerRowDxfId="16" dataDxfId="14" headerRowBorderDxfId="15" tableBorderDxfId="13">
  <autoFilter ref="J3:J12" xr:uid="{28FA521B-DED5-4E89-A6FB-C83C95D5DCD4}"/>
  <tableColumns count="1">
    <tableColumn id="1" xr3:uid="{9712503D-7500-4314-9907-B090D6FA7524}" name="Trede en versie CO2-PL" dataDxfId="12"/>
  </tableColumns>
  <tableStyleInfo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9F31D747-C7B3-4B11-9C3C-A2B650542999}" name="Tabel5" displayName="Tabel5" ref="L3:L20" totalsRowShown="0" headerRowDxfId="11" dataDxfId="9" headerRowBorderDxfId="10" tableBorderDxfId="8" totalsRowBorderDxfId="7">
  <autoFilter ref="L3:L20" xr:uid="{9F31D747-C7B3-4B11-9C3C-A2B650542999}"/>
  <tableColumns count="1">
    <tableColumn id="1" xr3:uid="{C62E690C-CF35-41DC-BD3E-1C2885C4E1B2}" name="Jaartallen" dataDxfId="6"/>
  </tableColumns>
  <tableStyleInfo name="TableStyleMedium9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6EAC18FE-FEBB-42E9-B38A-5943F9FEB75B}" name="Tabel6" displayName="Tabel6" ref="N3:N10" totalsRowShown="0" headerRowDxfId="5" dataDxfId="3" headerRowBorderDxfId="4" tableBorderDxfId="2" totalsRowBorderDxfId="1">
  <autoFilter ref="N3:N10" xr:uid="{6EAC18FE-FEBB-42E9-B38A-5943F9FEB75B}"/>
  <tableColumns count="1">
    <tableColumn id="1" xr3:uid="{017AED08-DC1F-449E-8D21-4596F86388D0}" name="Periode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7" Type="http://schemas.openxmlformats.org/officeDocument/2006/relationships/table" Target="../tables/table8.xml"/><Relationship Id="rId2" Type="http://schemas.openxmlformats.org/officeDocument/2006/relationships/table" Target="../tables/table3.xml"/><Relationship Id="rId1" Type="http://schemas.openxmlformats.org/officeDocument/2006/relationships/table" Target="../tables/table2.xml"/><Relationship Id="rId6" Type="http://schemas.openxmlformats.org/officeDocument/2006/relationships/table" Target="../tables/table7.xml"/><Relationship Id="rId5" Type="http://schemas.openxmlformats.org/officeDocument/2006/relationships/table" Target="../tables/table6.xml"/><Relationship Id="rId4" Type="http://schemas.openxmlformats.org/officeDocument/2006/relationships/table" Target="../tables/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/>
  </sheetPr>
  <dimension ref="B1:J32"/>
  <sheetViews>
    <sheetView zoomScale="130" zoomScaleNormal="130" workbookViewId="0">
      <selection activeCell="F19" sqref="F19"/>
    </sheetView>
    <sheetView tabSelected="1" workbookViewId="1">
      <selection activeCell="D7" sqref="D7"/>
    </sheetView>
  </sheetViews>
  <sheetFormatPr defaultColWidth="8.7109375" defaultRowHeight="15" x14ac:dyDescent="0.25"/>
  <cols>
    <col min="1" max="1" width="4.5703125" style="13" customWidth="1"/>
    <col min="2" max="2" width="11.5703125" style="13" customWidth="1"/>
    <col min="3" max="3" width="21.5703125" style="13" customWidth="1"/>
    <col min="4" max="4" width="24" style="13" customWidth="1"/>
    <col min="5" max="5" width="28.28515625" style="13" customWidth="1"/>
    <col min="6" max="6" width="42.42578125" style="13" customWidth="1"/>
    <col min="7" max="7" width="27.7109375" style="13" customWidth="1"/>
    <col min="8" max="8" width="22.85546875" style="13" customWidth="1"/>
    <col min="9" max="9" width="14" style="13" customWidth="1"/>
    <col min="10" max="10" width="16" style="13" customWidth="1"/>
    <col min="11" max="16384" width="8.7109375" style="13"/>
  </cols>
  <sheetData>
    <row r="1" spans="2:10" ht="24.95" customHeight="1" thickBot="1" x14ac:dyDescent="0.3"/>
    <row r="2" spans="2:10" ht="27.95" customHeight="1" x14ac:dyDescent="0.25">
      <c r="B2" s="93" t="s">
        <v>0</v>
      </c>
      <c r="C2" s="94"/>
      <c r="D2" s="94"/>
      <c r="E2" s="94"/>
      <c r="F2" s="94"/>
      <c r="G2" s="94"/>
      <c r="H2" s="94"/>
      <c r="I2" s="94"/>
      <c r="J2" s="95"/>
    </row>
    <row r="3" spans="2:10" ht="15.95" customHeight="1" x14ac:dyDescent="0.25">
      <c r="B3" s="96" t="s">
        <v>204</v>
      </c>
      <c r="C3" s="97"/>
      <c r="D3" s="97"/>
      <c r="E3" s="97"/>
      <c r="F3" s="97"/>
      <c r="G3" s="97"/>
      <c r="H3" s="97"/>
      <c r="I3" s="97"/>
      <c r="J3" s="98"/>
    </row>
    <row r="4" spans="2:10" ht="27.95" customHeight="1" x14ac:dyDescent="0.25">
      <c r="B4" s="1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1" t="s">
        <v>6</v>
      </c>
      <c r="H4" s="1" t="s">
        <v>7</v>
      </c>
      <c r="I4" s="1" t="s">
        <v>8</v>
      </c>
      <c r="J4" s="12" t="s">
        <v>9</v>
      </c>
    </row>
    <row r="5" spans="2:10" ht="32.1" customHeight="1" thickBot="1" x14ac:dyDescent="0.3">
      <c r="B5" s="36" t="s">
        <v>10</v>
      </c>
      <c r="C5" s="37" t="s">
        <v>11</v>
      </c>
      <c r="D5" s="37" t="s">
        <v>261</v>
      </c>
      <c r="E5" s="38" t="s">
        <v>261</v>
      </c>
      <c r="F5" s="37" t="s">
        <v>262</v>
      </c>
      <c r="G5" s="37" t="s">
        <v>12</v>
      </c>
      <c r="H5" s="37" t="s">
        <v>239</v>
      </c>
      <c r="I5" s="37" t="s">
        <v>57</v>
      </c>
      <c r="J5" s="39" t="s">
        <v>71</v>
      </c>
    </row>
    <row r="6" spans="2:10" ht="32.1" customHeight="1" thickBot="1" x14ac:dyDescent="0.3">
      <c r="B6" s="40" t="s">
        <v>14</v>
      </c>
      <c r="C6" s="41" t="s">
        <v>11</v>
      </c>
      <c r="D6" s="41" t="s">
        <v>15</v>
      </c>
      <c r="E6" s="42" t="s">
        <v>16</v>
      </c>
      <c r="F6" s="41" t="s">
        <v>17</v>
      </c>
      <c r="G6" s="41" t="s">
        <v>18</v>
      </c>
      <c r="H6" s="41" t="s">
        <v>152</v>
      </c>
      <c r="I6" s="41" t="s">
        <v>246</v>
      </c>
      <c r="J6" s="43" t="s">
        <v>20</v>
      </c>
    </row>
    <row r="7" spans="2:10" ht="32.1" customHeight="1" thickBot="1" x14ac:dyDescent="0.3">
      <c r="B7" s="40" t="s">
        <v>21</v>
      </c>
      <c r="C7" s="41" t="s">
        <v>11</v>
      </c>
      <c r="D7" s="41" t="s">
        <v>22</v>
      </c>
      <c r="E7" s="42" t="s">
        <v>241</v>
      </c>
      <c r="F7" s="41" t="s">
        <v>23</v>
      </c>
      <c r="G7" s="41" t="s">
        <v>123</v>
      </c>
      <c r="H7" s="41" t="s">
        <v>240</v>
      </c>
      <c r="I7" s="41" t="s">
        <v>70</v>
      </c>
      <c r="J7" s="43" t="s">
        <v>71</v>
      </c>
    </row>
    <row r="8" spans="2:10" ht="32.1" customHeight="1" thickBot="1" x14ac:dyDescent="0.3">
      <c r="B8" s="40" t="s">
        <v>24</v>
      </c>
      <c r="C8" s="41" t="s">
        <v>11</v>
      </c>
      <c r="D8" s="41" t="s">
        <v>22</v>
      </c>
      <c r="E8" s="42" t="s">
        <v>243</v>
      </c>
      <c r="F8" s="41" t="s">
        <v>244</v>
      </c>
      <c r="G8" s="41" t="s">
        <v>245</v>
      </c>
      <c r="H8" s="41" t="s">
        <v>240</v>
      </c>
      <c r="I8" s="41" t="s">
        <v>70</v>
      </c>
      <c r="J8" s="43" t="s">
        <v>71</v>
      </c>
    </row>
    <row r="9" spans="2:10" ht="32.1" customHeight="1" thickBot="1" x14ac:dyDescent="0.3">
      <c r="B9" s="40" t="s">
        <v>29</v>
      </c>
      <c r="C9" s="41" t="s">
        <v>11</v>
      </c>
      <c r="D9" s="41" t="s">
        <v>22</v>
      </c>
      <c r="E9" s="42" t="s">
        <v>25</v>
      </c>
      <c r="F9" s="41" t="s">
        <v>26</v>
      </c>
      <c r="G9" s="41" t="s">
        <v>27</v>
      </c>
      <c r="H9" s="41" t="s">
        <v>240</v>
      </c>
      <c r="I9" s="41" t="s">
        <v>70</v>
      </c>
      <c r="J9" s="43" t="s">
        <v>71</v>
      </c>
    </row>
    <row r="10" spans="2:10" ht="32.1" customHeight="1" thickBot="1" x14ac:dyDescent="0.3">
      <c r="B10" s="40" t="s">
        <v>35</v>
      </c>
      <c r="C10" s="41" t="s">
        <v>11</v>
      </c>
      <c r="D10" s="41" t="s">
        <v>30</v>
      </c>
      <c r="E10" s="42" t="s">
        <v>31</v>
      </c>
      <c r="F10" s="41" t="s">
        <v>32</v>
      </c>
      <c r="G10" s="41" t="s">
        <v>205</v>
      </c>
      <c r="H10" s="41" t="s">
        <v>34</v>
      </c>
      <c r="I10" s="41" t="s">
        <v>57</v>
      </c>
      <c r="J10" s="43" t="s">
        <v>71</v>
      </c>
    </row>
    <row r="11" spans="2:10" ht="32.1" customHeight="1" x14ac:dyDescent="0.25">
      <c r="B11" s="48" t="s">
        <v>242</v>
      </c>
      <c r="C11" s="49" t="s">
        <v>11</v>
      </c>
      <c r="D11" s="49" t="s">
        <v>36</v>
      </c>
      <c r="E11" s="50" t="s">
        <v>37</v>
      </c>
      <c r="F11" s="49" t="s">
        <v>38</v>
      </c>
      <c r="G11" s="49" t="s">
        <v>39</v>
      </c>
      <c r="H11" s="49" t="s">
        <v>77</v>
      </c>
      <c r="I11" s="49" t="s">
        <v>70</v>
      </c>
      <c r="J11" s="83" t="s">
        <v>71</v>
      </c>
    </row>
    <row r="12" spans="2:10" ht="32.1" customHeight="1" thickBot="1" x14ac:dyDescent="0.3">
      <c r="B12" s="51" t="s">
        <v>124</v>
      </c>
      <c r="C12" s="52" t="s">
        <v>41</v>
      </c>
      <c r="D12" s="52" t="s">
        <v>42</v>
      </c>
      <c r="E12" s="53" t="s">
        <v>43</v>
      </c>
      <c r="F12" s="52" t="s">
        <v>44</v>
      </c>
      <c r="G12" s="52" t="s">
        <v>108</v>
      </c>
      <c r="H12" s="52" t="s">
        <v>45</v>
      </c>
      <c r="I12" s="52" t="s">
        <v>70</v>
      </c>
      <c r="J12" s="54" t="s">
        <v>20</v>
      </c>
    </row>
    <row r="13" spans="2:10" ht="32.1" customHeight="1" thickBot="1" x14ac:dyDescent="0.3">
      <c r="B13" s="40" t="s">
        <v>125</v>
      </c>
      <c r="C13" s="41" t="s">
        <v>41</v>
      </c>
      <c r="D13" s="41" t="s">
        <v>42</v>
      </c>
      <c r="E13" s="42" t="s">
        <v>46</v>
      </c>
      <c r="F13" s="41" t="s">
        <v>47</v>
      </c>
      <c r="G13" s="41" t="s">
        <v>108</v>
      </c>
      <c r="H13" s="41" t="s">
        <v>154</v>
      </c>
      <c r="I13" s="41" t="s">
        <v>70</v>
      </c>
      <c r="J13" s="43" t="s">
        <v>20</v>
      </c>
    </row>
    <row r="14" spans="2:10" ht="32.1" customHeight="1" thickBot="1" x14ac:dyDescent="0.3">
      <c r="B14" s="40" t="s">
        <v>126</v>
      </c>
      <c r="C14" s="41" t="s">
        <v>41</v>
      </c>
      <c r="D14" s="41" t="s">
        <v>42</v>
      </c>
      <c r="E14" s="42" t="s">
        <v>48</v>
      </c>
      <c r="F14" s="41" t="s">
        <v>49</v>
      </c>
      <c r="G14" s="41" t="s">
        <v>108</v>
      </c>
      <c r="H14" s="41" t="s">
        <v>153</v>
      </c>
      <c r="I14" s="41" t="s">
        <v>70</v>
      </c>
      <c r="J14" s="43" t="s">
        <v>20</v>
      </c>
    </row>
    <row r="15" spans="2:10" ht="32.1" customHeight="1" thickBot="1" x14ac:dyDescent="0.3">
      <c r="B15" s="40" t="s">
        <v>127</v>
      </c>
      <c r="C15" s="41" t="s">
        <v>41</v>
      </c>
      <c r="D15" s="41" t="s">
        <v>42</v>
      </c>
      <c r="E15" s="42" t="s">
        <v>50</v>
      </c>
      <c r="F15" s="41" t="s">
        <v>51</v>
      </c>
      <c r="G15" s="41" t="s">
        <v>108</v>
      </c>
      <c r="H15" s="41" t="s">
        <v>52</v>
      </c>
      <c r="I15" s="41" t="s">
        <v>70</v>
      </c>
      <c r="J15" s="43" t="s">
        <v>20</v>
      </c>
    </row>
    <row r="16" spans="2:10" ht="32.1" customHeight="1" thickBot="1" x14ac:dyDescent="0.3">
      <c r="B16" s="40" t="s">
        <v>128</v>
      </c>
      <c r="C16" s="41" t="s">
        <v>41</v>
      </c>
      <c r="D16" s="41" t="s">
        <v>42</v>
      </c>
      <c r="E16" s="42" t="s">
        <v>53</v>
      </c>
      <c r="F16" s="41" t="s">
        <v>54</v>
      </c>
      <c r="G16" s="41" t="s">
        <v>108</v>
      </c>
      <c r="H16" s="41" t="s">
        <v>52</v>
      </c>
      <c r="I16" s="41" t="s">
        <v>70</v>
      </c>
      <c r="J16" s="43" t="s">
        <v>20</v>
      </c>
    </row>
    <row r="17" spans="2:10" ht="32.1" customHeight="1" thickBot="1" x14ac:dyDescent="0.3">
      <c r="B17" s="40" t="s">
        <v>129</v>
      </c>
      <c r="C17" s="41" t="s">
        <v>41</v>
      </c>
      <c r="D17" s="41" t="s">
        <v>42</v>
      </c>
      <c r="E17" s="42" t="s">
        <v>55</v>
      </c>
      <c r="F17" s="41" t="s">
        <v>56</v>
      </c>
      <c r="G17" s="41" t="s">
        <v>108</v>
      </c>
      <c r="H17" s="41" t="s">
        <v>77</v>
      </c>
      <c r="I17" s="41" t="s">
        <v>70</v>
      </c>
      <c r="J17" s="43" t="s">
        <v>20</v>
      </c>
    </row>
    <row r="18" spans="2:10" ht="32.1" customHeight="1" thickBot="1" x14ac:dyDescent="0.3">
      <c r="B18" s="40" t="s">
        <v>130</v>
      </c>
      <c r="C18" s="41" t="s">
        <v>41</v>
      </c>
      <c r="D18" s="41" t="s">
        <v>59</v>
      </c>
      <c r="E18" s="42" t="s">
        <v>60</v>
      </c>
      <c r="F18" s="41" t="s">
        <v>61</v>
      </c>
      <c r="G18" s="41" t="s">
        <v>108</v>
      </c>
      <c r="H18" s="41" t="s">
        <v>155</v>
      </c>
      <c r="I18" s="41" t="s">
        <v>57</v>
      </c>
      <c r="J18" s="43" t="s">
        <v>58</v>
      </c>
    </row>
    <row r="19" spans="2:10" ht="32.1" customHeight="1" thickBot="1" x14ac:dyDescent="0.3">
      <c r="B19" s="40" t="s">
        <v>131</v>
      </c>
      <c r="C19" s="41" t="s">
        <v>41</v>
      </c>
      <c r="D19" s="41" t="s">
        <v>62</v>
      </c>
      <c r="E19" s="42" t="s">
        <v>63</v>
      </c>
      <c r="F19" s="41" t="s">
        <v>258</v>
      </c>
      <c r="G19" s="41" t="s">
        <v>148</v>
      </c>
      <c r="H19" s="41" t="s">
        <v>28</v>
      </c>
      <c r="I19" s="41" t="s">
        <v>70</v>
      </c>
      <c r="J19" s="43" t="s">
        <v>20</v>
      </c>
    </row>
    <row r="20" spans="2:10" ht="32.1" customHeight="1" thickBot="1" x14ac:dyDescent="0.3">
      <c r="B20" s="40" t="s">
        <v>132</v>
      </c>
      <c r="C20" s="41" t="s">
        <v>41</v>
      </c>
      <c r="D20" s="41" t="s">
        <v>62</v>
      </c>
      <c r="E20" s="42" t="s">
        <v>64</v>
      </c>
      <c r="F20" s="41" t="s">
        <v>65</v>
      </c>
      <c r="G20" s="41" t="s">
        <v>108</v>
      </c>
      <c r="H20" s="41" t="s">
        <v>52</v>
      </c>
      <c r="I20" s="41" t="s">
        <v>70</v>
      </c>
      <c r="J20" s="43" t="s">
        <v>20</v>
      </c>
    </row>
    <row r="21" spans="2:10" ht="32.1" customHeight="1" thickBot="1" x14ac:dyDescent="0.3">
      <c r="B21" s="40" t="s">
        <v>133</v>
      </c>
      <c r="C21" s="41" t="s">
        <v>41</v>
      </c>
      <c r="D21" s="41" t="s">
        <v>66</v>
      </c>
      <c r="E21" s="42" t="s">
        <v>67</v>
      </c>
      <c r="F21" s="41" t="s">
        <v>68</v>
      </c>
      <c r="G21" s="41" t="s">
        <v>108</v>
      </c>
      <c r="H21" s="41" t="s">
        <v>69</v>
      </c>
      <c r="I21" s="41" t="s">
        <v>70</v>
      </c>
      <c r="J21" s="43" t="s">
        <v>71</v>
      </c>
    </row>
    <row r="22" spans="2:10" ht="32.1" customHeight="1" thickBot="1" x14ac:dyDescent="0.3">
      <c r="B22" s="40" t="s">
        <v>134</v>
      </c>
      <c r="C22" s="41" t="s">
        <v>41</v>
      </c>
      <c r="D22" s="41" t="s">
        <v>66</v>
      </c>
      <c r="E22" s="42" t="s">
        <v>72</v>
      </c>
      <c r="F22" s="41" t="s">
        <v>73</v>
      </c>
      <c r="G22" s="41" t="s">
        <v>108</v>
      </c>
      <c r="H22" s="41" t="s">
        <v>74</v>
      </c>
      <c r="I22" s="41" t="s">
        <v>70</v>
      </c>
      <c r="J22" s="43" t="s">
        <v>71</v>
      </c>
    </row>
    <row r="23" spans="2:10" ht="32.1" customHeight="1" thickBot="1" x14ac:dyDescent="0.3">
      <c r="B23" s="40" t="s">
        <v>135</v>
      </c>
      <c r="C23" s="41" t="s">
        <v>41</v>
      </c>
      <c r="D23" s="41" t="s">
        <v>66</v>
      </c>
      <c r="E23" s="42" t="s">
        <v>75</v>
      </c>
      <c r="F23" s="41" t="s">
        <v>76</v>
      </c>
      <c r="G23" s="41" t="s">
        <v>108</v>
      </c>
      <c r="H23" s="41" t="s">
        <v>77</v>
      </c>
      <c r="I23" s="41" t="s">
        <v>57</v>
      </c>
      <c r="J23" s="43" t="s">
        <v>71</v>
      </c>
    </row>
    <row r="24" spans="2:10" ht="32.1" customHeight="1" thickBot="1" x14ac:dyDescent="0.3">
      <c r="B24" s="40" t="s">
        <v>136</v>
      </c>
      <c r="C24" s="41" t="s">
        <v>41</v>
      </c>
      <c r="D24" s="41" t="s">
        <v>78</v>
      </c>
      <c r="E24" s="42" t="s">
        <v>79</v>
      </c>
      <c r="F24" s="41" t="s">
        <v>80</v>
      </c>
      <c r="G24" s="41" t="s">
        <v>149</v>
      </c>
      <c r="H24" s="41" t="s">
        <v>81</v>
      </c>
      <c r="I24" s="41" t="s">
        <v>70</v>
      </c>
      <c r="J24" s="43" t="s">
        <v>71</v>
      </c>
    </row>
    <row r="25" spans="2:10" ht="32.1" customHeight="1" thickBot="1" x14ac:dyDescent="0.3">
      <c r="B25" s="40" t="s">
        <v>137</v>
      </c>
      <c r="C25" s="41" t="s">
        <v>41</v>
      </c>
      <c r="D25" s="41" t="s">
        <v>78</v>
      </c>
      <c r="E25" s="42" t="s">
        <v>82</v>
      </c>
      <c r="F25" s="41" t="s">
        <v>83</v>
      </c>
      <c r="G25" s="41" t="s">
        <v>108</v>
      </c>
      <c r="H25" s="41" t="s">
        <v>81</v>
      </c>
      <c r="I25" s="41" t="s">
        <v>70</v>
      </c>
      <c r="J25" s="43" t="s">
        <v>71</v>
      </c>
    </row>
    <row r="26" spans="2:10" ht="32.1" customHeight="1" thickBot="1" x14ac:dyDescent="0.3">
      <c r="B26" s="40" t="s">
        <v>138</v>
      </c>
      <c r="C26" s="41" t="s">
        <v>41</v>
      </c>
      <c r="D26" s="41" t="s">
        <v>84</v>
      </c>
      <c r="E26" s="42" t="s">
        <v>85</v>
      </c>
      <c r="F26" s="41" t="s">
        <v>86</v>
      </c>
      <c r="G26" s="41" t="s">
        <v>87</v>
      </c>
      <c r="H26" s="41" t="s">
        <v>77</v>
      </c>
      <c r="I26" s="41" t="s">
        <v>57</v>
      </c>
      <c r="J26" s="43" t="s">
        <v>58</v>
      </c>
    </row>
    <row r="27" spans="2:10" ht="32.1" customHeight="1" thickBot="1" x14ac:dyDescent="0.3">
      <c r="B27" s="40" t="s">
        <v>139</v>
      </c>
      <c r="C27" s="41" t="s">
        <v>41</v>
      </c>
      <c r="D27" s="41" t="s">
        <v>84</v>
      </c>
      <c r="E27" s="42" t="s">
        <v>88</v>
      </c>
      <c r="F27" s="41" t="s">
        <v>89</v>
      </c>
      <c r="G27" s="41" t="s">
        <v>90</v>
      </c>
      <c r="H27" s="41" t="s">
        <v>77</v>
      </c>
      <c r="I27" s="41" t="s">
        <v>57</v>
      </c>
      <c r="J27" s="43" t="s">
        <v>58</v>
      </c>
    </row>
    <row r="28" spans="2:10" ht="32.1" customHeight="1" thickBot="1" x14ac:dyDescent="0.3">
      <c r="B28" s="40" t="s">
        <v>140</v>
      </c>
      <c r="C28" s="41" t="s">
        <v>41</v>
      </c>
      <c r="D28" s="41" t="s">
        <v>91</v>
      </c>
      <c r="E28" s="42" t="s">
        <v>92</v>
      </c>
      <c r="F28" s="41" t="s">
        <v>161</v>
      </c>
      <c r="G28" s="41" t="s">
        <v>108</v>
      </c>
      <c r="H28" s="41" t="s">
        <v>157</v>
      </c>
      <c r="I28" s="41" t="s">
        <v>57</v>
      </c>
      <c r="J28" s="43" t="s">
        <v>71</v>
      </c>
    </row>
    <row r="29" spans="2:10" ht="32.1" customHeight="1" thickBot="1" x14ac:dyDescent="0.3">
      <c r="B29" s="40" t="s">
        <v>141</v>
      </c>
      <c r="C29" s="41" t="s">
        <v>41</v>
      </c>
      <c r="D29" s="41" t="s">
        <v>91</v>
      </c>
      <c r="E29" s="42" t="s">
        <v>94</v>
      </c>
      <c r="F29" s="41" t="s">
        <v>156</v>
      </c>
      <c r="G29" s="41" t="s">
        <v>108</v>
      </c>
      <c r="H29" s="41" t="s">
        <v>158</v>
      </c>
      <c r="I29" s="41" t="s">
        <v>57</v>
      </c>
      <c r="J29" s="43" t="s">
        <v>71</v>
      </c>
    </row>
    <row r="30" spans="2:10" ht="32.1" customHeight="1" thickBot="1" x14ac:dyDescent="0.3">
      <c r="B30" s="40" t="s">
        <v>142</v>
      </c>
      <c r="C30" s="41" t="s">
        <v>41</v>
      </c>
      <c r="D30" s="41" t="s">
        <v>91</v>
      </c>
      <c r="E30" s="42" t="s">
        <v>96</v>
      </c>
      <c r="F30" s="41" t="s">
        <v>160</v>
      </c>
      <c r="G30" s="41" t="s">
        <v>108</v>
      </c>
      <c r="H30" s="41" t="s">
        <v>159</v>
      </c>
      <c r="I30" s="41" t="s">
        <v>57</v>
      </c>
      <c r="J30" s="43" t="s">
        <v>71</v>
      </c>
    </row>
    <row r="31" spans="2:10" ht="32.1" customHeight="1" thickBot="1" x14ac:dyDescent="0.3">
      <c r="B31" s="40" t="s">
        <v>143</v>
      </c>
      <c r="C31" s="41" t="s">
        <v>41</v>
      </c>
      <c r="D31" s="41" t="s">
        <v>91</v>
      </c>
      <c r="E31" s="42" t="s">
        <v>98</v>
      </c>
      <c r="F31" s="41" t="s">
        <v>162</v>
      </c>
      <c r="G31" s="41" t="s">
        <v>108</v>
      </c>
      <c r="H31" s="41" t="s">
        <v>77</v>
      </c>
      <c r="I31" s="41" t="s">
        <v>57</v>
      </c>
      <c r="J31" s="43" t="s">
        <v>71</v>
      </c>
    </row>
    <row r="32" spans="2:10" ht="32.1" customHeight="1" thickBot="1" x14ac:dyDescent="0.3">
      <c r="B32" s="44" t="s">
        <v>144</v>
      </c>
      <c r="C32" s="45" t="s">
        <v>41</v>
      </c>
      <c r="D32" s="55" t="s">
        <v>145</v>
      </c>
      <c r="E32" s="46" t="s">
        <v>100</v>
      </c>
      <c r="F32" s="45" t="s">
        <v>101</v>
      </c>
      <c r="G32" s="45" t="s">
        <v>150</v>
      </c>
      <c r="H32" s="45" t="s">
        <v>102</v>
      </c>
      <c r="I32" s="45" t="s">
        <v>57</v>
      </c>
      <c r="J32" s="47" t="s">
        <v>71</v>
      </c>
    </row>
  </sheetData>
  <mergeCells count="2">
    <mergeCell ref="B2:J2"/>
    <mergeCell ref="B3:J3"/>
  </mergeCells>
  <phoneticPr fontId="13" type="noConversion"/>
  <pageMargins left="0.75" right="0.75" top="1" bottom="1" header="0.5" footer="0.5"/>
  <headerFooter>
    <oddFooter>&amp;L_x000D_&amp;1#&amp;"Aptos"&amp;10&amp;K000000 Intern gebruik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/>
  </sheetPr>
  <dimension ref="B1:K44"/>
  <sheetViews>
    <sheetView tabSelected="1" zoomScaleNormal="100" workbookViewId="0">
      <selection activeCell="E29" sqref="E29"/>
    </sheetView>
    <sheetView topLeftCell="A3" workbookViewId="1">
      <selection activeCell="E15" sqref="E15"/>
    </sheetView>
  </sheetViews>
  <sheetFormatPr defaultColWidth="8.7109375" defaultRowHeight="15" x14ac:dyDescent="0.25"/>
  <cols>
    <col min="1" max="1" width="4.42578125" style="13" customWidth="1"/>
    <col min="2" max="2" width="9" style="13" customWidth="1"/>
    <col min="3" max="3" width="19.28515625" style="13" customWidth="1"/>
    <col min="4" max="4" width="28" style="13" customWidth="1"/>
    <col min="5" max="5" width="44" style="13" customWidth="1"/>
    <col min="6" max="6" width="24" style="13" customWidth="1"/>
    <col min="7" max="7" width="28" style="13" customWidth="1"/>
    <col min="8" max="9" width="19.28515625" style="13" customWidth="1"/>
    <col min="10" max="10" width="22" style="13" customWidth="1"/>
    <col min="11" max="11" width="32" style="13" customWidth="1"/>
    <col min="12" max="16384" width="8.7109375" style="13"/>
  </cols>
  <sheetData>
    <row r="1" spans="2:11" ht="24.95" customHeight="1" thickBot="1" x14ac:dyDescent="0.3"/>
    <row r="2" spans="2:11" ht="30" customHeight="1" x14ac:dyDescent="0.25">
      <c r="B2" s="113" t="s">
        <v>208</v>
      </c>
      <c r="C2" s="114"/>
      <c r="D2" s="94"/>
      <c r="E2" s="94"/>
      <c r="F2" s="94"/>
      <c r="G2" s="94"/>
      <c r="H2" s="94"/>
      <c r="I2" s="94"/>
      <c r="J2" s="94"/>
      <c r="K2" s="95"/>
    </row>
    <row r="3" spans="2:11" ht="18" customHeight="1" x14ac:dyDescent="0.25">
      <c r="B3" s="96" t="s">
        <v>197</v>
      </c>
      <c r="C3" s="103"/>
      <c r="D3" s="97"/>
      <c r="E3" s="97"/>
      <c r="F3" s="97"/>
      <c r="G3" s="97"/>
      <c r="H3" s="97"/>
      <c r="I3" s="97"/>
      <c r="J3" s="97"/>
      <c r="K3" s="98"/>
    </row>
    <row r="4" spans="2:11" x14ac:dyDescent="0.25">
      <c r="B4" s="16"/>
      <c r="C4" s="17"/>
      <c r="D4" s="17"/>
      <c r="E4" s="17"/>
      <c r="F4" s="17"/>
      <c r="G4" s="17"/>
      <c r="H4" s="17"/>
      <c r="I4" s="17"/>
      <c r="J4" s="17"/>
      <c r="K4" s="18"/>
    </row>
    <row r="5" spans="2:11" ht="20.100000000000001" customHeight="1" x14ac:dyDescent="0.25">
      <c r="B5" s="106" t="s">
        <v>228</v>
      </c>
      <c r="C5" s="107"/>
      <c r="D5" s="97"/>
      <c r="E5" s="97"/>
      <c r="F5" s="110"/>
      <c r="G5" s="111"/>
      <c r="H5" s="111"/>
      <c r="I5" s="111"/>
      <c r="J5" s="111"/>
      <c r="K5" s="112"/>
    </row>
    <row r="6" spans="2:11" ht="20.100000000000001" customHeight="1" x14ac:dyDescent="0.25">
      <c r="B6" s="106" t="s">
        <v>229</v>
      </c>
      <c r="C6" s="107"/>
      <c r="D6" s="97"/>
      <c r="E6" s="97"/>
      <c r="F6" s="110"/>
      <c r="G6" s="111"/>
      <c r="H6" s="111"/>
      <c r="I6" s="111"/>
      <c r="J6" s="111"/>
      <c r="K6" s="112"/>
    </row>
    <row r="7" spans="2:11" ht="20.100000000000001" customHeight="1" x14ac:dyDescent="0.25">
      <c r="B7" s="106" t="s">
        <v>232</v>
      </c>
      <c r="C7" s="107"/>
      <c r="D7" s="97"/>
      <c r="E7" s="97"/>
      <c r="F7" s="110" t="s">
        <v>179</v>
      </c>
      <c r="G7" s="111"/>
      <c r="H7" s="111"/>
      <c r="I7" s="111"/>
      <c r="J7" s="111"/>
      <c r="K7" s="112"/>
    </row>
    <row r="8" spans="2:11" ht="20.100000000000001" customHeight="1" x14ac:dyDescent="0.25">
      <c r="B8" s="106" t="s">
        <v>151</v>
      </c>
      <c r="C8" s="107"/>
      <c r="D8" s="107"/>
      <c r="E8" s="107"/>
      <c r="F8" s="110" t="s">
        <v>179</v>
      </c>
      <c r="G8" s="110"/>
      <c r="H8" s="110"/>
      <c r="I8" s="110"/>
      <c r="J8" s="110"/>
      <c r="K8" s="118"/>
    </row>
    <row r="9" spans="2:11" ht="20.100000000000001" customHeight="1" x14ac:dyDescent="0.25">
      <c r="B9" s="106" t="s">
        <v>238</v>
      </c>
      <c r="C9" s="107"/>
      <c r="D9" s="107"/>
      <c r="E9" s="107"/>
      <c r="F9" s="110"/>
      <c r="G9" s="110"/>
      <c r="H9" s="110"/>
      <c r="I9" s="110"/>
      <c r="J9" s="110"/>
      <c r="K9" s="118"/>
    </row>
    <row r="10" spans="2:11" x14ac:dyDescent="0.25">
      <c r="B10" s="16"/>
      <c r="C10" s="17"/>
      <c r="D10" s="17"/>
      <c r="E10" s="17"/>
      <c r="F10" s="17"/>
      <c r="G10" s="17"/>
      <c r="H10" s="17"/>
      <c r="I10" s="17"/>
      <c r="J10" s="17"/>
      <c r="K10" s="18"/>
    </row>
    <row r="11" spans="2:11" ht="21.95" customHeight="1" x14ac:dyDescent="0.25">
      <c r="B11" s="108" t="s">
        <v>103</v>
      </c>
      <c r="C11" s="109"/>
      <c r="D11" s="97"/>
      <c r="E11" s="97"/>
      <c r="F11" s="97"/>
      <c r="G11" s="97"/>
      <c r="H11" s="97"/>
      <c r="I11" s="97"/>
      <c r="J11" s="97"/>
      <c r="K11" s="98"/>
    </row>
    <row r="12" spans="2:11" ht="27.95" customHeight="1" x14ac:dyDescent="0.25">
      <c r="B12" s="11" t="s">
        <v>1</v>
      </c>
      <c r="C12" s="1" t="s">
        <v>147</v>
      </c>
      <c r="D12" s="1" t="s">
        <v>4</v>
      </c>
      <c r="E12" s="1" t="s">
        <v>104</v>
      </c>
      <c r="F12" s="1" t="s">
        <v>6</v>
      </c>
      <c r="G12" s="1" t="s">
        <v>7</v>
      </c>
      <c r="H12" s="1" t="s">
        <v>202</v>
      </c>
      <c r="I12" s="1" t="s">
        <v>203</v>
      </c>
      <c r="J12" s="1" t="s">
        <v>105</v>
      </c>
      <c r="K12" s="12" t="s">
        <v>106</v>
      </c>
    </row>
    <row r="13" spans="2:11" ht="20.100000000000001" customHeight="1" x14ac:dyDescent="0.25">
      <c r="B13" s="115" t="s">
        <v>107</v>
      </c>
      <c r="C13" s="116"/>
      <c r="D13" s="116"/>
      <c r="E13" s="116"/>
      <c r="F13" s="116"/>
      <c r="G13" s="116"/>
      <c r="H13" s="116"/>
      <c r="I13" s="116"/>
      <c r="J13" s="116"/>
      <c r="K13" s="117"/>
    </row>
    <row r="14" spans="2:11" ht="32.1" customHeight="1" x14ac:dyDescent="0.25">
      <c r="B14" s="19" t="s">
        <v>10</v>
      </c>
      <c r="C14" s="64" t="s">
        <v>71</v>
      </c>
      <c r="D14" s="15" t="s">
        <v>261</v>
      </c>
      <c r="E14" s="4" t="s">
        <v>263</v>
      </c>
      <c r="F14" s="4" t="s">
        <v>12</v>
      </c>
      <c r="G14" s="4" t="s">
        <v>13</v>
      </c>
      <c r="H14" s="5" t="s">
        <v>108</v>
      </c>
      <c r="I14" s="5" t="s">
        <v>108</v>
      </c>
      <c r="J14" s="6"/>
      <c r="K14" s="20"/>
    </row>
    <row r="15" spans="2:11" ht="32.1" customHeight="1" x14ac:dyDescent="0.25">
      <c r="B15" s="19" t="s">
        <v>14</v>
      </c>
      <c r="C15" s="64" t="s">
        <v>20</v>
      </c>
      <c r="D15" s="15" t="s">
        <v>16</v>
      </c>
      <c r="E15" s="4" t="s">
        <v>17</v>
      </c>
      <c r="F15" s="4" t="s">
        <v>18</v>
      </c>
      <c r="G15" s="4" t="s">
        <v>19</v>
      </c>
      <c r="H15" s="5" t="s">
        <v>108</v>
      </c>
      <c r="I15" s="5" t="s">
        <v>108</v>
      </c>
      <c r="J15" s="6"/>
      <c r="K15" s="20"/>
    </row>
    <row r="16" spans="2:11" ht="32.1" customHeight="1" x14ac:dyDescent="0.25">
      <c r="B16" s="19" t="s">
        <v>21</v>
      </c>
      <c r="C16" s="64" t="s">
        <v>71</v>
      </c>
      <c r="D16" s="15" t="s">
        <v>241</v>
      </c>
      <c r="E16" s="4" t="s">
        <v>23</v>
      </c>
      <c r="F16" s="4" t="s">
        <v>123</v>
      </c>
      <c r="G16" s="4" t="s">
        <v>240</v>
      </c>
      <c r="H16" s="5" t="s">
        <v>108</v>
      </c>
      <c r="I16" s="5" t="s">
        <v>108</v>
      </c>
      <c r="J16" s="6"/>
      <c r="K16" s="20"/>
    </row>
    <row r="17" spans="2:11" ht="32.1" customHeight="1" x14ac:dyDescent="0.25">
      <c r="B17" s="19" t="s">
        <v>24</v>
      </c>
      <c r="C17" s="64" t="s">
        <v>71</v>
      </c>
      <c r="D17" s="15" t="s">
        <v>243</v>
      </c>
      <c r="E17" s="4" t="s">
        <v>244</v>
      </c>
      <c r="F17" s="4" t="s">
        <v>245</v>
      </c>
      <c r="G17" s="4" t="s">
        <v>240</v>
      </c>
      <c r="H17" s="5" t="s">
        <v>108</v>
      </c>
      <c r="I17" s="5" t="s">
        <v>108</v>
      </c>
      <c r="J17" s="6"/>
      <c r="K17" s="20"/>
    </row>
    <row r="18" spans="2:11" ht="32.1" customHeight="1" x14ac:dyDescent="0.25">
      <c r="B18" s="19" t="s">
        <v>29</v>
      </c>
      <c r="C18" s="64" t="s">
        <v>71</v>
      </c>
      <c r="D18" s="15" t="s">
        <v>25</v>
      </c>
      <c r="E18" s="4" t="s">
        <v>26</v>
      </c>
      <c r="F18" s="4" t="s">
        <v>27</v>
      </c>
      <c r="G18" s="4" t="s">
        <v>240</v>
      </c>
      <c r="H18" s="5" t="s">
        <v>108</v>
      </c>
      <c r="I18" s="5" t="s">
        <v>108</v>
      </c>
      <c r="J18" s="6"/>
      <c r="K18" s="20"/>
    </row>
    <row r="19" spans="2:11" ht="32.1" customHeight="1" x14ac:dyDescent="0.25">
      <c r="B19" s="19" t="s">
        <v>35</v>
      </c>
      <c r="C19" s="64" t="s">
        <v>71</v>
      </c>
      <c r="D19" s="15" t="s">
        <v>31</v>
      </c>
      <c r="E19" s="4" t="s">
        <v>32</v>
      </c>
      <c r="F19" s="4" t="s">
        <v>33</v>
      </c>
      <c r="G19" s="4" t="s">
        <v>34</v>
      </c>
      <c r="H19" s="5" t="s">
        <v>108</v>
      </c>
      <c r="I19" s="5" t="s">
        <v>108</v>
      </c>
      <c r="J19" s="6"/>
      <c r="K19" s="20"/>
    </row>
    <row r="20" spans="2:11" ht="32.1" customHeight="1" x14ac:dyDescent="0.25">
      <c r="B20" s="19" t="s">
        <v>242</v>
      </c>
      <c r="C20" s="64" t="s">
        <v>71</v>
      </c>
      <c r="D20" s="15" t="s">
        <v>37</v>
      </c>
      <c r="E20" s="4" t="s">
        <v>38</v>
      </c>
      <c r="F20" s="4" t="s">
        <v>39</v>
      </c>
      <c r="G20" s="4" t="s">
        <v>77</v>
      </c>
      <c r="H20" s="5" t="s">
        <v>108</v>
      </c>
      <c r="I20" s="5" t="s">
        <v>108</v>
      </c>
      <c r="J20" s="6"/>
      <c r="K20" s="20"/>
    </row>
    <row r="21" spans="2:11" ht="20.100000000000001" customHeight="1" x14ac:dyDescent="0.25">
      <c r="B21" s="104" t="s">
        <v>109</v>
      </c>
      <c r="C21" s="105"/>
      <c r="D21" s="97"/>
      <c r="E21" s="97"/>
      <c r="F21" s="97"/>
      <c r="G21" s="97"/>
      <c r="H21" s="97"/>
      <c r="I21" s="97"/>
      <c r="J21" s="97"/>
      <c r="K21" s="98"/>
    </row>
    <row r="22" spans="2:11" ht="32.1" customHeight="1" x14ac:dyDescent="0.25">
      <c r="B22" s="21" t="s">
        <v>124</v>
      </c>
      <c r="C22" s="65" t="s">
        <v>20</v>
      </c>
      <c r="D22" s="14" t="s">
        <v>43</v>
      </c>
      <c r="E22" s="7" t="s">
        <v>44</v>
      </c>
      <c r="F22" s="7" t="s">
        <v>108</v>
      </c>
      <c r="G22" s="7" t="s">
        <v>45</v>
      </c>
      <c r="H22" s="89" t="s">
        <v>255</v>
      </c>
      <c r="I22" s="90" t="s">
        <v>256</v>
      </c>
      <c r="J22" s="88" t="str">
        <f>IFERROR(H22/(I22*J25),"Vul Basis 1 en 2 in")</f>
        <v>Vul Basis 1 en 2 in</v>
      </c>
      <c r="K22" s="20"/>
    </row>
    <row r="23" spans="2:11" ht="32.1" customHeight="1" x14ac:dyDescent="0.25">
      <c r="B23" s="21" t="s">
        <v>125</v>
      </c>
      <c r="C23" s="65" t="s">
        <v>20</v>
      </c>
      <c r="D23" s="14" t="s">
        <v>46</v>
      </c>
      <c r="E23" s="7" t="s">
        <v>47</v>
      </c>
      <c r="F23" s="7" t="s">
        <v>108</v>
      </c>
      <c r="G23" s="7" t="s">
        <v>154</v>
      </c>
      <c r="H23" s="5" t="s">
        <v>108</v>
      </c>
      <c r="I23" s="5" t="s">
        <v>108</v>
      </c>
      <c r="J23" s="6" t="s">
        <v>179</v>
      </c>
      <c r="K23" s="20"/>
    </row>
    <row r="24" spans="2:11" ht="32.1" customHeight="1" x14ac:dyDescent="0.25">
      <c r="B24" s="21" t="s">
        <v>126</v>
      </c>
      <c r="C24" s="65" t="s">
        <v>20</v>
      </c>
      <c r="D24" s="14" t="s">
        <v>48</v>
      </c>
      <c r="E24" s="7" t="s">
        <v>49</v>
      </c>
      <c r="F24" s="7" t="s">
        <v>108</v>
      </c>
      <c r="G24" s="7" t="s">
        <v>153</v>
      </c>
      <c r="H24" s="5" t="s">
        <v>108</v>
      </c>
      <c r="I24" s="5" t="s">
        <v>108</v>
      </c>
      <c r="J24" s="6" t="s">
        <v>179</v>
      </c>
      <c r="K24" s="20"/>
    </row>
    <row r="25" spans="2:11" ht="32.1" customHeight="1" x14ac:dyDescent="0.25">
      <c r="B25" s="21" t="s">
        <v>127</v>
      </c>
      <c r="C25" s="65" t="s">
        <v>20</v>
      </c>
      <c r="D25" s="14" t="s">
        <v>50</v>
      </c>
      <c r="E25" s="7" t="s">
        <v>51</v>
      </c>
      <c r="F25" s="7" t="s">
        <v>108</v>
      </c>
      <c r="G25" s="7" t="s">
        <v>52</v>
      </c>
      <c r="H25" s="5" t="s">
        <v>108</v>
      </c>
      <c r="I25" s="5" t="s">
        <v>108</v>
      </c>
      <c r="J25" s="87"/>
      <c r="K25" s="20"/>
    </row>
    <row r="26" spans="2:11" ht="32.1" customHeight="1" x14ac:dyDescent="0.25">
      <c r="B26" s="21" t="s">
        <v>128</v>
      </c>
      <c r="C26" s="65" t="s">
        <v>20</v>
      </c>
      <c r="D26" s="14" t="s">
        <v>53</v>
      </c>
      <c r="E26" s="7" t="s">
        <v>54</v>
      </c>
      <c r="F26" s="7" t="s">
        <v>108</v>
      </c>
      <c r="G26" s="7" t="s">
        <v>52</v>
      </c>
      <c r="H26" s="5" t="s">
        <v>108</v>
      </c>
      <c r="I26" s="5" t="s">
        <v>108</v>
      </c>
      <c r="J26" s="87"/>
      <c r="K26" s="20"/>
    </row>
    <row r="27" spans="2:11" ht="32.1" customHeight="1" x14ac:dyDescent="0.25">
      <c r="B27" s="21" t="s">
        <v>129</v>
      </c>
      <c r="C27" s="65" t="s">
        <v>20</v>
      </c>
      <c r="D27" s="14" t="s">
        <v>55</v>
      </c>
      <c r="E27" s="7" t="s">
        <v>56</v>
      </c>
      <c r="F27" s="7" t="s">
        <v>108</v>
      </c>
      <c r="G27" s="7" t="s">
        <v>77</v>
      </c>
      <c r="H27" s="5" t="s">
        <v>108</v>
      </c>
      <c r="I27" s="5" t="s">
        <v>108</v>
      </c>
      <c r="J27" s="6" t="s">
        <v>179</v>
      </c>
      <c r="K27" s="20"/>
    </row>
    <row r="28" spans="2:11" ht="32.1" customHeight="1" x14ac:dyDescent="0.25">
      <c r="B28" s="21" t="s">
        <v>130</v>
      </c>
      <c r="C28" s="65" t="s">
        <v>58</v>
      </c>
      <c r="D28" s="14" t="s">
        <v>60</v>
      </c>
      <c r="E28" s="7" t="s">
        <v>61</v>
      </c>
      <c r="F28" s="7" t="s">
        <v>108</v>
      </c>
      <c r="G28" s="7" t="s">
        <v>155</v>
      </c>
      <c r="H28" s="5" t="s">
        <v>108</v>
      </c>
      <c r="I28" s="5" t="s">
        <v>108</v>
      </c>
      <c r="J28" s="6" t="s">
        <v>179</v>
      </c>
      <c r="K28" s="20"/>
    </row>
    <row r="29" spans="2:11" ht="32.1" customHeight="1" x14ac:dyDescent="0.25">
      <c r="B29" s="21" t="s">
        <v>131</v>
      </c>
      <c r="C29" s="65" t="s">
        <v>20</v>
      </c>
      <c r="D29" s="14" t="s">
        <v>63</v>
      </c>
      <c r="E29" s="7" t="s">
        <v>259</v>
      </c>
      <c r="F29" s="7" t="s">
        <v>148</v>
      </c>
      <c r="G29" s="7" t="s">
        <v>28</v>
      </c>
      <c r="H29" s="5" t="s">
        <v>108</v>
      </c>
      <c r="I29" s="5" t="s">
        <v>108</v>
      </c>
      <c r="J29" s="87"/>
      <c r="K29" s="20"/>
    </row>
    <row r="30" spans="2:11" ht="32.1" customHeight="1" x14ac:dyDescent="0.25">
      <c r="B30" s="21" t="s">
        <v>132</v>
      </c>
      <c r="C30" s="65" t="s">
        <v>20</v>
      </c>
      <c r="D30" s="14" t="s">
        <v>64</v>
      </c>
      <c r="E30" s="7" t="s">
        <v>65</v>
      </c>
      <c r="F30" s="7" t="s">
        <v>108</v>
      </c>
      <c r="G30" s="7" t="s">
        <v>52</v>
      </c>
      <c r="H30" s="8" t="s">
        <v>199</v>
      </c>
      <c r="I30" s="8" t="s">
        <v>198</v>
      </c>
      <c r="J30" s="10" t="str">
        <f>IFERROR(H30/I30,"Vul Basis 1 en 2 in")</f>
        <v>Vul Basis 1 en 2 in</v>
      </c>
      <c r="K30" s="20"/>
    </row>
    <row r="31" spans="2:11" ht="32.1" customHeight="1" x14ac:dyDescent="0.25">
      <c r="B31" s="21" t="s">
        <v>133</v>
      </c>
      <c r="C31" s="65" t="s">
        <v>71</v>
      </c>
      <c r="D31" s="14" t="s">
        <v>67</v>
      </c>
      <c r="E31" s="7" t="s">
        <v>68</v>
      </c>
      <c r="F31" s="7" t="s">
        <v>108</v>
      </c>
      <c r="G31" s="7" t="s">
        <v>69</v>
      </c>
      <c r="H31" s="5" t="s">
        <v>108</v>
      </c>
      <c r="I31" s="5" t="s">
        <v>108</v>
      </c>
      <c r="J31" s="9" t="str">
        <f>IF(COUNTIF('4. Stuksverpakkingen'!$C$5:$C$10, "ja")=0, "Vul 4. Stuksverpakkingen in", COUNTIF('4. Stuksverpakkingen'!$C$5:$C$10, "ja"))</f>
        <v>Vul 4. Stuksverpakkingen in</v>
      </c>
      <c r="K31" s="20"/>
    </row>
    <row r="32" spans="2:11" ht="32.1" customHeight="1" x14ac:dyDescent="0.25">
      <c r="B32" s="21" t="s">
        <v>134</v>
      </c>
      <c r="C32" s="65" t="s">
        <v>71</v>
      </c>
      <c r="D32" s="14" t="s">
        <v>72</v>
      </c>
      <c r="E32" s="7" t="s">
        <v>73</v>
      </c>
      <c r="F32" s="7" t="s">
        <v>108</v>
      </c>
      <c r="G32" s="7" t="s">
        <v>74</v>
      </c>
      <c r="H32" s="5" t="s">
        <v>108</v>
      </c>
      <c r="I32" s="5" t="s">
        <v>108</v>
      </c>
      <c r="J32" s="6"/>
      <c r="K32" s="20"/>
    </row>
    <row r="33" spans="2:11" ht="32.1" customHeight="1" x14ac:dyDescent="0.25">
      <c r="B33" s="21" t="s">
        <v>135</v>
      </c>
      <c r="C33" s="65" t="s">
        <v>71</v>
      </c>
      <c r="D33" s="14" t="s">
        <v>75</v>
      </c>
      <c r="E33" s="7" t="s">
        <v>76</v>
      </c>
      <c r="F33" s="7" t="s">
        <v>108</v>
      </c>
      <c r="G33" s="7" t="s">
        <v>77</v>
      </c>
      <c r="H33" s="5" t="s">
        <v>108</v>
      </c>
      <c r="I33" s="5" t="s">
        <v>108</v>
      </c>
      <c r="J33" s="6" t="s">
        <v>179</v>
      </c>
      <c r="K33" s="20"/>
    </row>
    <row r="34" spans="2:11" ht="32.1" customHeight="1" x14ac:dyDescent="0.25">
      <c r="B34" s="21" t="s">
        <v>136</v>
      </c>
      <c r="C34" s="65" t="s">
        <v>71</v>
      </c>
      <c r="D34" s="14" t="s">
        <v>79</v>
      </c>
      <c r="E34" s="7" t="s">
        <v>80</v>
      </c>
      <c r="F34" s="7" t="s">
        <v>149</v>
      </c>
      <c r="G34" s="7" t="s">
        <v>81</v>
      </c>
      <c r="H34" s="5" t="s">
        <v>108</v>
      </c>
      <c r="I34" s="5" t="s">
        <v>108</v>
      </c>
      <c r="J34" s="10" t="str">
        <f>IF(OR(SUM('5. Keurmerken'!C5:C8)=0, SUM('5. Keurmerken'!D5:D8)=0), "Vul 5. Keurmerken in", SUM('5. Keurmerken'!D5:D8)/SUM('5. Keurmerken'!C5:C8))</f>
        <v>Vul 5. Keurmerken in</v>
      </c>
      <c r="K34" s="20"/>
    </row>
    <row r="35" spans="2:11" ht="32.1" customHeight="1" x14ac:dyDescent="0.25">
      <c r="B35" s="21" t="s">
        <v>137</v>
      </c>
      <c r="C35" s="65" t="s">
        <v>71</v>
      </c>
      <c r="D35" s="14" t="s">
        <v>82</v>
      </c>
      <c r="E35" s="7" t="s">
        <v>83</v>
      </c>
      <c r="F35" s="7" t="s">
        <v>108</v>
      </c>
      <c r="G35" s="7" t="s">
        <v>81</v>
      </c>
      <c r="H35" s="5" t="s">
        <v>108</v>
      </c>
      <c r="I35" s="5" t="s">
        <v>108</v>
      </c>
      <c r="J35" s="10" t="str">
        <f>IF(OR(SUM('5. Keurmerken'!C5:C8)=0, SUM('5. Keurmerken'!E5:E8)=0), "Vul 5. Keurmerken in", SUM('5. Keurmerken'!E5:E8)/SUM('5. Keurmerken'!C5:C8))</f>
        <v>Vul 5. Keurmerken in</v>
      </c>
      <c r="K35" s="20"/>
    </row>
    <row r="36" spans="2:11" ht="32.1" customHeight="1" x14ac:dyDescent="0.25">
      <c r="B36" s="21" t="s">
        <v>138</v>
      </c>
      <c r="C36" s="65" t="s">
        <v>58</v>
      </c>
      <c r="D36" s="14" t="s">
        <v>85</v>
      </c>
      <c r="E36" s="7" t="s">
        <v>86</v>
      </c>
      <c r="F36" s="7" t="s">
        <v>87</v>
      </c>
      <c r="G36" s="7" t="s">
        <v>77</v>
      </c>
      <c r="H36" s="5" t="s">
        <v>108</v>
      </c>
      <c r="I36" s="5" t="s">
        <v>108</v>
      </c>
      <c r="J36" s="6" t="s">
        <v>179</v>
      </c>
      <c r="K36" s="20"/>
    </row>
    <row r="37" spans="2:11" ht="32.1" customHeight="1" x14ac:dyDescent="0.25">
      <c r="B37" s="21" t="s">
        <v>139</v>
      </c>
      <c r="C37" s="65" t="s">
        <v>58</v>
      </c>
      <c r="D37" s="14" t="s">
        <v>88</v>
      </c>
      <c r="E37" s="7" t="s">
        <v>89</v>
      </c>
      <c r="F37" s="7" t="s">
        <v>90</v>
      </c>
      <c r="G37" s="7" t="s">
        <v>77</v>
      </c>
      <c r="H37" s="5" t="s">
        <v>108</v>
      </c>
      <c r="I37" s="5" t="s">
        <v>108</v>
      </c>
      <c r="J37" s="6" t="s">
        <v>179</v>
      </c>
      <c r="K37" s="20"/>
    </row>
    <row r="38" spans="2:11" ht="32.1" customHeight="1" x14ac:dyDescent="0.25">
      <c r="B38" s="21" t="s">
        <v>140</v>
      </c>
      <c r="C38" s="65" t="s">
        <v>71</v>
      </c>
      <c r="D38" s="14" t="s">
        <v>92</v>
      </c>
      <c r="E38" s="7" t="s">
        <v>93</v>
      </c>
      <c r="F38" s="7" t="s">
        <v>108</v>
      </c>
      <c r="G38" s="7" t="s">
        <v>235</v>
      </c>
      <c r="H38" s="5" t="s">
        <v>108</v>
      </c>
      <c r="I38" s="5" t="s">
        <v>108</v>
      </c>
      <c r="J38" s="6"/>
      <c r="K38" s="20"/>
    </row>
    <row r="39" spans="2:11" ht="32.1" customHeight="1" x14ac:dyDescent="0.25">
      <c r="B39" s="21" t="s">
        <v>141</v>
      </c>
      <c r="C39" s="65" t="s">
        <v>71</v>
      </c>
      <c r="D39" s="14" t="s">
        <v>94</v>
      </c>
      <c r="E39" s="7" t="s">
        <v>95</v>
      </c>
      <c r="F39" s="7" t="s">
        <v>108</v>
      </c>
      <c r="G39" s="7" t="s">
        <v>236</v>
      </c>
      <c r="H39" s="5" t="s">
        <v>108</v>
      </c>
      <c r="I39" s="5" t="s">
        <v>108</v>
      </c>
      <c r="J39" s="6"/>
      <c r="K39" s="20"/>
    </row>
    <row r="40" spans="2:11" ht="32.1" customHeight="1" x14ac:dyDescent="0.25">
      <c r="B40" s="21" t="s">
        <v>142</v>
      </c>
      <c r="C40" s="65" t="s">
        <v>71</v>
      </c>
      <c r="D40" s="14" t="s">
        <v>96</v>
      </c>
      <c r="E40" s="7" t="s">
        <v>97</v>
      </c>
      <c r="F40" s="7" t="s">
        <v>108</v>
      </c>
      <c r="G40" s="7" t="s">
        <v>237</v>
      </c>
      <c r="H40" s="5" t="s">
        <v>108</v>
      </c>
      <c r="I40" s="5" t="s">
        <v>108</v>
      </c>
      <c r="J40" s="6"/>
      <c r="K40" s="20"/>
    </row>
    <row r="41" spans="2:11" ht="32.1" customHeight="1" x14ac:dyDescent="0.25">
      <c r="B41" s="21" t="s">
        <v>143</v>
      </c>
      <c r="C41" s="65" t="s">
        <v>71</v>
      </c>
      <c r="D41" s="14" t="s">
        <v>98</v>
      </c>
      <c r="E41" s="7" t="s">
        <v>99</v>
      </c>
      <c r="F41" s="7" t="s">
        <v>108</v>
      </c>
      <c r="G41" s="7" t="s">
        <v>77</v>
      </c>
      <c r="H41" s="5" t="s">
        <v>108</v>
      </c>
      <c r="I41" s="5" t="s">
        <v>108</v>
      </c>
      <c r="J41" s="6" t="s">
        <v>179</v>
      </c>
      <c r="K41" s="20"/>
    </row>
    <row r="42" spans="2:11" ht="32.1" customHeight="1" x14ac:dyDescent="0.25">
      <c r="B42" s="21" t="s">
        <v>144</v>
      </c>
      <c r="C42" s="65" t="s">
        <v>71</v>
      </c>
      <c r="D42" s="14" t="s">
        <v>100</v>
      </c>
      <c r="E42" s="7" t="s">
        <v>101</v>
      </c>
      <c r="F42" s="7" t="s">
        <v>150</v>
      </c>
      <c r="G42" s="7" t="s">
        <v>102</v>
      </c>
      <c r="H42" s="8" t="s">
        <v>200</v>
      </c>
      <c r="I42" s="8" t="s">
        <v>201</v>
      </c>
      <c r="J42" s="9" t="str">
        <f>IFERROR(H42/I42,"Vul Basis 1 en 2 in")</f>
        <v>Vul Basis 1 en 2 in</v>
      </c>
      <c r="K42" s="20"/>
    </row>
    <row r="43" spans="2:11" x14ac:dyDescent="0.25">
      <c r="B43" s="16"/>
      <c r="C43" s="17"/>
      <c r="D43" s="17"/>
      <c r="E43" s="17"/>
      <c r="F43" s="17"/>
      <c r="G43" s="17"/>
      <c r="H43" s="17"/>
      <c r="I43" s="17"/>
      <c r="J43" s="17"/>
      <c r="K43" s="18"/>
    </row>
    <row r="44" spans="2:11" ht="18" customHeight="1" thickBot="1" x14ac:dyDescent="0.3">
      <c r="B44" s="99" t="s">
        <v>230</v>
      </c>
      <c r="C44" s="100"/>
      <c r="D44" s="101"/>
      <c r="E44" s="101"/>
      <c r="F44" s="101"/>
      <c r="G44" s="101"/>
      <c r="H44" s="101"/>
      <c r="I44" s="101"/>
      <c r="J44" s="101"/>
      <c r="K44" s="102"/>
    </row>
  </sheetData>
  <mergeCells count="16">
    <mergeCell ref="B2:K2"/>
    <mergeCell ref="B13:K13"/>
    <mergeCell ref="F9:K9"/>
    <mergeCell ref="B5:E5"/>
    <mergeCell ref="B8:E8"/>
    <mergeCell ref="F8:K8"/>
    <mergeCell ref="B44:K44"/>
    <mergeCell ref="B3:K3"/>
    <mergeCell ref="B21:K21"/>
    <mergeCell ref="B7:E7"/>
    <mergeCell ref="B11:K11"/>
    <mergeCell ref="F5:K5"/>
    <mergeCell ref="F7:K7"/>
    <mergeCell ref="B9:E9"/>
    <mergeCell ref="B6:E6"/>
    <mergeCell ref="F6:K6"/>
  </mergeCells>
  <pageMargins left="0.75" right="0.75" top="1" bottom="1" header="0.5" footer="0.5"/>
  <headerFooter>
    <oddFooter>&amp;L_x000D_&amp;1#&amp;"Aptos"&amp;10&amp;K000000 Intern gebruik</oddFooter>
  </headerFooter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151B9DFF-0464-446F-B72C-1DEE13956155}">
          <x14:formula1>
            <xm:f>Dropdowns!$D$4:$D$14</xm:f>
          </x14:formula1>
          <xm:sqref>J23</xm:sqref>
        </x14:dataValidation>
        <x14:dataValidation type="list" allowBlank="1" showInputMessage="1" showErrorMessage="1" xr:uid="{2EA25894-79D7-4EC1-B037-FBA3D024EF54}">
          <x14:formula1>
            <xm:f>Dropdowns!$F$4:$F$9</xm:f>
          </x14:formula1>
          <xm:sqref>J24</xm:sqref>
        </x14:dataValidation>
        <x14:dataValidation type="list" allowBlank="1" showInputMessage="1" showErrorMessage="1" xr:uid="{8EDF4350-DAFA-4D73-BA95-380266B2EE33}">
          <x14:formula1>
            <xm:f>Dropdowns!$H$4:$H$7</xm:f>
          </x14:formula1>
          <xm:sqref>J37</xm:sqref>
        </x14:dataValidation>
        <x14:dataValidation type="list" allowBlank="1" showInputMessage="1" showErrorMessage="1" xr:uid="{4B620FB3-D8D3-452D-BC0F-FBBDCA1A6166}">
          <x14:formula1>
            <xm:f>Dropdowns!$B$4:$B$6</xm:f>
          </x14:formula1>
          <xm:sqref>J27 J36 J33 J41</xm:sqref>
        </x14:dataValidation>
        <x14:dataValidation type="list" allowBlank="1" showInputMessage="1" showErrorMessage="1" xr:uid="{80BC752C-1DE6-4DAB-905B-6B39BAAFEB2C}">
          <x14:formula1>
            <xm:f>Dropdowns!$J$4:$J$12</xm:f>
          </x14:formula1>
          <xm:sqref>J28</xm:sqref>
        </x14:dataValidation>
        <x14:dataValidation type="list" allowBlank="1" showInputMessage="1" showErrorMessage="1" xr:uid="{EEEBD8F9-5168-4B9D-B88C-BC5FEDC852E9}">
          <x14:formula1>
            <xm:f>Dropdowns!$N$4:$N$10</xm:f>
          </x14:formula1>
          <xm:sqref>F7:K7</xm:sqref>
        </x14:dataValidation>
        <x14:dataValidation type="list" allowBlank="1" showInputMessage="1" showErrorMessage="1" xr:uid="{5E36D53C-1844-4261-BD1F-8DCEA9716639}">
          <x14:formula1>
            <xm:f>Dropdowns!$L$4:$L$20</xm:f>
          </x14:formula1>
          <xm:sqref>F8:K8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79AF97-3C89-4441-93E7-F0AF4B846F12}">
  <sheetPr>
    <tabColor theme="3"/>
  </sheetPr>
  <dimension ref="B1:F8"/>
  <sheetViews>
    <sheetView workbookViewId="0">
      <selection activeCell="F5" sqref="F5"/>
    </sheetView>
    <sheetView workbookViewId="1">
      <selection activeCell="C32" sqref="C32"/>
    </sheetView>
  </sheetViews>
  <sheetFormatPr defaultColWidth="8.7109375" defaultRowHeight="15" x14ac:dyDescent="0.25"/>
  <cols>
    <col min="1" max="1" width="4.42578125" style="13" customWidth="1"/>
    <col min="2" max="2" width="28.42578125" style="13" customWidth="1"/>
    <col min="3" max="3" width="39.140625" style="13" customWidth="1"/>
    <col min="4" max="5" width="16.42578125" style="13" customWidth="1"/>
    <col min="6" max="6" width="22.85546875" style="13" customWidth="1"/>
    <col min="7" max="11" width="15.28515625" style="13" customWidth="1"/>
    <col min="12" max="16384" width="8.7109375" style="13"/>
  </cols>
  <sheetData>
    <row r="1" spans="2:6" ht="24.95" customHeight="1" thickBot="1" x14ac:dyDescent="0.3"/>
    <row r="2" spans="2:6" ht="30.6" customHeight="1" x14ac:dyDescent="0.25">
      <c r="B2" s="119" t="s">
        <v>207</v>
      </c>
      <c r="C2" s="120"/>
      <c r="D2" s="120"/>
      <c r="E2" s="120"/>
      <c r="F2" s="121"/>
    </row>
    <row r="3" spans="2:6" ht="18" customHeight="1" x14ac:dyDescent="0.25">
      <c r="B3" s="122" t="s">
        <v>206</v>
      </c>
      <c r="C3" s="123"/>
      <c r="D3" s="123"/>
      <c r="E3" s="123"/>
      <c r="F3" s="124"/>
    </row>
    <row r="4" spans="2:6" ht="27.6" customHeight="1" x14ac:dyDescent="0.25">
      <c r="B4" s="11" t="s">
        <v>4</v>
      </c>
      <c r="C4" s="1" t="s">
        <v>104</v>
      </c>
      <c r="D4" s="1" t="s">
        <v>6</v>
      </c>
      <c r="E4" s="1" t="s">
        <v>7</v>
      </c>
      <c r="F4" s="12" t="s">
        <v>257</v>
      </c>
    </row>
    <row r="5" spans="2:6" ht="32.450000000000003" customHeight="1" x14ac:dyDescent="0.25">
      <c r="B5" s="73"/>
      <c r="C5" s="4"/>
      <c r="D5" s="4"/>
      <c r="E5" s="4"/>
      <c r="F5" s="74"/>
    </row>
    <row r="6" spans="2:6" ht="32.450000000000003" customHeight="1" x14ac:dyDescent="0.25">
      <c r="B6" s="73"/>
      <c r="C6" s="4"/>
      <c r="D6" s="4"/>
      <c r="E6" s="4"/>
      <c r="F6" s="74"/>
    </row>
    <row r="7" spans="2:6" ht="32.450000000000003" customHeight="1" x14ac:dyDescent="0.25">
      <c r="B7" s="73"/>
      <c r="C7" s="4"/>
      <c r="D7" s="4"/>
      <c r="E7" s="4"/>
      <c r="F7" s="74"/>
    </row>
    <row r="8" spans="2:6" ht="32.450000000000003" customHeight="1" thickBot="1" x14ac:dyDescent="0.3">
      <c r="B8" s="70"/>
      <c r="C8" s="71"/>
      <c r="D8" s="71"/>
      <c r="E8" s="71"/>
      <c r="F8" s="72"/>
    </row>
  </sheetData>
  <mergeCells count="2">
    <mergeCell ref="B2:F2"/>
    <mergeCell ref="B3:F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5147BF-7E85-49F5-9B4E-89A4F14FC30A}">
  <sheetPr>
    <tabColor theme="3" tint="0.79998168889431442"/>
  </sheetPr>
  <dimension ref="B1:F10"/>
  <sheetViews>
    <sheetView workbookViewId="0">
      <selection activeCell="G8" sqref="G8"/>
    </sheetView>
    <sheetView workbookViewId="1">
      <selection activeCell="C9" sqref="C9"/>
    </sheetView>
  </sheetViews>
  <sheetFormatPr defaultColWidth="8.7109375" defaultRowHeight="15" x14ac:dyDescent="0.25"/>
  <cols>
    <col min="1" max="1" width="4.42578125" style="13" customWidth="1"/>
    <col min="2" max="2" width="31.7109375" style="13" customWidth="1"/>
    <col min="3" max="3" width="18.7109375" style="13" customWidth="1"/>
    <col min="4" max="4" width="33.42578125" style="13" customWidth="1"/>
    <col min="5" max="16384" width="8.7109375" style="13"/>
  </cols>
  <sheetData>
    <row r="1" spans="2:6" ht="24.95" customHeight="1" thickBot="1" x14ac:dyDescent="0.3"/>
    <row r="2" spans="2:6" ht="30" customHeight="1" x14ac:dyDescent="0.25">
      <c r="B2" s="119" t="s">
        <v>67</v>
      </c>
      <c r="C2" s="120"/>
      <c r="D2" s="121"/>
    </row>
    <row r="3" spans="2:6" ht="18.600000000000001" customHeight="1" x14ac:dyDescent="0.25">
      <c r="B3" s="75" t="s">
        <v>216</v>
      </c>
      <c r="C3" s="76"/>
      <c r="D3" s="77"/>
      <c r="E3" s="78"/>
      <c r="F3" s="78"/>
    </row>
    <row r="4" spans="2:6" ht="27.95" customHeight="1" x14ac:dyDescent="0.25">
      <c r="B4" s="11" t="s">
        <v>209</v>
      </c>
      <c r="C4" s="1" t="s">
        <v>210</v>
      </c>
      <c r="D4" s="12" t="s">
        <v>211</v>
      </c>
    </row>
    <row r="5" spans="2:6" ht="32.450000000000003" customHeight="1" x14ac:dyDescent="0.25">
      <c r="B5" s="81" t="s">
        <v>212</v>
      </c>
      <c r="C5" s="6" t="s">
        <v>179</v>
      </c>
      <c r="D5" s="20"/>
    </row>
    <row r="6" spans="2:6" ht="32.450000000000003" customHeight="1" x14ac:dyDescent="0.25">
      <c r="B6" s="81" t="s">
        <v>213</v>
      </c>
      <c r="C6" s="6" t="s">
        <v>179</v>
      </c>
      <c r="D6" s="20"/>
    </row>
    <row r="7" spans="2:6" ht="32.450000000000003" customHeight="1" x14ac:dyDescent="0.25">
      <c r="B7" s="81" t="s">
        <v>214</v>
      </c>
      <c r="C7" s="6" t="s">
        <v>179</v>
      </c>
      <c r="D7" s="20"/>
    </row>
    <row r="8" spans="2:6" ht="32.450000000000003" customHeight="1" x14ac:dyDescent="0.25">
      <c r="B8" s="81" t="s">
        <v>215</v>
      </c>
      <c r="C8" s="6" t="s">
        <v>179</v>
      </c>
      <c r="D8" s="20"/>
    </row>
    <row r="9" spans="2:6" ht="32.450000000000003" customHeight="1" x14ac:dyDescent="0.25">
      <c r="B9" s="92" t="s">
        <v>260</v>
      </c>
      <c r="C9" s="6" t="s">
        <v>179</v>
      </c>
      <c r="D9" s="91"/>
    </row>
    <row r="10" spans="2:6" ht="32.450000000000003" customHeight="1" thickBot="1" x14ac:dyDescent="0.3">
      <c r="B10" s="82" t="s">
        <v>196</v>
      </c>
      <c r="C10" s="79" t="s">
        <v>179</v>
      </c>
      <c r="D10" s="80"/>
    </row>
  </sheetData>
  <mergeCells count="1">
    <mergeCell ref="B2:D2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E0BC5EF-B6A4-437C-AC57-63C5C594345F}">
          <x14:formula1>
            <xm:f>Dropdowns!$B$4:$B$6</xm:f>
          </x14:formula1>
          <xm:sqref>C5:C10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B5C29C-725E-49D7-86B0-5238CE01A2AA}">
  <sheetPr>
    <tabColor theme="3" tint="0.79998168889431442"/>
  </sheetPr>
  <dimension ref="B1:G8"/>
  <sheetViews>
    <sheetView zoomScale="85" zoomScaleNormal="85" workbookViewId="0">
      <selection activeCell="B5" sqref="B5:B7"/>
    </sheetView>
    <sheetView workbookViewId="1"/>
  </sheetViews>
  <sheetFormatPr defaultColWidth="8.7109375" defaultRowHeight="15" x14ac:dyDescent="0.25"/>
  <cols>
    <col min="1" max="1" width="4.42578125" style="13" customWidth="1"/>
    <col min="2" max="2" width="19.5703125" style="13" customWidth="1"/>
    <col min="3" max="7" width="33.140625" style="13" customWidth="1"/>
    <col min="8" max="16384" width="8.7109375" style="13"/>
  </cols>
  <sheetData>
    <row r="1" spans="2:7" ht="24.95" customHeight="1" thickBot="1" x14ac:dyDescent="0.3"/>
    <row r="2" spans="2:7" ht="30.6" customHeight="1" x14ac:dyDescent="0.25">
      <c r="B2" s="125" t="s">
        <v>217</v>
      </c>
      <c r="C2" s="126"/>
      <c r="D2" s="126"/>
      <c r="E2" s="126"/>
      <c r="F2" s="126"/>
      <c r="G2" s="127"/>
    </row>
    <row r="3" spans="2:7" ht="18.95" customHeight="1" x14ac:dyDescent="0.25">
      <c r="B3" s="122" t="s">
        <v>226</v>
      </c>
      <c r="C3" s="123"/>
      <c r="D3" s="123"/>
      <c r="E3" s="123"/>
      <c r="F3" s="123"/>
      <c r="G3" s="124"/>
    </row>
    <row r="4" spans="2:7" ht="27.6" customHeight="1" x14ac:dyDescent="0.25">
      <c r="B4" s="11" t="s">
        <v>218</v>
      </c>
      <c r="C4" s="1" t="s">
        <v>219</v>
      </c>
      <c r="D4" s="1" t="s">
        <v>233</v>
      </c>
      <c r="E4" s="1" t="s">
        <v>220</v>
      </c>
      <c r="F4" s="1" t="s">
        <v>234</v>
      </c>
      <c r="G4" s="12" t="s">
        <v>225</v>
      </c>
    </row>
    <row r="5" spans="2:7" ht="32.450000000000003" customHeight="1" x14ac:dyDescent="0.25">
      <c r="B5" s="81" t="s">
        <v>221</v>
      </c>
      <c r="C5" s="6" t="s">
        <v>222</v>
      </c>
      <c r="D5" s="6" t="s">
        <v>222</v>
      </c>
      <c r="E5" s="6" t="s">
        <v>222</v>
      </c>
      <c r="F5" s="6" t="s">
        <v>222</v>
      </c>
      <c r="G5" s="74" t="s">
        <v>222</v>
      </c>
    </row>
    <row r="6" spans="2:7" ht="32.450000000000003" customHeight="1" x14ac:dyDescent="0.25">
      <c r="B6" s="81" t="s">
        <v>223</v>
      </c>
      <c r="C6" s="6" t="s">
        <v>222</v>
      </c>
      <c r="D6" s="6" t="s">
        <v>222</v>
      </c>
      <c r="E6" s="6" t="s">
        <v>222</v>
      </c>
      <c r="F6" s="6" t="s">
        <v>222</v>
      </c>
      <c r="G6" s="74" t="s">
        <v>222</v>
      </c>
    </row>
    <row r="7" spans="2:7" ht="32.450000000000003" customHeight="1" x14ac:dyDescent="0.25">
      <c r="B7" s="81" t="s">
        <v>224</v>
      </c>
      <c r="C7" s="6" t="s">
        <v>222</v>
      </c>
      <c r="D7" s="6" t="s">
        <v>222</v>
      </c>
      <c r="E7" s="6" t="s">
        <v>222</v>
      </c>
      <c r="F7" s="6" t="s">
        <v>222</v>
      </c>
      <c r="G7" s="74" t="s">
        <v>222</v>
      </c>
    </row>
    <row r="8" spans="2:7" ht="32.450000000000003" customHeight="1" thickBot="1" x14ac:dyDescent="0.3">
      <c r="B8" s="82" t="s">
        <v>227</v>
      </c>
      <c r="C8" s="79" t="s">
        <v>222</v>
      </c>
      <c r="D8" s="79" t="s">
        <v>222</v>
      </c>
      <c r="E8" s="79" t="s">
        <v>222</v>
      </c>
      <c r="F8" s="79" t="s">
        <v>222</v>
      </c>
      <c r="G8" s="72" t="s">
        <v>222</v>
      </c>
    </row>
  </sheetData>
  <mergeCells count="2">
    <mergeCell ref="B2:G2"/>
    <mergeCell ref="B3:G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 tint="-0.14999847407452621"/>
  </sheetPr>
  <dimension ref="A1:N31"/>
  <sheetViews>
    <sheetView workbookViewId="0">
      <selection activeCell="J37" sqref="J37"/>
    </sheetView>
    <sheetView workbookViewId="1">
      <selection activeCell="H2" sqref="H2"/>
    </sheetView>
  </sheetViews>
  <sheetFormatPr defaultRowHeight="15" x14ac:dyDescent="0.25"/>
  <cols>
    <col min="1" max="1" width="10" customWidth="1"/>
    <col min="2" max="2" width="30" customWidth="1"/>
    <col min="3" max="3" width="14" customWidth="1"/>
    <col min="4" max="5" width="22" customWidth="1"/>
    <col min="6" max="6" width="18" customWidth="1"/>
    <col min="7" max="7" width="30" customWidth="1"/>
    <col min="8" max="8" width="36" customWidth="1"/>
    <col min="9" max="9" width="24" customWidth="1"/>
    <col min="10" max="10" width="28" customWidth="1"/>
    <col min="11" max="12" width="22" customWidth="1"/>
    <col min="13" max="13" width="20" customWidth="1"/>
    <col min="14" max="14" width="32" customWidth="1"/>
  </cols>
  <sheetData>
    <row r="1" spans="1:14" s="59" customFormat="1" ht="24" customHeight="1" x14ac:dyDescent="0.25">
      <c r="A1" s="56" t="s">
        <v>110</v>
      </c>
      <c r="B1" s="57" t="s">
        <v>111</v>
      </c>
      <c r="C1" s="57" t="s">
        <v>112</v>
      </c>
      <c r="D1" s="57" t="s">
        <v>113</v>
      </c>
      <c r="E1" s="57" t="s">
        <v>231</v>
      </c>
      <c r="F1" s="57" t="s">
        <v>114</v>
      </c>
      <c r="G1" s="57" t="s">
        <v>115</v>
      </c>
      <c r="H1" s="57" t="s">
        <v>116</v>
      </c>
      <c r="I1" s="57" t="s">
        <v>117</v>
      </c>
      <c r="J1" s="57" t="s">
        <v>118</v>
      </c>
      <c r="K1" s="57" t="s">
        <v>119</v>
      </c>
      <c r="L1" s="57" t="s">
        <v>120</v>
      </c>
      <c r="M1" s="57" t="s">
        <v>121</v>
      </c>
      <c r="N1" s="58" t="s">
        <v>122</v>
      </c>
    </row>
    <row r="2" spans="1:14" ht="20.100000000000001" customHeight="1" x14ac:dyDescent="0.25">
      <c r="A2" s="2" t="s">
        <v>10</v>
      </c>
      <c r="B2" s="2" t="s">
        <v>261</v>
      </c>
      <c r="C2" s="2" t="str">
        <f>'2. Invoer - Basis KPI''s'!$F$7 &amp; " - " &amp; '2. Invoer - Basis KPI''s'!$F$8</f>
        <v>[Selecteer] - [Selecteer]</v>
      </c>
      <c r="D2" s="2">
        <f>'2. Invoer - Basis KPI''s'!$F$5</f>
        <v>0</v>
      </c>
      <c r="E2" s="2">
        <f>'2. Invoer - Basis KPI''s'!$F$6</f>
        <v>0</v>
      </c>
      <c r="F2" s="2" t="str">
        <f>'2. Invoer - Basis KPI''s'!$C$14</f>
        <v>Per contract</v>
      </c>
      <c r="G2" s="2" t="s">
        <v>11</v>
      </c>
      <c r="H2" s="2" t="s">
        <v>261</v>
      </c>
      <c r="I2" s="2" t="s">
        <v>12</v>
      </c>
      <c r="J2" s="2" t="s">
        <v>13</v>
      </c>
      <c r="K2" s="22" t="str">
        <f>'2. Invoer - Basis KPI''s'!H14</f>
        <v>n.v.t.</v>
      </c>
      <c r="L2" s="22" t="str">
        <f>'2. Invoer - Basis KPI''s'!I14</f>
        <v>n.v.t.</v>
      </c>
      <c r="M2" s="24">
        <f>'2. Invoer - Basis KPI''s'!$J$14</f>
        <v>0</v>
      </c>
      <c r="N2" s="24">
        <f>'2. Invoer - Basis KPI''s'!$K$14</f>
        <v>0</v>
      </c>
    </row>
    <row r="3" spans="1:14" ht="20.100000000000001" customHeight="1" x14ac:dyDescent="0.25">
      <c r="A3" s="3" t="s">
        <v>14</v>
      </c>
      <c r="B3" s="3" t="s">
        <v>16</v>
      </c>
      <c r="C3" s="3" t="str">
        <f>'2. Invoer - Basis KPI''s'!$F$7 &amp; " - " &amp; '2. Invoer - Basis KPI''s'!$F$8</f>
        <v>[Selecteer] - [Selecteer]</v>
      </c>
      <c r="D3" s="3">
        <f>'2. Invoer - Basis KPI''s'!$F$5</f>
        <v>0</v>
      </c>
      <c r="E3" s="3">
        <f>'2. Invoer - Basis KPI''s'!$F$6</f>
        <v>0</v>
      </c>
      <c r="F3" s="2" t="str">
        <f>'2. Invoer - Basis KPI''s'!$C$15</f>
        <v>Per locatie</v>
      </c>
      <c r="G3" s="3" t="s">
        <v>11</v>
      </c>
      <c r="H3" s="3" t="s">
        <v>15</v>
      </c>
      <c r="I3" s="3" t="s">
        <v>18</v>
      </c>
      <c r="J3" s="3" t="s">
        <v>152</v>
      </c>
      <c r="K3" s="23" t="str">
        <f>'2. Invoer - Basis KPI''s'!H15</f>
        <v>n.v.t.</v>
      </c>
      <c r="L3" s="23" t="str">
        <f>'2. Invoer - Basis KPI''s'!I15</f>
        <v>n.v.t.</v>
      </c>
      <c r="M3" s="25">
        <f>'2. Invoer - Basis KPI''s'!$J$15</f>
        <v>0</v>
      </c>
      <c r="N3" s="25">
        <f>'2. Invoer - Basis KPI''s'!$K$15</f>
        <v>0</v>
      </c>
    </row>
    <row r="4" spans="1:14" ht="20.100000000000001" customHeight="1" x14ac:dyDescent="0.25">
      <c r="A4" s="2" t="s">
        <v>21</v>
      </c>
      <c r="B4" s="2" t="s">
        <v>241</v>
      </c>
      <c r="C4" s="2" t="str">
        <f>'2. Invoer - Basis KPI''s'!$F$7 &amp; " - " &amp; '2. Invoer - Basis KPI''s'!$F$8</f>
        <v>[Selecteer] - [Selecteer]</v>
      </c>
      <c r="D4" s="2">
        <f>'2. Invoer - Basis KPI''s'!$F$5</f>
        <v>0</v>
      </c>
      <c r="E4" s="2">
        <f>'2. Invoer - Basis KPI''s'!$F$6</f>
        <v>0</v>
      </c>
      <c r="F4" s="2" t="str">
        <f>'2. Invoer - Basis KPI''s'!$C$16</f>
        <v>Per contract</v>
      </c>
      <c r="G4" s="2" t="s">
        <v>11</v>
      </c>
      <c r="H4" s="2" t="s">
        <v>22</v>
      </c>
      <c r="I4" s="2" t="s">
        <v>123</v>
      </c>
      <c r="J4" s="2" t="s">
        <v>240</v>
      </c>
      <c r="K4" s="22" t="str">
        <f>'2. Invoer - Basis KPI''s'!H16</f>
        <v>n.v.t.</v>
      </c>
      <c r="L4" s="22" t="str">
        <f>'2. Invoer - Basis KPI''s'!I16</f>
        <v>n.v.t.</v>
      </c>
      <c r="M4" s="24">
        <f>'2. Invoer - Basis KPI''s'!$J$16</f>
        <v>0</v>
      </c>
      <c r="N4" s="24">
        <f>'2. Invoer - Basis KPI''s'!$K$16</f>
        <v>0</v>
      </c>
    </row>
    <row r="5" spans="1:14" ht="20.100000000000001" customHeight="1" x14ac:dyDescent="0.25">
      <c r="A5" s="2" t="s">
        <v>24</v>
      </c>
      <c r="B5" s="2" t="s">
        <v>243</v>
      </c>
      <c r="C5" s="2" t="str">
        <f>'2. Invoer - Basis KPI''s'!$F$7 &amp; " - " &amp; '2. Invoer - Basis KPI''s'!$F$8</f>
        <v>[Selecteer] - [Selecteer]</v>
      </c>
      <c r="D5" s="2">
        <f>'2. Invoer - Basis KPI''s'!$F$5</f>
        <v>0</v>
      </c>
      <c r="E5" s="2">
        <f>'2. Invoer - Basis KPI''s'!$F$6</f>
        <v>0</v>
      </c>
      <c r="F5" s="2" t="str">
        <f>'2. Invoer - Basis KPI''s'!$C$17</f>
        <v>Per contract</v>
      </c>
      <c r="G5" s="2" t="s">
        <v>11</v>
      </c>
      <c r="H5" s="2" t="s">
        <v>22</v>
      </c>
      <c r="I5" s="2" t="s">
        <v>245</v>
      </c>
      <c r="J5" s="2" t="s">
        <v>240</v>
      </c>
      <c r="K5" s="22" t="str">
        <f>'2. Invoer - Basis KPI''s'!H17</f>
        <v>n.v.t.</v>
      </c>
      <c r="L5" s="22" t="str">
        <f>'2. Invoer - Basis KPI''s'!I17</f>
        <v>n.v.t.</v>
      </c>
      <c r="M5" s="25">
        <f>'2. Invoer - Basis KPI''s'!$J$17</f>
        <v>0</v>
      </c>
      <c r="N5" s="25">
        <f>'2. Invoer - Basis KPI''s'!$K$17</f>
        <v>0</v>
      </c>
    </row>
    <row r="6" spans="1:14" ht="20.100000000000001" customHeight="1" x14ac:dyDescent="0.25">
      <c r="A6" s="3" t="s">
        <v>29</v>
      </c>
      <c r="B6" s="3" t="s">
        <v>25</v>
      </c>
      <c r="C6" s="3" t="str">
        <f>'2. Invoer - Basis KPI''s'!$F$7 &amp; " - " &amp; '2. Invoer - Basis KPI''s'!$F$8</f>
        <v>[Selecteer] - [Selecteer]</v>
      </c>
      <c r="D6" s="3">
        <f>'2. Invoer - Basis KPI''s'!$F$5</f>
        <v>0</v>
      </c>
      <c r="E6" s="3">
        <f>'2. Invoer - Basis KPI''s'!$F$6</f>
        <v>0</v>
      </c>
      <c r="F6" s="2" t="str">
        <f>'2. Invoer - Basis KPI''s'!$C$18</f>
        <v>Per contract</v>
      </c>
      <c r="G6" s="3" t="s">
        <v>11</v>
      </c>
      <c r="H6" s="3" t="s">
        <v>22</v>
      </c>
      <c r="I6" s="3" t="s">
        <v>27</v>
      </c>
      <c r="J6" s="3" t="s">
        <v>240</v>
      </c>
      <c r="K6" s="23" t="str">
        <f>'2. Invoer - Basis KPI''s'!H18</f>
        <v>n.v.t.</v>
      </c>
      <c r="L6" s="23" t="str">
        <f>'2. Invoer - Basis KPI''s'!I18</f>
        <v>n.v.t.</v>
      </c>
      <c r="M6" s="25">
        <f>'2. Invoer - Basis KPI''s'!$J$18</f>
        <v>0</v>
      </c>
      <c r="N6" s="25">
        <f>'2. Invoer - Basis KPI''s'!$K$18</f>
        <v>0</v>
      </c>
    </row>
    <row r="7" spans="1:14" ht="20.100000000000001" customHeight="1" x14ac:dyDescent="0.25">
      <c r="A7" s="2" t="s">
        <v>35</v>
      </c>
      <c r="B7" s="2" t="s">
        <v>31</v>
      </c>
      <c r="C7" s="2" t="str">
        <f>'2. Invoer - Basis KPI''s'!$F$7 &amp; " - " &amp; '2. Invoer - Basis KPI''s'!$F$8</f>
        <v>[Selecteer] - [Selecteer]</v>
      </c>
      <c r="D7" s="2">
        <f>'2. Invoer - Basis KPI''s'!$F$5</f>
        <v>0</v>
      </c>
      <c r="E7" s="2">
        <f>'2. Invoer - Basis KPI''s'!$F$6</f>
        <v>0</v>
      </c>
      <c r="F7" s="2" t="str">
        <f>'2. Invoer - Basis KPI''s'!$C$19</f>
        <v>Per contract</v>
      </c>
      <c r="G7" s="2" t="s">
        <v>11</v>
      </c>
      <c r="H7" s="2" t="s">
        <v>30</v>
      </c>
      <c r="I7" s="2" t="s">
        <v>33</v>
      </c>
      <c r="J7" s="2" t="s">
        <v>34</v>
      </c>
      <c r="K7" s="22" t="str">
        <f>'2. Invoer - Basis KPI''s'!H19</f>
        <v>n.v.t.</v>
      </c>
      <c r="L7" s="22" t="str">
        <f>'2. Invoer - Basis KPI''s'!I19</f>
        <v>n.v.t.</v>
      </c>
      <c r="M7" s="24">
        <f>'2. Invoer - Basis KPI''s'!$J$19</f>
        <v>0</v>
      </c>
      <c r="N7" s="24">
        <f>'2. Invoer - Basis KPI''s'!$K$19</f>
        <v>0</v>
      </c>
    </row>
    <row r="8" spans="1:14" ht="20.100000000000001" customHeight="1" x14ac:dyDescent="0.25">
      <c r="A8" s="29" t="s">
        <v>242</v>
      </c>
      <c r="B8" s="29" t="s">
        <v>37</v>
      </c>
      <c r="C8" s="29" t="str">
        <f>'2. Invoer - Basis KPI''s'!$F$7 &amp; " - " &amp; '2. Invoer - Basis KPI''s'!$F$8</f>
        <v>[Selecteer] - [Selecteer]</v>
      </c>
      <c r="D8" s="29">
        <f>'2. Invoer - Basis KPI''s'!$F$5</f>
        <v>0</v>
      </c>
      <c r="E8" s="29">
        <f>'2. Invoer - Basis KPI''s'!$F$6</f>
        <v>0</v>
      </c>
      <c r="F8" s="2" t="str">
        <f>'2. Invoer - Basis KPI''s'!$C$20</f>
        <v>Per contract</v>
      </c>
      <c r="G8" s="29" t="s">
        <v>11</v>
      </c>
      <c r="H8" s="29" t="s">
        <v>36</v>
      </c>
      <c r="I8" s="29" t="s">
        <v>39</v>
      </c>
      <c r="J8" s="29" t="s">
        <v>40</v>
      </c>
      <c r="K8" s="30" t="str">
        <f>'2. Invoer - Basis KPI''s'!H20</f>
        <v>n.v.t.</v>
      </c>
      <c r="L8" s="30" t="str">
        <f>'2. Invoer - Basis KPI''s'!I20</f>
        <v>n.v.t.</v>
      </c>
      <c r="M8" s="31">
        <f>'2. Invoer - Basis KPI''s'!$J$20</f>
        <v>0</v>
      </c>
      <c r="N8" s="31">
        <f>'2. Invoer - Basis KPI''s'!$K$20</f>
        <v>0</v>
      </c>
    </row>
    <row r="9" spans="1:14" ht="20.100000000000001" customHeight="1" x14ac:dyDescent="0.25">
      <c r="A9" s="32" t="s">
        <v>124</v>
      </c>
      <c r="B9" s="32" t="s">
        <v>43</v>
      </c>
      <c r="C9" s="32" t="str">
        <f>'2. Invoer - Basis KPI''s'!$F$7 &amp; " - " &amp; '2. Invoer - Basis KPI''s'!$F$8</f>
        <v>[Selecteer] - [Selecteer]</v>
      </c>
      <c r="D9" s="32">
        <f>'2. Invoer - Basis KPI''s'!$F$5</f>
        <v>0</v>
      </c>
      <c r="E9" s="32">
        <f>'2. Invoer - Basis KPI''s'!$F$6</f>
        <v>0</v>
      </c>
      <c r="F9" s="32" t="str">
        <f>'2. Invoer - Basis KPI''s'!$C$22</f>
        <v>Per locatie</v>
      </c>
      <c r="G9" s="32" t="s">
        <v>41</v>
      </c>
      <c r="H9" s="32" t="s">
        <v>42</v>
      </c>
      <c r="I9" s="32" t="s">
        <v>108</v>
      </c>
      <c r="J9" s="32" t="s">
        <v>45</v>
      </c>
      <c r="K9" s="33" t="str">
        <f>'2. Invoer - Basis KPI''s'!H22</f>
        <v xml:space="preserve"> [Totale CO2-uitstoot (kg CO2-eq.)]</v>
      </c>
      <c r="L9" s="33" t="str">
        <f>'2. Invoer - Basis KPI''s'!I22</f>
        <v>[Totaal inkoopgewicht (kg)]</v>
      </c>
      <c r="M9" s="34" t="str">
        <f>'2. Invoer - Basis KPI''s'!$J$22</f>
        <v>Vul Basis 1 en 2 in</v>
      </c>
      <c r="N9" s="34">
        <f>'2. Invoer - Basis KPI''s'!$K$22</f>
        <v>0</v>
      </c>
    </row>
    <row r="10" spans="1:14" ht="20.100000000000001" customHeight="1" x14ac:dyDescent="0.25">
      <c r="A10" s="3" t="s">
        <v>125</v>
      </c>
      <c r="B10" s="3" t="s">
        <v>46</v>
      </c>
      <c r="C10" s="3" t="str">
        <f>'2. Invoer - Basis KPI''s'!$F$7 &amp; " - " &amp; '2. Invoer - Basis KPI''s'!$F$8</f>
        <v>[Selecteer] - [Selecteer]</v>
      </c>
      <c r="D10" s="3">
        <f>'2. Invoer - Basis KPI''s'!$F$5</f>
        <v>0</v>
      </c>
      <c r="E10" s="3">
        <f>'2. Invoer - Basis KPI''s'!$F$6</f>
        <v>0</v>
      </c>
      <c r="F10" s="3" t="str">
        <f>'2. Invoer - Basis KPI''s'!$C$23</f>
        <v>Per locatie</v>
      </c>
      <c r="G10" s="3" t="s">
        <v>41</v>
      </c>
      <c r="H10" s="3" t="s">
        <v>42</v>
      </c>
      <c r="I10" s="3" t="s">
        <v>108</v>
      </c>
      <c r="J10" s="3" t="s">
        <v>154</v>
      </c>
      <c r="K10" s="23" t="str">
        <f>'2. Invoer - Basis KPI''s'!H23</f>
        <v>n.v.t.</v>
      </c>
      <c r="L10" s="23" t="str">
        <f>'2. Invoer - Basis KPI''s'!I23</f>
        <v>n.v.t.</v>
      </c>
      <c r="M10" s="25" t="str">
        <f>'2. Invoer - Basis KPI''s'!$J$23</f>
        <v>[Selecteer]</v>
      </c>
      <c r="N10" s="25">
        <f>'2. Invoer - Basis KPI''s'!$K$23</f>
        <v>0</v>
      </c>
    </row>
    <row r="11" spans="1:14" ht="20.100000000000001" customHeight="1" x14ac:dyDescent="0.25">
      <c r="A11" s="2" t="s">
        <v>126</v>
      </c>
      <c r="B11" s="2" t="s">
        <v>48</v>
      </c>
      <c r="C11" s="2" t="str">
        <f>'2. Invoer - Basis KPI''s'!$F$7 &amp; " - " &amp; '2. Invoer - Basis KPI''s'!$F$8</f>
        <v>[Selecteer] - [Selecteer]</v>
      </c>
      <c r="D11" s="2">
        <f>'2. Invoer - Basis KPI''s'!$F$5</f>
        <v>0</v>
      </c>
      <c r="E11" s="2">
        <f>'2. Invoer - Basis KPI''s'!$F$6</f>
        <v>0</v>
      </c>
      <c r="F11" s="2" t="str">
        <f>'2. Invoer - Basis KPI''s'!$C$24</f>
        <v>Per locatie</v>
      </c>
      <c r="G11" s="2" t="s">
        <v>41</v>
      </c>
      <c r="H11" s="2" t="s">
        <v>42</v>
      </c>
      <c r="I11" s="2" t="s">
        <v>108</v>
      </c>
      <c r="J11" s="2" t="s">
        <v>153</v>
      </c>
      <c r="K11" s="22" t="str">
        <f>'2. Invoer - Basis KPI''s'!H24</f>
        <v>n.v.t.</v>
      </c>
      <c r="L11" s="22" t="str">
        <f>'2. Invoer - Basis KPI''s'!I24</f>
        <v>n.v.t.</v>
      </c>
      <c r="M11" s="24" t="str">
        <f>'2. Invoer - Basis KPI''s'!$J$24</f>
        <v>[Selecteer]</v>
      </c>
      <c r="N11" s="24">
        <f>'2. Invoer - Basis KPI''s'!$K$24</f>
        <v>0</v>
      </c>
    </row>
    <row r="12" spans="1:14" ht="20.100000000000001" customHeight="1" x14ac:dyDescent="0.25">
      <c r="A12" s="3" t="s">
        <v>127</v>
      </c>
      <c r="B12" s="3" t="s">
        <v>50</v>
      </c>
      <c r="C12" s="3" t="str">
        <f>'2. Invoer - Basis KPI''s'!$F$7 &amp; " - " &amp; '2. Invoer - Basis KPI''s'!$F$8</f>
        <v>[Selecteer] - [Selecteer]</v>
      </c>
      <c r="D12" s="3">
        <f>'2. Invoer - Basis KPI''s'!$F$5</f>
        <v>0</v>
      </c>
      <c r="E12" s="3">
        <f>'2. Invoer - Basis KPI''s'!$F$6</f>
        <v>0</v>
      </c>
      <c r="F12" s="3" t="str">
        <f>'2. Invoer - Basis KPI''s'!$C$25</f>
        <v>Per locatie</v>
      </c>
      <c r="G12" s="3" t="s">
        <v>41</v>
      </c>
      <c r="H12" s="3" t="s">
        <v>42</v>
      </c>
      <c r="I12" s="3" t="s">
        <v>108</v>
      </c>
      <c r="J12" s="3" t="s">
        <v>52</v>
      </c>
      <c r="K12" s="23" t="str">
        <f>'2. Invoer - Basis KPI''s'!H25</f>
        <v>n.v.t.</v>
      </c>
      <c r="L12" s="23" t="str">
        <f>'2. Invoer - Basis KPI''s'!I25</f>
        <v>n.v.t.</v>
      </c>
      <c r="M12" s="25">
        <f>'2. Invoer - Basis KPI''s'!$J$25</f>
        <v>0</v>
      </c>
      <c r="N12" s="25">
        <f>'2. Invoer - Basis KPI''s'!$K$25</f>
        <v>0</v>
      </c>
    </row>
    <row r="13" spans="1:14" ht="20.100000000000001" customHeight="1" x14ac:dyDescent="0.25">
      <c r="A13" s="2" t="s">
        <v>128</v>
      </c>
      <c r="B13" s="2" t="s">
        <v>53</v>
      </c>
      <c r="C13" s="2" t="str">
        <f>'2. Invoer - Basis KPI''s'!$F$7 &amp; " - " &amp; '2. Invoer - Basis KPI''s'!$F$8</f>
        <v>[Selecteer] - [Selecteer]</v>
      </c>
      <c r="D13" s="2">
        <f>'2. Invoer - Basis KPI''s'!$F$5</f>
        <v>0</v>
      </c>
      <c r="E13" s="2">
        <f>'2. Invoer - Basis KPI''s'!$F$6</f>
        <v>0</v>
      </c>
      <c r="F13" s="2" t="str">
        <f>'2. Invoer - Basis KPI''s'!$C$26</f>
        <v>Per locatie</v>
      </c>
      <c r="G13" s="2" t="s">
        <v>41</v>
      </c>
      <c r="H13" s="2" t="s">
        <v>42</v>
      </c>
      <c r="I13" s="2" t="s">
        <v>108</v>
      </c>
      <c r="J13" s="2" t="s">
        <v>52</v>
      </c>
      <c r="K13" s="22" t="str">
        <f>'2. Invoer - Basis KPI''s'!H26</f>
        <v>n.v.t.</v>
      </c>
      <c r="L13" s="22" t="str">
        <f>'2. Invoer - Basis KPI''s'!I26</f>
        <v>n.v.t.</v>
      </c>
      <c r="M13" s="24">
        <f>'2. Invoer - Basis KPI''s'!$J$26</f>
        <v>0</v>
      </c>
      <c r="N13" s="24">
        <f>'2. Invoer - Basis KPI''s'!$K$26</f>
        <v>0</v>
      </c>
    </row>
    <row r="14" spans="1:14" ht="20.100000000000001" customHeight="1" x14ac:dyDescent="0.25">
      <c r="A14" s="3" t="s">
        <v>129</v>
      </c>
      <c r="B14" s="3" t="s">
        <v>55</v>
      </c>
      <c r="C14" s="3" t="str">
        <f>'2. Invoer - Basis KPI''s'!$F$7 &amp; " - " &amp; '2. Invoer - Basis KPI''s'!$F$8</f>
        <v>[Selecteer] - [Selecteer]</v>
      </c>
      <c r="D14" s="3">
        <f>'2. Invoer - Basis KPI''s'!$F$5</f>
        <v>0</v>
      </c>
      <c r="E14" s="3">
        <f>'2. Invoer - Basis KPI''s'!$F$6</f>
        <v>0</v>
      </c>
      <c r="F14" s="3" t="str">
        <f>'2. Invoer - Basis KPI''s'!$C$27</f>
        <v>Per locatie</v>
      </c>
      <c r="G14" s="3" t="s">
        <v>41</v>
      </c>
      <c r="H14" s="3" t="s">
        <v>42</v>
      </c>
      <c r="I14" s="3" t="s">
        <v>108</v>
      </c>
      <c r="J14" s="3" t="s">
        <v>77</v>
      </c>
      <c r="K14" s="23" t="str">
        <f>'2. Invoer - Basis KPI''s'!H27</f>
        <v>n.v.t.</v>
      </c>
      <c r="L14" s="23" t="str">
        <f>'2. Invoer - Basis KPI''s'!I27</f>
        <v>n.v.t.</v>
      </c>
      <c r="M14" s="25" t="str">
        <f>'2. Invoer - Basis KPI''s'!$J$27</f>
        <v>[Selecteer]</v>
      </c>
      <c r="N14" s="25">
        <f>'2. Invoer - Basis KPI''s'!$K$27</f>
        <v>0</v>
      </c>
    </row>
    <row r="15" spans="1:14" ht="20.100000000000001" customHeight="1" x14ac:dyDescent="0.25">
      <c r="A15" s="2" t="s">
        <v>130</v>
      </c>
      <c r="B15" s="2" t="s">
        <v>60</v>
      </c>
      <c r="C15" s="2" t="str">
        <f>'2. Invoer - Basis KPI''s'!$F$7 &amp; " - " &amp; '2. Invoer - Basis KPI''s'!$F$8</f>
        <v>[Selecteer] - [Selecteer]</v>
      </c>
      <c r="D15" s="2">
        <f>'2. Invoer - Basis KPI''s'!$F$5</f>
        <v>0</v>
      </c>
      <c r="E15" s="2">
        <f>'2. Invoer - Basis KPI''s'!$F$6</f>
        <v>0</v>
      </c>
      <c r="F15" s="2" t="str">
        <f>'2. Invoer - Basis KPI''s'!$C$28</f>
        <v>Per leverancier</v>
      </c>
      <c r="G15" s="2" t="s">
        <v>41</v>
      </c>
      <c r="H15" s="2" t="s">
        <v>59</v>
      </c>
      <c r="I15" s="2" t="s">
        <v>108</v>
      </c>
      <c r="J15" s="2" t="s">
        <v>155</v>
      </c>
      <c r="K15" s="22" t="str">
        <f>'2. Invoer - Basis KPI''s'!H28</f>
        <v>n.v.t.</v>
      </c>
      <c r="L15" s="22" t="str">
        <f>'2. Invoer - Basis KPI''s'!I28</f>
        <v>n.v.t.</v>
      </c>
      <c r="M15" s="24" t="str">
        <f>'2. Invoer - Basis KPI''s'!$J$28</f>
        <v>[Selecteer]</v>
      </c>
      <c r="N15" s="24">
        <f>'2. Invoer - Basis KPI''s'!$K$28</f>
        <v>0</v>
      </c>
    </row>
    <row r="16" spans="1:14" ht="20.100000000000001" customHeight="1" x14ac:dyDescent="0.25">
      <c r="A16" s="3" t="s">
        <v>131</v>
      </c>
      <c r="B16" s="3" t="s">
        <v>63</v>
      </c>
      <c r="C16" s="3" t="str">
        <f>'2. Invoer - Basis KPI''s'!$F$7 &amp; " - " &amp; '2. Invoer - Basis KPI''s'!$F$8</f>
        <v>[Selecteer] - [Selecteer]</v>
      </c>
      <c r="D16" s="3">
        <f>'2. Invoer - Basis KPI''s'!$F$5</f>
        <v>0</v>
      </c>
      <c r="E16" s="3">
        <f>'2. Invoer - Basis KPI''s'!$F$6</f>
        <v>0</v>
      </c>
      <c r="F16" s="3" t="str">
        <f>'2. Invoer - Basis KPI''s'!$C$29</f>
        <v>Per locatie</v>
      </c>
      <c r="G16" s="3" t="s">
        <v>41</v>
      </c>
      <c r="H16" s="3" t="s">
        <v>62</v>
      </c>
      <c r="I16" s="3" t="s">
        <v>148</v>
      </c>
      <c r="J16" s="3" t="s">
        <v>28</v>
      </c>
      <c r="K16" s="23" t="str">
        <f>'2. Invoer - Basis KPI''s'!H29</f>
        <v>n.v.t.</v>
      </c>
      <c r="L16" s="23" t="str">
        <f>'2. Invoer - Basis KPI''s'!I29</f>
        <v>n.v.t.</v>
      </c>
      <c r="M16" s="25">
        <f>'2. Invoer - Basis KPI''s'!$J$29</f>
        <v>0</v>
      </c>
      <c r="N16" s="25">
        <f>'2. Invoer - Basis KPI''s'!$K$29</f>
        <v>0</v>
      </c>
    </row>
    <row r="17" spans="1:14" ht="20.100000000000001" customHeight="1" x14ac:dyDescent="0.25">
      <c r="A17" s="2" t="s">
        <v>132</v>
      </c>
      <c r="B17" s="2" t="s">
        <v>64</v>
      </c>
      <c r="C17" s="2" t="str">
        <f>'2. Invoer - Basis KPI''s'!$F$7 &amp; " - " &amp; '2. Invoer - Basis KPI''s'!$F$8</f>
        <v>[Selecteer] - [Selecteer]</v>
      </c>
      <c r="D17" s="2">
        <f>'2. Invoer - Basis KPI''s'!$F$5</f>
        <v>0</v>
      </c>
      <c r="E17" s="2">
        <f>'2. Invoer - Basis KPI''s'!$F$6</f>
        <v>0</v>
      </c>
      <c r="F17" s="2" t="str">
        <f>'2. Invoer - Basis KPI''s'!$C$30</f>
        <v>Per locatie</v>
      </c>
      <c r="G17" s="2" t="s">
        <v>41</v>
      </c>
      <c r="H17" s="2" t="s">
        <v>62</v>
      </c>
      <c r="I17" s="2" t="s">
        <v>108</v>
      </c>
      <c r="J17" s="2" t="s">
        <v>52</v>
      </c>
      <c r="K17" s="22" t="str">
        <f>'2. Invoer - Basis KPI''s'!H30</f>
        <v>[Inkoop berekend (kg)]</v>
      </c>
      <c r="L17" s="22" t="str">
        <f>'2. Invoer - Basis KPI''s'!I30</f>
        <v>[Inkoop totaal (kg)]</v>
      </c>
      <c r="M17" s="24" t="str">
        <f>'2. Invoer - Basis KPI''s'!$J$30</f>
        <v>Vul Basis 1 en 2 in</v>
      </c>
      <c r="N17" s="24">
        <f>'2. Invoer - Basis KPI''s'!$K$30</f>
        <v>0</v>
      </c>
    </row>
    <row r="18" spans="1:14" ht="20.100000000000001" customHeight="1" x14ac:dyDescent="0.25">
      <c r="A18" s="3" t="s">
        <v>133</v>
      </c>
      <c r="B18" s="3" t="s">
        <v>67</v>
      </c>
      <c r="C18" s="3" t="str">
        <f>'2. Invoer - Basis KPI''s'!$F$7 &amp; " - " &amp; '2. Invoer - Basis KPI''s'!$F$8</f>
        <v>[Selecteer] - [Selecteer]</v>
      </c>
      <c r="D18" s="3">
        <f>'2. Invoer - Basis KPI''s'!$F$5</f>
        <v>0</v>
      </c>
      <c r="E18" s="3">
        <f>'2. Invoer - Basis KPI''s'!$F$6</f>
        <v>0</v>
      </c>
      <c r="F18" s="3" t="str">
        <f>'2. Invoer - Basis KPI''s'!$C$31</f>
        <v>Per contract</v>
      </c>
      <c r="G18" s="3" t="s">
        <v>41</v>
      </c>
      <c r="H18" s="3" t="s">
        <v>66</v>
      </c>
      <c r="I18" s="3" t="s">
        <v>108</v>
      </c>
      <c r="J18" s="3" t="s">
        <v>69</v>
      </c>
      <c r="K18" s="23" t="str">
        <f>'2. Invoer - Basis KPI''s'!H31</f>
        <v>n.v.t.</v>
      </c>
      <c r="L18" s="23" t="str">
        <f>'2. Invoer - Basis KPI''s'!I31</f>
        <v>n.v.t.</v>
      </c>
      <c r="M18" s="25" t="str">
        <f>'2. Invoer - Basis KPI''s'!$J$31</f>
        <v>Vul 4. Stuksverpakkingen in</v>
      </c>
      <c r="N18" s="25">
        <f>'2. Invoer - Basis KPI''s'!$K$31</f>
        <v>0</v>
      </c>
    </row>
    <row r="19" spans="1:14" ht="20.100000000000001" customHeight="1" x14ac:dyDescent="0.25">
      <c r="A19" s="2" t="s">
        <v>134</v>
      </c>
      <c r="B19" s="2" t="s">
        <v>72</v>
      </c>
      <c r="C19" s="2" t="str">
        <f>'2. Invoer - Basis KPI''s'!$F$7 &amp; " - " &amp; '2. Invoer - Basis KPI''s'!$F$8</f>
        <v>[Selecteer] - [Selecteer]</v>
      </c>
      <c r="D19" s="2">
        <f>'2. Invoer - Basis KPI''s'!$F$5</f>
        <v>0</v>
      </c>
      <c r="E19" s="2">
        <f>'2. Invoer - Basis KPI''s'!$F$6</f>
        <v>0</v>
      </c>
      <c r="F19" s="2" t="str">
        <f>'2. Invoer - Basis KPI''s'!$C$32</f>
        <v>Per contract</v>
      </c>
      <c r="G19" s="2" t="s">
        <v>41</v>
      </c>
      <c r="H19" s="2" t="s">
        <v>66</v>
      </c>
      <c r="I19" s="2" t="s">
        <v>108</v>
      </c>
      <c r="J19" s="2" t="s">
        <v>74</v>
      </c>
      <c r="K19" s="22" t="str">
        <f>'2. Invoer - Basis KPI''s'!H32</f>
        <v>n.v.t.</v>
      </c>
      <c r="L19" s="22" t="str">
        <f>'2. Invoer - Basis KPI''s'!I32</f>
        <v>n.v.t.</v>
      </c>
      <c r="M19" s="24">
        <f>'2. Invoer - Basis KPI''s'!$J$32</f>
        <v>0</v>
      </c>
      <c r="N19" s="24">
        <f>'2. Invoer - Basis KPI''s'!$K$32</f>
        <v>0</v>
      </c>
    </row>
    <row r="20" spans="1:14" ht="20.100000000000001" customHeight="1" x14ac:dyDescent="0.25">
      <c r="A20" s="3" t="s">
        <v>135</v>
      </c>
      <c r="B20" s="3" t="s">
        <v>75</v>
      </c>
      <c r="C20" s="3" t="str">
        <f>'2. Invoer - Basis KPI''s'!$F$7 &amp; " - " &amp; '2. Invoer - Basis KPI''s'!$F$8</f>
        <v>[Selecteer] - [Selecteer]</v>
      </c>
      <c r="D20" s="3">
        <f>'2. Invoer - Basis KPI''s'!$F$5</f>
        <v>0</v>
      </c>
      <c r="E20" s="3">
        <f>'2. Invoer - Basis KPI''s'!$F$6</f>
        <v>0</v>
      </c>
      <c r="F20" s="3" t="str">
        <f>'2. Invoer - Basis KPI''s'!$C$33</f>
        <v>Per contract</v>
      </c>
      <c r="G20" s="3" t="s">
        <v>41</v>
      </c>
      <c r="H20" s="3" t="s">
        <v>66</v>
      </c>
      <c r="I20" s="3" t="s">
        <v>108</v>
      </c>
      <c r="J20" s="3" t="s">
        <v>77</v>
      </c>
      <c r="K20" s="23" t="str">
        <f>'2. Invoer - Basis KPI''s'!H33</f>
        <v>n.v.t.</v>
      </c>
      <c r="L20" s="23" t="str">
        <f>'2. Invoer - Basis KPI''s'!I33</f>
        <v>n.v.t.</v>
      </c>
      <c r="M20" s="25" t="str">
        <f>'2. Invoer - Basis KPI''s'!$J$33</f>
        <v>[Selecteer]</v>
      </c>
      <c r="N20" s="25">
        <f>'2. Invoer - Basis KPI''s'!$K$33</f>
        <v>0</v>
      </c>
    </row>
    <row r="21" spans="1:14" ht="20.100000000000001" customHeight="1" x14ac:dyDescent="0.25">
      <c r="A21" s="2" t="s">
        <v>136</v>
      </c>
      <c r="B21" s="2" t="s">
        <v>79</v>
      </c>
      <c r="C21" s="2" t="str">
        <f>'2. Invoer - Basis KPI''s'!$F$7 &amp; " - " &amp; '2. Invoer - Basis KPI''s'!$F$8</f>
        <v>[Selecteer] - [Selecteer]</v>
      </c>
      <c r="D21" s="2">
        <f>'2. Invoer - Basis KPI''s'!$F$5</f>
        <v>0</v>
      </c>
      <c r="E21" s="2">
        <f>'2. Invoer - Basis KPI''s'!$F$6</f>
        <v>0</v>
      </c>
      <c r="F21" s="2" t="str">
        <f>'2. Invoer - Basis KPI''s'!$C$34</f>
        <v>Per contract</v>
      </c>
      <c r="G21" s="2" t="s">
        <v>41</v>
      </c>
      <c r="H21" s="2" t="s">
        <v>78</v>
      </c>
      <c r="I21" s="2" t="s">
        <v>149</v>
      </c>
      <c r="J21" s="2" t="s">
        <v>81</v>
      </c>
      <c r="K21" s="22" t="str">
        <f>'2. Invoer - Basis KPI''s'!H34</f>
        <v>n.v.t.</v>
      </c>
      <c r="L21" s="22" t="str">
        <f>'2. Invoer - Basis KPI''s'!I34</f>
        <v>n.v.t.</v>
      </c>
      <c r="M21" s="24" t="str">
        <f>'2. Invoer - Basis KPI''s'!$J$34</f>
        <v>Vul 5. Keurmerken in</v>
      </c>
      <c r="N21" s="24">
        <f>'2. Invoer - Basis KPI''s'!$K$34</f>
        <v>0</v>
      </c>
    </row>
    <row r="22" spans="1:14" ht="20.100000000000001" customHeight="1" x14ac:dyDescent="0.25">
      <c r="A22" s="3" t="s">
        <v>137</v>
      </c>
      <c r="B22" s="3" t="s">
        <v>82</v>
      </c>
      <c r="C22" s="3" t="str">
        <f>'2. Invoer - Basis KPI''s'!$F$7 &amp; " - " &amp; '2. Invoer - Basis KPI''s'!$F$8</f>
        <v>[Selecteer] - [Selecteer]</v>
      </c>
      <c r="D22" s="3">
        <f>'2. Invoer - Basis KPI''s'!$F$5</f>
        <v>0</v>
      </c>
      <c r="E22" s="3">
        <f>'2. Invoer - Basis KPI''s'!$F$6</f>
        <v>0</v>
      </c>
      <c r="F22" s="3" t="str">
        <f>'2. Invoer - Basis KPI''s'!$C$35</f>
        <v>Per contract</v>
      </c>
      <c r="G22" s="3" t="s">
        <v>41</v>
      </c>
      <c r="H22" s="3" t="s">
        <v>78</v>
      </c>
      <c r="I22" s="3" t="s">
        <v>108</v>
      </c>
      <c r="J22" s="3" t="s">
        <v>81</v>
      </c>
      <c r="K22" s="23" t="str">
        <f>'2. Invoer - Basis KPI''s'!H35</f>
        <v>n.v.t.</v>
      </c>
      <c r="L22" s="23" t="str">
        <f>'2. Invoer - Basis KPI''s'!I35</f>
        <v>n.v.t.</v>
      </c>
      <c r="M22" s="25" t="str">
        <f>'2. Invoer - Basis KPI''s'!$J$35</f>
        <v>Vul 5. Keurmerken in</v>
      </c>
      <c r="N22" s="25">
        <f>'2. Invoer - Basis KPI''s'!$K$35</f>
        <v>0</v>
      </c>
    </row>
    <row r="23" spans="1:14" ht="20.100000000000001" customHeight="1" x14ac:dyDescent="0.25">
      <c r="A23" s="2" t="s">
        <v>138</v>
      </c>
      <c r="B23" s="2" t="s">
        <v>85</v>
      </c>
      <c r="C23" s="2" t="str">
        <f>'2. Invoer - Basis KPI''s'!$F$7 &amp; " - " &amp; '2. Invoer - Basis KPI''s'!$F$8</f>
        <v>[Selecteer] - [Selecteer]</v>
      </c>
      <c r="D23" s="2">
        <f>'2. Invoer - Basis KPI''s'!$F$5</f>
        <v>0</v>
      </c>
      <c r="E23" s="2">
        <f>'2. Invoer - Basis KPI''s'!$F$6</f>
        <v>0</v>
      </c>
      <c r="F23" s="2" t="str">
        <f>'2. Invoer - Basis KPI''s'!$C$36</f>
        <v>Per leverancier</v>
      </c>
      <c r="G23" s="2" t="s">
        <v>41</v>
      </c>
      <c r="H23" s="2" t="s">
        <v>84</v>
      </c>
      <c r="I23" s="2" t="s">
        <v>87</v>
      </c>
      <c r="J23" s="2" t="s">
        <v>77</v>
      </c>
      <c r="K23" s="22" t="str">
        <f>'2. Invoer - Basis KPI''s'!H36</f>
        <v>n.v.t.</v>
      </c>
      <c r="L23" s="22" t="str">
        <f>'2. Invoer - Basis KPI''s'!I36</f>
        <v>n.v.t.</v>
      </c>
      <c r="M23" s="24" t="str">
        <f>'2. Invoer - Basis KPI''s'!$J$36</f>
        <v>[Selecteer]</v>
      </c>
      <c r="N23" s="24">
        <f>'2. Invoer - Basis KPI''s'!$K$36</f>
        <v>0</v>
      </c>
    </row>
    <row r="24" spans="1:14" ht="20.100000000000001" customHeight="1" x14ac:dyDescent="0.25">
      <c r="A24" s="3" t="s">
        <v>139</v>
      </c>
      <c r="B24" s="3" t="s">
        <v>88</v>
      </c>
      <c r="C24" s="3" t="str">
        <f>'2. Invoer - Basis KPI''s'!$F$7 &amp; " - " &amp; '2. Invoer - Basis KPI''s'!$F$8</f>
        <v>[Selecteer] - [Selecteer]</v>
      </c>
      <c r="D24" s="3">
        <f>'2. Invoer - Basis KPI''s'!$F$5</f>
        <v>0</v>
      </c>
      <c r="E24" s="3">
        <f>'2. Invoer - Basis KPI''s'!$F$6</f>
        <v>0</v>
      </c>
      <c r="F24" s="3" t="str">
        <f>'2. Invoer - Basis KPI''s'!$C$37</f>
        <v>Per leverancier</v>
      </c>
      <c r="G24" s="3" t="s">
        <v>41</v>
      </c>
      <c r="H24" s="3" t="s">
        <v>84</v>
      </c>
      <c r="I24" s="3" t="s">
        <v>90</v>
      </c>
      <c r="J24" s="3" t="s">
        <v>77</v>
      </c>
      <c r="K24" s="23" t="str">
        <f>'2. Invoer - Basis KPI''s'!H37</f>
        <v>n.v.t.</v>
      </c>
      <c r="L24" s="23" t="str">
        <f>'2. Invoer - Basis KPI''s'!I37</f>
        <v>n.v.t.</v>
      </c>
      <c r="M24" s="25" t="str">
        <f>'2. Invoer - Basis KPI''s'!$J$37</f>
        <v>[Selecteer]</v>
      </c>
      <c r="N24" s="25">
        <f>'2. Invoer - Basis KPI''s'!$K$37</f>
        <v>0</v>
      </c>
    </row>
    <row r="25" spans="1:14" ht="20.100000000000001" customHeight="1" x14ac:dyDescent="0.25">
      <c r="A25" s="2" t="s">
        <v>140</v>
      </c>
      <c r="B25" s="2" t="s">
        <v>92</v>
      </c>
      <c r="C25" s="2" t="str">
        <f>'2. Invoer - Basis KPI''s'!$F$7 &amp; " - " &amp; '2. Invoer - Basis KPI''s'!$F$8</f>
        <v>[Selecteer] - [Selecteer]</v>
      </c>
      <c r="D25" s="2">
        <f>'2. Invoer - Basis KPI''s'!$F$5</f>
        <v>0</v>
      </c>
      <c r="E25" s="2">
        <f>'2. Invoer - Basis KPI''s'!$F$6</f>
        <v>0</v>
      </c>
      <c r="F25" s="2" t="str">
        <f>'2. Invoer - Basis KPI''s'!$C$38</f>
        <v>Per contract</v>
      </c>
      <c r="G25" s="2" t="s">
        <v>41</v>
      </c>
      <c r="H25" s="2" t="s">
        <v>91</v>
      </c>
      <c r="I25" s="2" t="s">
        <v>108</v>
      </c>
      <c r="J25" s="2" t="s">
        <v>157</v>
      </c>
      <c r="K25" s="22" t="str">
        <f>'2. Invoer - Basis KPI''s'!H38</f>
        <v>n.v.t.</v>
      </c>
      <c r="L25" s="22" t="str">
        <f>'2. Invoer - Basis KPI''s'!I38</f>
        <v>n.v.t.</v>
      </c>
      <c r="M25" s="24">
        <f>'2. Invoer - Basis KPI''s'!$J$38</f>
        <v>0</v>
      </c>
      <c r="N25" s="24">
        <f>'2. Invoer - Basis KPI''s'!$K$38</f>
        <v>0</v>
      </c>
    </row>
    <row r="26" spans="1:14" ht="20.100000000000001" customHeight="1" x14ac:dyDescent="0.25">
      <c r="A26" s="3" t="s">
        <v>141</v>
      </c>
      <c r="B26" s="3" t="s">
        <v>94</v>
      </c>
      <c r="C26" s="3" t="str">
        <f>'2. Invoer - Basis KPI''s'!$F$7 &amp; " - " &amp; '2. Invoer - Basis KPI''s'!$F$8</f>
        <v>[Selecteer] - [Selecteer]</v>
      </c>
      <c r="D26" s="3">
        <f>'2. Invoer - Basis KPI''s'!$F$5</f>
        <v>0</v>
      </c>
      <c r="E26" s="3">
        <f>'2. Invoer - Basis KPI''s'!$F$6</f>
        <v>0</v>
      </c>
      <c r="F26" s="3" t="str">
        <f>'2. Invoer - Basis KPI''s'!$C$39</f>
        <v>Per contract</v>
      </c>
      <c r="G26" s="3" t="s">
        <v>41</v>
      </c>
      <c r="H26" s="3" t="s">
        <v>91</v>
      </c>
      <c r="I26" s="3" t="s">
        <v>108</v>
      </c>
      <c r="J26" s="3" t="s">
        <v>158</v>
      </c>
      <c r="K26" s="23" t="str">
        <f>'2. Invoer - Basis KPI''s'!H39</f>
        <v>n.v.t.</v>
      </c>
      <c r="L26" s="23" t="str">
        <f>'2. Invoer - Basis KPI''s'!I39</f>
        <v>n.v.t.</v>
      </c>
      <c r="M26" s="25">
        <f>'2. Invoer - Basis KPI''s'!$J$39</f>
        <v>0</v>
      </c>
      <c r="N26" s="25">
        <f>'2. Invoer - Basis KPI''s'!$K$39</f>
        <v>0</v>
      </c>
    </row>
    <row r="27" spans="1:14" ht="20.100000000000001" customHeight="1" x14ac:dyDescent="0.25">
      <c r="A27" s="2" t="s">
        <v>142</v>
      </c>
      <c r="B27" s="2" t="s">
        <v>96</v>
      </c>
      <c r="C27" s="2" t="str">
        <f>'2. Invoer - Basis KPI''s'!$F$7 &amp; " - " &amp; '2. Invoer - Basis KPI''s'!$F$8</f>
        <v>[Selecteer] - [Selecteer]</v>
      </c>
      <c r="D27" s="2">
        <f>'2. Invoer - Basis KPI''s'!$F$5</f>
        <v>0</v>
      </c>
      <c r="E27" s="2">
        <f>'2. Invoer - Basis KPI''s'!$F$6</f>
        <v>0</v>
      </c>
      <c r="F27" s="2" t="str">
        <f>'2. Invoer - Basis KPI''s'!$C$40</f>
        <v>Per contract</v>
      </c>
      <c r="G27" s="2" t="s">
        <v>41</v>
      </c>
      <c r="H27" s="2" t="s">
        <v>91</v>
      </c>
      <c r="I27" s="2" t="s">
        <v>108</v>
      </c>
      <c r="J27" s="2" t="s">
        <v>159</v>
      </c>
      <c r="K27" s="22" t="str">
        <f>'2. Invoer - Basis KPI''s'!H40</f>
        <v>n.v.t.</v>
      </c>
      <c r="L27" s="22" t="str">
        <f>'2. Invoer - Basis KPI''s'!I40</f>
        <v>n.v.t.</v>
      </c>
      <c r="M27" s="24">
        <f>'2. Invoer - Basis KPI''s'!$J$40</f>
        <v>0</v>
      </c>
      <c r="N27" s="24">
        <f>'2. Invoer - Basis KPI''s'!$K$40</f>
        <v>0</v>
      </c>
    </row>
    <row r="28" spans="1:14" ht="20.100000000000001" customHeight="1" x14ac:dyDescent="0.25">
      <c r="A28" s="3" t="s">
        <v>143</v>
      </c>
      <c r="B28" s="3" t="s">
        <v>98</v>
      </c>
      <c r="C28" s="3" t="str">
        <f>'2. Invoer - Basis KPI''s'!$F$7 &amp; " - " &amp; '2. Invoer - Basis KPI''s'!$F$8</f>
        <v>[Selecteer] - [Selecteer]</v>
      </c>
      <c r="D28" s="3">
        <f>'2. Invoer - Basis KPI''s'!$F$5</f>
        <v>0</v>
      </c>
      <c r="E28" s="3">
        <f>'2. Invoer - Basis KPI''s'!$F$6</f>
        <v>0</v>
      </c>
      <c r="F28" s="3" t="str">
        <f>'2. Invoer - Basis KPI''s'!$C$41</f>
        <v>Per contract</v>
      </c>
      <c r="G28" s="3" t="s">
        <v>41</v>
      </c>
      <c r="H28" s="3" t="s">
        <v>91</v>
      </c>
      <c r="I28" s="3" t="s">
        <v>108</v>
      </c>
      <c r="J28" s="3" t="s">
        <v>77</v>
      </c>
      <c r="K28" s="23" t="str">
        <f>'2. Invoer - Basis KPI''s'!H41</f>
        <v>n.v.t.</v>
      </c>
      <c r="L28" s="23" t="str">
        <f>'2. Invoer - Basis KPI''s'!I41</f>
        <v>n.v.t.</v>
      </c>
      <c r="M28" s="25" t="str">
        <f>'2. Invoer - Basis KPI''s'!$J$41</f>
        <v>[Selecteer]</v>
      </c>
      <c r="N28" s="25">
        <f>'2. Invoer - Basis KPI''s'!$K$41</f>
        <v>0</v>
      </c>
    </row>
    <row r="29" spans="1:14" ht="20.100000000000001" customHeight="1" x14ac:dyDescent="0.25">
      <c r="A29" s="26" t="s">
        <v>144</v>
      </c>
      <c r="B29" s="26" t="s">
        <v>100</v>
      </c>
      <c r="C29" s="26" t="str">
        <f>'2. Invoer - Basis KPI''s'!$F$7 &amp; " - " &amp; '2. Invoer - Basis KPI''s'!$F$8</f>
        <v>[Selecteer] - [Selecteer]</v>
      </c>
      <c r="D29" s="26">
        <f>'2. Invoer - Basis KPI''s'!$F$5</f>
        <v>0</v>
      </c>
      <c r="E29" s="26">
        <f>'2. Invoer - Basis KPI''s'!$F$6</f>
        <v>0</v>
      </c>
      <c r="F29" s="26" t="str">
        <f>'2. Invoer - Basis KPI''s'!$C$42</f>
        <v>Per contract</v>
      </c>
      <c r="G29" s="26" t="s">
        <v>41</v>
      </c>
      <c r="H29" s="26" t="s">
        <v>145</v>
      </c>
      <c r="I29" s="26" t="s">
        <v>150</v>
      </c>
      <c r="J29" s="26" t="s">
        <v>102</v>
      </c>
      <c r="K29" s="27" t="str">
        <f>'2. Invoer - Basis KPI''s'!H42</f>
        <v>[Uren MAA ingezet]</v>
      </c>
      <c r="L29" s="27" t="str">
        <f>'2. Invoer - Basis KPI''s'!I42</f>
        <v>[Totaal uren dienstverlening]</v>
      </c>
      <c r="M29" s="28" t="str">
        <f>'2. Invoer - Basis KPI''s'!$J$42</f>
        <v>Vul Basis 1 en 2 in</v>
      </c>
      <c r="N29" s="28">
        <f>'2. Invoer - Basis KPI''s'!$K$42</f>
        <v>0</v>
      </c>
    </row>
    <row r="31" spans="1:14" ht="18" customHeight="1" x14ac:dyDescent="0.25">
      <c r="A31" s="128" t="s">
        <v>146</v>
      </c>
      <c r="B31" s="97"/>
      <c r="C31" s="97"/>
      <c r="D31" s="97"/>
      <c r="E31" s="97"/>
      <c r="F31" s="97"/>
      <c r="G31" s="97"/>
      <c r="H31" s="97"/>
      <c r="I31" s="97"/>
      <c r="J31" s="97"/>
      <c r="K31" s="97"/>
      <c r="L31" s="97"/>
      <c r="M31" s="97"/>
      <c r="N31" s="97"/>
    </row>
  </sheetData>
  <mergeCells count="1">
    <mergeCell ref="A31:N31"/>
  </mergeCells>
  <pageMargins left="0.75" right="0.75" top="1" bottom="1" header="0.5" footer="0.5"/>
  <headerFooter>
    <oddFooter>&amp;L_x000D_&amp;1#&amp;"Aptos"&amp;10&amp;K000000 Intern gebruik</oddFooter>
  </headerFooter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877095-A951-4216-A2D2-4A02369AB3D3}">
  <sheetPr>
    <tabColor theme="0" tint="-0.14999847407452621"/>
  </sheetPr>
  <dimension ref="B1:N20"/>
  <sheetViews>
    <sheetView workbookViewId="0">
      <selection activeCell="J27" sqref="J27"/>
    </sheetView>
    <sheetView workbookViewId="1"/>
  </sheetViews>
  <sheetFormatPr defaultColWidth="8.7109375" defaultRowHeight="15" x14ac:dyDescent="0.25"/>
  <cols>
    <col min="1" max="1" width="4.42578125" style="13" customWidth="1"/>
    <col min="2" max="2" width="24.7109375" style="62" customWidth="1"/>
    <col min="3" max="3" width="5.42578125" style="13" customWidth="1"/>
    <col min="4" max="4" width="24.7109375" style="62" customWidth="1"/>
    <col min="5" max="5" width="5.42578125" style="13" customWidth="1"/>
    <col min="6" max="6" width="24.7109375" style="62" customWidth="1"/>
    <col min="7" max="7" width="5.42578125" style="13" customWidth="1"/>
    <col min="8" max="8" width="24.7109375" style="62" customWidth="1"/>
    <col min="9" max="9" width="5.42578125" style="13" customWidth="1"/>
    <col min="10" max="10" width="24.7109375" style="62" customWidth="1"/>
    <col min="11" max="11" width="5.42578125" style="13" customWidth="1"/>
    <col min="12" max="12" width="24.7109375" style="13" customWidth="1"/>
    <col min="13" max="13" width="5.42578125" style="13" customWidth="1"/>
    <col min="14" max="14" width="24.7109375" style="13" customWidth="1"/>
    <col min="15" max="15" width="5.42578125" style="13" customWidth="1"/>
    <col min="16" max="16" width="24.7109375" style="13" customWidth="1"/>
    <col min="17" max="17" width="5.42578125" style="13" customWidth="1"/>
    <col min="18" max="16384" width="8.7109375" style="13"/>
  </cols>
  <sheetData>
    <row r="1" spans="2:14" s="35" customFormat="1" ht="30.6" customHeight="1" x14ac:dyDescent="0.25">
      <c r="B1" s="61" t="s">
        <v>163</v>
      </c>
      <c r="D1" s="63"/>
      <c r="F1" s="63"/>
      <c r="H1" s="63"/>
      <c r="J1" s="63"/>
    </row>
    <row r="3" spans="2:14" s="60" customFormat="1" x14ac:dyDescent="0.25">
      <c r="B3" s="1" t="s">
        <v>164</v>
      </c>
      <c r="D3" s="1" t="s">
        <v>165</v>
      </c>
      <c r="F3" s="1" t="s">
        <v>166</v>
      </c>
      <c r="H3" s="1" t="s">
        <v>167</v>
      </c>
      <c r="J3" s="1" t="s">
        <v>168</v>
      </c>
      <c r="L3" s="84" t="s">
        <v>247</v>
      </c>
      <c r="N3" s="84" t="s">
        <v>248</v>
      </c>
    </row>
    <row r="4" spans="2:14" ht="15" customHeight="1" x14ac:dyDescent="0.25">
      <c r="B4" s="66" t="s">
        <v>169</v>
      </c>
      <c r="C4" s="67"/>
      <c r="D4" s="66" t="s">
        <v>170</v>
      </c>
      <c r="E4" s="67"/>
      <c r="F4" s="66" t="s">
        <v>171</v>
      </c>
      <c r="G4" s="67"/>
      <c r="H4" s="66" t="s">
        <v>172</v>
      </c>
      <c r="I4" s="67"/>
      <c r="J4" s="66" t="s">
        <v>173</v>
      </c>
      <c r="L4" s="85">
        <v>2025</v>
      </c>
      <c r="N4" s="66" t="s">
        <v>249</v>
      </c>
    </row>
    <row r="5" spans="2:14" ht="15" customHeight="1" x14ac:dyDescent="0.25">
      <c r="B5" s="66" t="s">
        <v>174</v>
      </c>
      <c r="C5" s="67"/>
      <c r="D5" s="66" t="s">
        <v>175</v>
      </c>
      <c r="E5" s="67"/>
      <c r="F5" s="66" t="s">
        <v>176</v>
      </c>
      <c r="G5" s="67"/>
      <c r="H5" s="66" t="s">
        <v>177</v>
      </c>
      <c r="I5" s="67"/>
      <c r="J5" s="66" t="s">
        <v>178</v>
      </c>
      <c r="L5" s="85">
        <v>2026</v>
      </c>
      <c r="N5" s="66" t="s">
        <v>250</v>
      </c>
    </row>
    <row r="6" spans="2:14" ht="15" customHeight="1" x14ac:dyDescent="0.25">
      <c r="B6" s="68" t="s">
        <v>179</v>
      </c>
      <c r="C6" s="67"/>
      <c r="D6" s="68" t="s">
        <v>180</v>
      </c>
      <c r="E6" s="67"/>
      <c r="F6" s="68" t="s">
        <v>181</v>
      </c>
      <c r="G6" s="67"/>
      <c r="H6" s="68" t="s">
        <v>174</v>
      </c>
      <c r="I6" s="67"/>
      <c r="J6" s="68" t="s">
        <v>182</v>
      </c>
      <c r="L6" s="86">
        <v>2027</v>
      </c>
      <c r="N6" s="66" t="s">
        <v>251</v>
      </c>
    </row>
    <row r="7" spans="2:14" ht="15" customHeight="1" x14ac:dyDescent="0.25">
      <c r="B7" s="67"/>
      <c r="C7" s="67"/>
      <c r="D7" s="66" t="s">
        <v>183</v>
      </c>
      <c r="E7" s="67"/>
      <c r="F7" s="66" t="s">
        <v>184</v>
      </c>
      <c r="G7" s="67"/>
      <c r="H7" s="68" t="s">
        <v>179</v>
      </c>
      <c r="I7" s="67"/>
      <c r="J7" s="68" t="s">
        <v>185</v>
      </c>
      <c r="L7" s="85">
        <v>2028</v>
      </c>
      <c r="N7" s="66" t="s">
        <v>252</v>
      </c>
    </row>
    <row r="8" spans="2:14" ht="15" customHeight="1" x14ac:dyDescent="0.25">
      <c r="B8" s="67"/>
      <c r="C8" s="67"/>
      <c r="D8" s="66" t="s">
        <v>186</v>
      </c>
      <c r="E8" s="67"/>
      <c r="F8" s="66" t="s">
        <v>187</v>
      </c>
      <c r="G8" s="67"/>
      <c r="H8" s="67"/>
      <c r="I8" s="67"/>
      <c r="J8" s="68" t="s">
        <v>188</v>
      </c>
      <c r="L8" s="85">
        <v>2029</v>
      </c>
      <c r="N8" s="66" t="s">
        <v>253</v>
      </c>
    </row>
    <row r="9" spans="2:14" ht="15" customHeight="1" x14ac:dyDescent="0.25">
      <c r="B9" s="67"/>
      <c r="C9" s="67"/>
      <c r="D9" s="68" t="s">
        <v>189</v>
      </c>
      <c r="E9" s="67"/>
      <c r="F9" s="68" t="s">
        <v>179</v>
      </c>
      <c r="G9" s="67"/>
      <c r="H9" s="67"/>
      <c r="I9" s="67"/>
      <c r="J9" s="68" t="s">
        <v>190</v>
      </c>
      <c r="L9" s="86">
        <v>2030</v>
      </c>
      <c r="N9" s="66" t="s">
        <v>254</v>
      </c>
    </row>
    <row r="10" spans="2:14" ht="15" customHeight="1" x14ac:dyDescent="0.25">
      <c r="B10" s="67"/>
      <c r="C10" s="67"/>
      <c r="D10" s="66" t="s">
        <v>191</v>
      </c>
      <c r="E10" s="67"/>
      <c r="F10" s="67"/>
      <c r="G10" s="67"/>
      <c r="H10" s="67"/>
      <c r="I10" s="67"/>
      <c r="J10" s="68" t="s">
        <v>192</v>
      </c>
      <c r="L10" s="85">
        <v>2031</v>
      </c>
      <c r="N10" s="68" t="s">
        <v>179</v>
      </c>
    </row>
    <row r="11" spans="2:14" ht="15" customHeight="1" x14ac:dyDescent="0.25">
      <c r="B11" s="67"/>
      <c r="C11" s="67"/>
      <c r="D11" s="66" t="s">
        <v>193</v>
      </c>
      <c r="E11" s="67"/>
      <c r="F11" s="67"/>
      <c r="G11" s="67"/>
      <c r="H11" s="67"/>
      <c r="I11" s="67"/>
      <c r="J11" s="68" t="s">
        <v>194</v>
      </c>
      <c r="L11" s="85">
        <v>2032</v>
      </c>
    </row>
    <row r="12" spans="2:14" ht="15" customHeight="1" x14ac:dyDescent="0.25">
      <c r="B12" s="67"/>
      <c r="C12" s="67"/>
      <c r="D12" s="68" t="s">
        <v>195</v>
      </c>
      <c r="E12" s="67"/>
      <c r="F12" s="67"/>
      <c r="G12" s="67"/>
      <c r="H12" s="67"/>
      <c r="I12" s="67"/>
      <c r="J12" s="68" t="s">
        <v>179</v>
      </c>
      <c r="L12" s="86">
        <v>2033</v>
      </c>
    </row>
    <row r="13" spans="2:14" ht="15" customHeight="1" x14ac:dyDescent="0.25">
      <c r="B13" s="67"/>
      <c r="C13" s="67"/>
      <c r="D13" s="68" t="s">
        <v>196</v>
      </c>
      <c r="E13" s="67"/>
      <c r="F13" s="67"/>
      <c r="G13" s="67"/>
      <c r="H13" s="67"/>
      <c r="I13" s="67"/>
      <c r="J13" s="67"/>
      <c r="L13" s="85">
        <v>2034</v>
      </c>
    </row>
    <row r="14" spans="2:14" ht="15" customHeight="1" x14ac:dyDescent="0.25">
      <c r="B14" s="67"/>
      <c r="C14" s="67"/>
      <c r="D14" s="68" t="s">
        <v>179</v>
      </c>
      <c r="E14" s="67"/>
      <c r="F14" s="67"/>
      <c r="G14" s="67"/>
      <c r="H14" s="67"/>
      <c r="I14" s="67"/>
      <c r="J14" s="67"/>
      <c r="L14" s="86">
        <v>2035</v>
      </c>
    </row>
    <row r="15" spans="2:14" x14ac:dyDescent="0.25">
      <c r="B15" s="69"/>
      <c r="C15" s="67"/>
      <c r="D15" s="69"/>
      <c r="E15" s="67"/>
      <c r="F15" s="69"/>
      <c r="G15" s="67"/>
      <c r="H15" s="69"/>
      <c r="I15" s="67"/>
      <c r="J15" s="69"/>
      <c r="L15" s="86">
        <v>2036</v>
      </c>
    </row>
    <row r="16" spans="2:14" x14ac:dyDescent="0.25">
      <c r="B16" s="69"/>
      <c r="C16" s="67"/>
      <c r="D16" s="69"/>
      <c r="E16" s="67"/>
      <c r="F16" s="69"/>
      <c r="G16" s="67"/>
      <c r="H16" s="69"/>
      <c r="I16" s="67"/>
      <c r="J16" s="69"/>
      <c r="L16" s="86">
        <v>2037</v>
      </c>
    </row>
    <row r="17" spans="2:12" x14ac:dyDescent="0.25">
      <c r="B17" s="69"/>
      <c r="C17" s="67"/>
      <c r="D17" s="69"/>
      <c r="E17" s="67"/>
      <c r="F17" s="69"/>
      <c r="G17" s="67"/>
      <c r="H17" s="69"/>
      <c r="I17" s="67"/>
      <c r="J17" s="69"/>
      <c r="L17" s="85">
        <v>2038</v>
      </c>
    </row>
    <row r="18" spans="2:12" x14ac:dyDescent="0.25">
      <c r="B18" s="69"/>
      <c r="C18" s="67"/>
      <c r="D18" s="69"/>
      <c r="E18" s="67"/>
      <c r="F18" s="69"/>
      <c r="G18" s="67"/>
      <c r="H18" s="69"/>
      <c r="I18" s="67"/>
      <c r="J18" s="69"/>
      <c r="L18" s="86">
        <v>2039</v>
      </c>
    </row>
    <row r="19" spans="2:12" x14ac:dyDescent="0.25">
      <c r="B19" s="69"/>
      <c r="C19" s="67"/>
      <c r="D19" s="69"/>
      <c r="E19" s="67"/>
      <c r="F19" s="69"/>
      <c r="G19" s="67"/>
      <c r="H19" s="69"/>
      <c r="I19" s="67"/>
      <c r="J19" s="69"/>
      <c r="L19" s="86">
        <v>2040</v>
      </c>
    </row>
    <row r="20" spans="2:12" x14ac:dyDescent="0.25">
      <c r="L20" s="68" t="s">
        <v>179</v>
      </c>
    </row>
  </sheetData>
  <pageMargins left="0.7" right="0.7" top="0.75" bottom="0.75" header="0.3" footer="0.3"/>
  <tableParts count="7">
    <tablePart r:id="rId1"/>
    <tablePart r:id="rId2"/>
    <tablePart r:id="rId3"/>
    <tablePart r:id="rId4"/>
    <tablePart r:id="rId5"/>
    <tablePart r:id="rId6"/>
    <tablePart r:id="rId7"/>
  </tableParts>
</worksheet>
</file>

<file path=docMetadata/LabelInfo.xml><?xml version="1.0" encoding="utf-8"?>
<clbl:labelList xmlns:clbl="http://schemas.microsoft.com/office/2020/mipLabelMetadata">
  <clbl:label id="{681dcdd7-3e43-49fb-ac1e-2321f7e63421}" enabled="1" method="Standard" siteId="{1321633e-f6b9-44e2-a44f-59b9d264ecb7}" contentBits="2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7</vt:i4>
      </vt:variant>
    </vt:vector>
  </HeadingPairs>
  <TitlesOfParts>
    <vt:vector size="7" baseType="lpstr">
      <vt:lpstr>1. Definities</vt:lpstr>
      <vt:lpstr>2. Invoer - Basis KPI's</vt:lpstr>
      <vt:lpstr>3. Invoer - Extra KPI's</vt:lpstr>
      <vt:lpstr>4. Stuksverpakkingen</vt:lpstr>
      <vt:lpstr>5. Keurmerken</vt:lpstr>
      <vt:lpstr>Pivot table (Niet aanpassen)</vt:lpstr>
      <vt:lpstr>Dropdowns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Ensing, A. (Anne)</cp:lastModifiedBy>
  <dcterms:created xsi:type="dcterms:W3CDTF">2026-04-24T10:21:02Z</dcterms:created>
  <dcterms:modified xsi:type="dcterms:W3CDTF">2026-05-07T13:59:02Z</dcterms:modified>
</cp:coreProperties>
</file>