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24226"/>
  <mc:AlternateContent xmlns:mc="http://schemas.openxmlformats.org/markup-compatibility/2006">
    <mc:Choice Requires="x15">
      <x15ac:absPath xmlns:x15ac="http://schemas.microsoft.com/office/spreadsheetml/2010/11/ac" url="C:\Projecten\Projecten 2026\30394 Duurzame bedrijfsplannen natuurinclusief - EA en RfI (EA, Bart Gerrits)\Aanbestedingsdocumenten\"/>
    </mc:Choice>
  </mc:AlternateContent>
  <xr:revisionPtr revIDLastSave="0" documentId="13_ncr:1_{CB7395CD-3AE7-420B-8C17-F5AA023021E0}" xr6:coauthVersionLast="47" xr6:coauthVersionMax="47" xr10:uidLastSave="{00000000-0000-0000-0000-000000000000}"/>
  <bookViews>
    <workbookView xWindow="-120" yWindow="-120" windowWidth="29040" windowHeight="15720" tabRatio="921" xr2:uid="{00000000-000D-0000-FFFF-FFFF00000000}"/>
  </bookViews>
  <sheets>
    <sheet name="Rechte lijn zonder omslagpunt" sheetId="28" r:id="rId1"/>
    <sheet name="Rechte lijn met 1 omslagpunt" sheetId="2" r:id="rId2"/>
    <sheet name="Kromme lijn" sheetId="26" r:id="rId3"/>
    <sheet name="Colofon" sheetId="2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26" l="1"/>
  <c r="F8" i="26" l="1"/>
  <c r="F8" i="2"/>
  <c r="F8" i="28"/>
  <c r="E11" i="28"/>
  <c r="E16" i="28"/>
  <c r="E12" i="2"/>
  <c r="E23" i="2" l="1"/>
  <c r="F16" i="26"/>
  <c r="B42" i="26"/>
  <c r="B55" i="26"/>
  <c r="B56" i="26"/>
  <c r="C56" i="26"/>
  <c r="E17" i="2"/>
  <c r="C55" i="26" l="1"/>
  <c r="B46" i="26"/>
  <c r="C46" i="26" s="1"/>
  <c r="E20" i="2"/>
  <c r="B48" i="26"/>
  <c r="C48" i="26" s="1"/>
  <c r="C42" i="26"/>
  <c r="B51" i="26"/>
  <c r="C51" i="26" s="1"/>
  <c r="B49" i="26"/>
  <c r="C49" i="26" s="1"/>
  <c r="B52" i="26"/>
  <c r="C52" i="26" s="1"/>
  <c r="B43" i="26"/>
  <c r="C43" i="26" s="1"/>
  <c r="B54" i="26"/>
  <c r="C54" i="26" s="1"/>
  <c r="B47" i="26"/>
  <c r="C47" i="26" s="1"/>
  <c r="B44" i="26"/>
  <c r="C44" i="26" s="1"/>
  <c r="B45" i="26"/>
  <c r="C45" i="26" s="1"/>
  <c r="B50" i="26"/>
  <c r="C50" i="26" s="1"/>
  <c r="B53" i="26"/>
  <c r="C53" i="26" s="1"/>
</calcChain>
</file>

<file path=xl/sharedStrings.xml><?xml version="1.0" encoding="utf-8"?>
<sst xmlns="http://schemas.openxmlformats.org/spreadsheetml/2006/main" count="43" uniqueCount="30">
  <si>
    <t>Punten</t>
  </si>
  <si>
    <t>Prijs</t>
  </si>
  <si>
    <t>Na het omslagpunt</t>
  </si>
  <si>
    <t>De formule rekent het onderstaande uit zonder omslagpunt:</t>
  </si>
  <si>
    <t xml:space="preserve">De formule met omslagpunt: </t>
  </si>
  <si>
    <t>Beste waarde / hoogste score</t>
  </si>
  <si>
    <t>Eventueel omslagpunt</t>
  </si>
  <si>
    <t>Score</t>
  </si>
  <si>
    <t>Waarde</t>
  </si>
  <si>
    <t>Slechtste waarde / laagste score</t>
  </si>
  <si>
    <t>De formule:</t>
  </si>
  <si>
    <t>Score voor waarde van inschrijver</t>
  </si>
  <si>
    <t xml:space="preserve">Kromme scoremethode prijs </t>
  </si>
  <si>
    <t>Lineaire scoremethode prijs</t>
  </si>
  <si>
    <r>
      <t xml:space="preserve">Prijs bij </t>
    </r>
    <r>
      <rPr>
        <u/>
        <sz val="9"/>
        <rFont val="Arial"/>
        <family val="2"/>
      </rPr>
      <t>minimum</t>
    </r>
    <r>
      <rPr>
        <sz val="9"/>
        <rFont val="Arial"/>
        <family val="2"/>
      </rPr>
      <t xml:space="preserve"> aantal te behalen punten</t>
    </r>
  </si>
  <si>
    <r>
      <t xml:space="preserve">Prijs bij </t>
    </r>
    <r>
      <rPr>
        <u/>
        <sz val="9"/>
        <rFont val="Arial"/>
        <family val="2"/>
      </rPr>
      <t>maximum</t>
    </r>
    <r>
      <rPr>
        <sz val="9"/>
        <rFont val="Arial"/>
        <family val="2"/>
      </rPr>
      <t xml:space="preserve"> aantal te behalen punten</t>
    </r>
  </si>
  <si>
    <r>
      <t xml:space="preserve">Prijs bij </t>
    </r>
    <r>
      <rPr>
        <b/>
        <u/>
        <sz val="9"/>
        <rFont val="Arial"/>
        <family val="2"/>
      </rPr>
      <t>maximum</t>
    </r>
    <r>
      <rPr>
        <b/>
        <sz val="9"/>
        <rFont val="Arial"/>
        <family val="2"/>
      </rPr>
      <t xml:space="preserve"> aantal te behalen punten</t>
    </r>
  </si>
  <si>
    <t>Het veld D12 kan worden gebruikt om scores te berekenen van leveranciers.</t>
  </si>
  <si>
    <t xml:space="preserve">De velden D8 t/m E9 zijn invoervelden voor de kromme functie. </t>
  </si>
  <si>
    <t>Het veld D11 kan worden gebruikt om scores te berekenen van leveranciers.</t>
  </si>
  <si>
    <t xml:space="preserve">De velden D8 t/m E10 zijn invoervelden voor de lineaire functie. </t>
  </si>
  <si>
    <t>Evt. omslagpunt (als niet gewenst: maak cellen D9 en E9 gelijk aan D8 en E8)</t>
  </si>
  <si>
    <t>De formule rekent het onderstaande uit:</t>
  </si>
  <si>
    <r>
      <t xml:space="preserve">Prijs bij </t>
    </r>
    <r>
      <rPr>
        <b/>
        <u/>
        <sz val="9"/>
        <rFont val="Arial"/>
        <family val="2"/>
      </rPr>
      <t>minimum</t>
    </r>
    <r>
      <rPr>
        <b/>
        <sz val="9"/>
        <rFont val="Arial"/>
        <family val="2"/>
      </rPr>
      <t xml:space="preserve"> aantal te behalen punten</t>
    </r>
  </si>
  <si>
    <t xml:space="preserve">Let erop dat de assen nog handmatig op maat moeten worden gemaakt, bijvoorbeeld door de verticale as te maximeren op 100 punten en niet 120 punten.
N.B. Naast de scoregrafiek kun je ook de tabel opnemen in het beschrijvend document. </t>
  </si>
  <si>
    <t xml:space="preserve"> </t>
  </si>
  <si>
    <t>Colofon</t>
  </si>
  <si>
    <t>Deze tool is ontwikkeld door Significant Synergy. De tool mag vrij worden gedeeld.</t>
  </si>
  <si>
    <t>= E9 - (((D11-D9) / (D8-D9) * E9) ^2) / E9</t>
  </si>
  <si>
    <t>Bovenstaande formule is incorrect, zie onderstaand voor juiste formule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</si>
</sst>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quot;€&quot;\ * #,##0.00_ ;_ &quot;€&quot;\ * \-#,##0.00_ ;_ &quot;€&quot;\ * &quot;-&quot;??_ ;_ @_ "/>
    <numFmt numFmtId="164" formatCode="_-[$€]\ * #,##0.00_-;_-[$€]\ * #,##0.00\-;_-[$€]\ * &quot;-&quot;??_-;_-@_-"/>
    <numFmt numFmtId="165" formatCode="0.0"/>
    <numFmt numFmtId="166" formatCode="_(* #,##0.00_);_(* \(#,##0.00\);_(* &quot;-&quot;??_);_(@_)"/>
    <numFmt numFmtId="167" formatCode="&quot;€&quot;\ #,##0.00"/>
    <numFmt numFmtId="168" formatCode="_-* #,##0.0_-;_-* #,##0.0\-;_-* &quot;-&quot;??_-;_-@_-"/>
    <numFmt numFmtId="169" formatCode="_-* #,##0.00_-;_-* #,##0.00\-;_-* &quot;-&quot;??_-;_-@_-"/>
    <numFmt numFmtId="170" formatCode="_(&quot;€&quot;* #,##0.00_);_(&quot;€&quot;* \(#,##0.00\);_(&quot;€&quot;* &quot;-&quot;??_);_(@_)"/>
    <numFmt numFmtId="171" formatCode="_-&quot;€&quot;\ * #,##0.0_-;_-&quot;€&quot;\ * #,##0.0\-;_-&quot;€&quot;\ * &quot;-&quot;??_-;_-@_-"/>
    <numFmt numFmtId="172" formatCode="0_ ;[Red]\-0\ "/>
    <numFmt numFmtId="173" formatCode="_-&quot;€&quot;\ * #,##0.00_-;_-&quot;€&quot;\ * #,##0.00\-;_-&quot;€&quot;\ * &quot;-&quot;??_-;_-@_-"/>
  </numFmts>
  <fonts count="33" x14ac:knownFonts="1">
    <font>
      <sz val="10"/>
      <name val="Arial"/>
    </font>
    <font>
      <sz val="11"/>
      <color theme="1"/>
      <name val="Calibri"/>
      <family val="2"/>
      <scheme val="minor"/>
    </font>
    <font>
      <sz val="10"/>
      <name val="Arial"/>
      <family val="2"/>
    </font>
    <font>
      <sz val="10"/>
      <name val="Arial"/>
      <family val="2"/>
    </font>
    <font>
      <sz val="9"/>
      <name val="Arial"/>
      <family val="2"/>
    </font>
    <font>
      <b/>
      <sz val="16"/>
      <name val="Arial"/>
      <family val="2"/>
    </font>
    <font>
      <sz val="9"/>
      <color indexed="9"/>
      <name val="Arial"/>
      <family val="2"/>
    </font>
    <font>
      <b/>
      <sz val="10"/>
      <name val="Arial"/>
      <family val="2"/>
    </font>
    <font>
      <b/>
      <sz val="8"/>
      <name val="Arial"/>
      <family val="2"/>
    </font>
    <font>
      <b/>
      <sz val="9"/>
      <name val="Arial"/>
      <family val="2"/>
    </font>
    <font>
      <b/>
      <sz val="12"/>
      <name val="Arial"/>
      <family val="2"/>
    </font>
    <font>
      <b/>
      <sz val="14"/>
      <name val="Arial"/>
      <family val="2"/>
    </font>
    <font>
      <sz val="11"/>
      <color indexed="8"/>
      <name val="Calibri"/>
      <family val="2"/>
    </font>
    <font>
      <b/>
      <u/>
      <sz val="9"/>
      <name val="Arial"/>
      <family val="2"/>
    </font>
    <font>
      <sz val="11"/>
      <color theme="1"/>
      <name val="Calibri"/>
      <family val="2"/>
      <scheme val="minor"/>
    </font>
    <font>
      <sz val="9"/>
      <color theme="1"/>
      <name val="Calibri"/>
      <family val="2"/>
      <scheme val="minor"/>
    </font>
    <font>
      <sz val="10"/>
      <color theme="1"/>
      <name val="Arial"/>
      <family val="2"/>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theme="1"/>
      <name val="Arial"/>
      <family val="2"/>
    </font>
    <font>
      <b/>
      <sz val="9"/>
      <color theme="1"/>
      <name val="Arial"/>
      <family val="2"/>
    </font>
    <font>
      <sz val="9"/>
      <color theme="0" tint="-0.499984740745262"/>
      <name val="Arial"/>
      <family val="2"/>
    </font>
    <font>
      <sz val="9"/>
      <color theme="3" tint="0.59999389629810485"/>
      <name val="Arial"/>
      <family val="2"/>
    </font>
    <font>
      <sz val="9"/>
      <color theme="0" tint="-4.9989318521683403E-2"/>
      <name val="Arial"/>
      <family val="2"/>
    </font>
    <font>
      <sz val="9"/>
      <color rgb="FFF2F2F2"/>
      <name val="Arial"/>
      <family val="2"/>
    </font>
    <font>
      <b/>
      <i/>
      <sz val="9"/>
      <color theme="1"/>
      <name val="Arial"/>
      <family val="2"/>
    </font>
    <font>
      <sz val="9"/>
      <color rgb="FFFF0000"/>
      <name val="Arial"/>
      <family val="2"/>
    </font>
    <font>
      <b/>
      <sz val="9"/>
      <color rgb="FFF2F2F2"/>
      <name val="Arial"/>
      <family val="2"/>
    </font>
    <font>
      <u/>
      <sz val="9"/>
      <name val="Arial"/>
      <family val="2"/>
    </font>
  </fonts>
  <fills count="16">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bgColor indexed="64"/>
      </patternFill>
    </fill>
    <fill>
      <patternFill patternType="solid">
        <fgColor indexed="9"/>
        <bgColor indexed="64"/>
      </patternFill>
    </fill>
    <fill>
      <patternFill patternType="solid">
        <fgColor theme="9" tint="0.79998168889431442"/>
        <bgColor indexed="64"/>
      </patternFill>
    </fill>
  </fills>
  <borders count="16">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s>
  <cellStyleXfs count="32">
    <xf numFmtId="0" fontId="0" fillId="0" borderId="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21" fillId="4" borderId="0" applyNumberFormat="0" applyBorder="0" applyAlignment="0" applyProtection="0"/>
    <xf numFmtId="164" fontId="2" fillId="0" borderId="0" applyFont="0" applyFill="0" applyBorder="0" applyAlignment="0" applyProtection="0"/>
    <xf numFmtId="0" fontId="20" fillId="7" borderId="0" applyNumberFormat="0" applyBorder="0" applyAlignment="0" applyProtection="0"/>
    <xf numFmtId="0" fontId="18" fillId="0" borderId="0" applyNumberFormat="0" applyFill="0" applyBorder="0" applyAlignment="0" applyProtection="0">
      <alignment vertical="top"/>
      <protection locked="0"/>
    </xf>
    <xf numFmtId="0" fontId="19" fillId="6" borderId="3" applyNumberFormat="0" applyAlignment="0" applyProtection="0"/>
    <xf numFmtId="166" fontId="14" fillId="0" borderId="0" applyFont="0" applyFill="0" applyBorder="0" applyAlignment="0" applyProtection="0"/>
    <xf numFmtId="169" fontId="2" fillId="0" borderId="0" applyFont="0" applyFill="0" applyBorder="0" applyAlignment="0" applyProtection="0"/>
    <xf numFmtId="0" fontId="14" fillId="2" borderId="2" applyNumberFormat="0" applyFont="0" applyAlignment="0" applyProtection="0"/>
    <xf numFmtId="0" fontId="2" fillId="2" borderId="2" applyNumberFormat="0" applyFont="0" applyAlignment="0" applyProtection="0"/>
    <xf numFmtId="0" fontId="14" fillId="2" borderId="2" applyNumberFormat="0" applyFont="0" applyAlignment="0" applyProtection="0"/>
    <xf numFmtId="0" fontId="22" fillId="8" borderId="0" applyNumberFormat="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4" fillId="0" borderId="0"/>
    <xf numFmtId="0" fontId="15" fillId="0" borderId="0"/>
    <xf numFmtId="0" fontId="2" fillId="0" borderId="0"/>
    <xf numFmtId="0" fontId="14" fillId="0" borderId="0"/>
    <xf numFmtId="0" fontId="2" fillId="0" borderId="0"/>
    <xf numFmtId="44" fontId="3" fillId="0" borderId="0" applyFont="0" applyFill="0" applyBorder="0" applyAlignment="0" applyProtection="0"/>
    <xf numFmtId="170" fontId="12"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6" fontId="1" fillId="0" borderId="0" applyFont="0" applyFill="0" applyBorder="0" applyAlignment="0" applyProtection="0"/>
    <xf numFmtId="44" fontId="1" fillId="0" borderId="0" applyFont="0" applyFill="0" applyBorder="0" applyAlignment="0" applyProtection="0"/>
  </cellStyleXfs>
  <cellXfs count="102">
    <xf numFmtId="0" fontId="0" fillId="0" borderId="0" xfId="0"/>
    <xf numFmtId="0" fontId="4" fillId="9" borderId="0" xfId="0" applyFont="1" applyFill="1"/>
    <xf numFmtId="2" fontId="4" fillId="9" borderId="0" xfId="0" applyNumberFormat="1" applyFont="1" applyFill="1"/>
    <xf numFmtId="0" fontId="5" fillId="10" borderId="4" xfId="0" applyFont="1" applyFill="1" applyBorder="1" applyAlignment="1">
      <alignment vertical="center"/>
    </xf>
    <xf numFmtId="49" fontId="4" fillId="10" borderId="4" xfId="0" applyNumberFormat="1" applyFont="1" applyFill="1" applyBorder="1"/>
    <xf numFmtId="49" fontId="4" fillId="10" borderId="4" xfId="0" applyNumberFormat="1" applyFont="1" applyFill="1" applyBorder="1" applyAlignment="1">
      <alignment horizontal="center"/>
    </xf>
    <xf numFmtId="49" fontId="6" fillId="10" borderId="4" xfId="0" applyNumberFormat="1" applyFont="1" applyFill="1" applyBorder="1"/>
    <xf numFmtId="0" fontId="7" fillId="10" borderId="5" xfId="0" applyFont="1" applyFill="1" applyBorder="1" applyAlignment="1">
      <alignment horizontal="left" vertical="center" wrapText="1"/>
    </xf>
    <xf numFmtId="0" fontId="2" fillId="9" borderId="0" xfId="0" applyFont="1" applyFill="1"/>
    <xf numFmtId="49" fontId="7" fillId="10" borderId="6" xfId="0" applyNumberFormat="1" applyFont="1" applyFill="1" applyBorder="1" applyAlignment="1">
      <alignment horizontal="left" vertical="center"/>
    </xf>
    <xf numFmtId="49" fontId="4" fillId="10" borderId="7" xfId="0" applyNumberFormat="1" applyFont="1" applyFill="1" applyBorder="1"/>
    <xf numFmtId="49" fontId="6" fillId="10" borderId="7" xfId="0" applyNumberFormat="1" applyFont="1" applyFill="1" applyBorder="1"/>
    <xf numFmtId="0" fontId="4" fillId="9" borderId="1" xfId="0" applyFont="1" applyFill="1" applyBorder="1" applyAlignment="1">
      <alignment wrapText="1"/>
    </xf>
    <xf numFmtId="49" fontId="9" fillId="9" borderId="0" xfId="0" applyNumberFormat="1" applyFont="1" applyFill="1" applyAlignment="1">
      <alignment horizontal="left" vertical="center" wrapText="1"/>
    </xf>
    <xf numFmtId="49" fontId="8" fillId="10" borderId="7" xfId="0" applyNumberFormat="1" applyFont="1" applyFill="1" applyBorder="1" applyAlignment="1">
      <alignment vertical="center"/>
    </xf>
    <xf numFmtId="0" fontId="8" fillId="10" borderId="0" xfId="0" applyFont="1" applyFill="1" applyAlignment="1">
      <alignment vertical="center" wrapText="1"/>
    </xf>
    <xf numFmtId="0" fontId="11" fillId="10" borderId="0" xfId="0" applyFont="1" applyFill="1"/>
    <xf numFmtId="0" fontId="11" fillId="10" borderId="8" xfId="0" applyFont="1" applyFill="1" applyBorder="1"/>
    <xf numFmtId="0" fontId="23" fillId="9" borderId="0" xfId="20" applyFont="1" applyFill="1"/>
    <xf numFmtId="167" fontId="23" fillId="9" borderId="0" xfId="20" applyNumberFormat="1" applyFont="1" applyFill="1"/>
    <xf numFmtId="0" fontId="4" fillId="9" borderId="0" xfId="20" applyFont="1" applyFill="1"/>
    <xf numFmtId="49" fontId="4" fillId="10" borderId="10" xfId="0" applyNumberFormat="1" applyFont="1" applyFill="1" applyBorder="1"/>
    <xf numFmtId="49" fontId="4" fillId="10" borderId="11" xfId="0" applyNumberFormat="1" applyFont="1" applyFill="1" applyBorder="1"/>
    <xf numFmtId="0" fontId="10" fillId="10" borderId="12" xfId="0" applyFont="1" applyFill="1" applyBorder="1" applyAlignment="1">
      <alignment vertical="center"/>
    </xf>
    <xf numFmtId="0" fontId="23" fillId="0" borderId="0" xfId="20" applyFont="1"/>
    <xf numFmtId="0" fontId="26" fillId="9" borderId="0" xfId="20" applyFont="1" applyFill="1"/>
    <xf numFmtId="49" fontId="9" fillId="9" borderId="0" xfId="23" applyNumberFormat="1" applyFont="1" applyFill="1" applyAlignment="1">
      <alignment horizontal="left" vertical="center" wrapText="1"/>
    </xf>
    <xf numFmtId="49" fontId="7" fillId="9" borderId="0" xfId="23" applyNumberFormat="1" applyFont="1" applyFill="1" applyAlignment="1">
      <alignment horizontal="left" vertical="center" wrapText="1"/>
    </xf>
    <xf numFmtId="0" fontId="4" fillId="9" borderId="1" xfId="23" applyFont="1" applyFill="1" applyBorder="1" applyAlignment="1">
      <alignment wrapText="1"/>
    </xf>
    <xf numFmtId="49" fontId="4" fillId="10" borderId="11" xfId="23" applyNumberFormat="1" applyFont="1" applyFill="1" applyBorder="1"/>
    <xf numFmtId="49" fontId="4" fillId="10" borderId="7" xfId="23" applyNumberFormat="1" applyFont="1" applyFill="1" applyBorder="1"/>
    <xf numFmtId="49" fontId="6" fillId="10" borderId="7" xfId="23" applyNumberFormat="1" applyFont="1" applyFill="1" applyBorder="1"/>
    <xf numFmtId="49" fontId="8" fillId="10" borderId="7" xfId="23" applyNumberFormat="1" applyFont="1" applyFill="1" applyBorder="1" applyAlignment="1">
      <alignment vertical="center"/>
    </xf>
    <xf numFmtId="49" fontId="7" fillId="10" borderId="6" xfId="23" applyNumberFormat="1" applyFont="1" applyFill="1" applyBorder="1" applyAlignment="1">
      <alignment horizontal="left" vertical="center"/>
    </xf>
    <xf numFmtId="0" fontId="11" fillId="10" borderId="8" xfId="23" applyFont="1" applyFill="1" applyBorder="1"/>
    <xf numFmtId="0" fontId="11" fillId="10" borderId="0" xfId="23" applyFont="1" applyFill="1"/>
    <xf numFmtId="0" fontId="8" fillId="10" borderId="0" xfId="23" applyFont="1" applyFill="1" applyAlignment="1">
      <alignment vertical="center" wrapText="1"/>
    </xf>
    <xf numFmtId="0" fontId="7" fillId="10" borderId="5" xfId="23" applyFont="1" applyFill="1" applyBorder="1" applyAlignment="1">
      <alignment horizontal="left" vertical="center" wrapText="1"/>
    </xf>
    <xf numFmtId="0" fontId="4" fillId="9" borderId="0" xfId="23" applyFont="1" applyFill="1"/>
    <xf numFmtId="49" fontId="4" fillId="10" borderId="10" xfId="23" applyNumberFormat="1" applyFont="1" applyFill="1" applyBorder="1"/>
    <xf numFmtId="49" fontId="4" fillId="10" borderId="4" xfId="23" applyNumberFormat="1" applyFont="1" applyFill="1" applyBorder="1"/>
    <xf numFmtId="49" fontId="6" fillId="10" borderId="4" xfId="23" applyNumberFormat="1" applyFont="1" applyFill="1" applyBorder="1"/>
    <xf numFmtId="49" fontId="4" fillId="10" borderId="4" xfId="23" applyNumberFormat="1" applyFont="1" applyFill="1" applyBorder="1" applyAlignment="1">
      <alignment horizontal="center"/>
    </xf>
    <xf numFmtId="0" fontId="5" fillId="10" borderId="4" xfId="23" applyFont="1" applyFill="1" applyBorder="1" applyAlignment="1">
      <alignment vertical="center"/>
    </xf>
    <xf numFmtId="0" fontId="10" fillId="10" borderId="12" xfId="23" applyFont="1" applyFill="1" applyBorder="1" applyAlignment="1">
      <alignment vertical="center"/>
    </xf>
    <xf numFmtId="2" fontId="4" fillId="9" borderId="0" xfId="23" applyNumberFormat="1" applyFont="1" applyFill="1"/>
    <xf numFmtId="0" fontId="27" fillId="0" borderId="0" xfId="20" applyFont="1"/>
    <xf numFmtId="0" fontId="23" fillId="11" borderId="0" xfId="20" applyFont="1" applyFill="1"/>
    <xf numFmtId="0" fontId="9" fillId="9" borderId="0" xfId="20" applyFont="1" applyFill="1"/>
    <xf numFmtId="0" fontId="9" fillId="9" borderId="0" xfId="20" applyFont="1" applyFill="1" applyAlignment="1">
      <alignment vertical="top"/>
    </xf>
    <xf numFmtId="0" fontId="23" fillId="9" borderId="0" xfId="20" applyFont="1" applyFill="1" applyAlignment="1">
      <alignment vertical="center"/>
    </xf>
    <xf numFmtId="167" fontId="4" fillId="12" borderId="15" xfId="24" applyNumberFormat="1" applyFont="1" applyFill="1" applyBorder="1" applyAlignment="1" applyProtection="1">
      <alignment horizontal="left" vertical="center"/>
      <protection locked="0"/>
    </xf>
    <xf numFmtId="0" fontId="4" fillId="12" borderId="15" xfId="0" applyFont="1" applyFill="1" applyBorder="1" applyAlignment="1" applyProtection="1">
      <alignment horizontal="center" vertical="center"/>
      <protection locked="0"/>
    </xf>
    <xf numFmtId="0" fontId="25" fillId="12" borderId="9" xfId="0" applyFont="1" applyFill="1" applyBorder="1" applyAlignment="1" applyProtection="1">
      <alignment horizontal="center" vertical="center"/>
      <protection locked="0"/>
    </xf>
    <xf numFmtId="167" fontId="4" fillId="12" borderId="9" xfId="24" applyNumberFormat="1" applyFont="1" applyFill="1" applyBorder="1" applyAlignment="1" applyProtection="1">
      <alignment horizontal="left" vertical="center"/>
      <protection locked="0"/>
    </xf>
    <xf numFmtId="0" fontId="4" fillId="12" borderId="9" xfId="0" applyFont="1" applyFill="1" applyBorder="1" applyAlignment="1" applyProtection="1">
      <alignment horizontal="center" vertical="center"/>
      <protection locked="0"/>
    </xf>
    <xf numFmtId="0" fontId="24" fillId="9" borderId="0" xfId="20" applyFont="1" applyFill="1" applyAlignment="1">
      <alignment vertical="center"/>
    </xf>
    <xf numFmtId="165" fontId="28" fillId="9" borderId="0" xfId="4" applyNumberFormat="1" applyFont="1" applyFill="1" applyBorder="1"/>
    <xf numFmtId="173" fontId="28" fillId="9" borderId="0" xfId="4" applyNumberFormat="1" applyFont="1" applyFill="1" applyBorder="1" applyAlignment="1"/>
    <xf numFmtId="168" fontId="28" fillId="9" borderId="0" xfId="10" applyNumberFormat="1" applyFont="1" applyFill="1" applyBorder="1" applyAlignment="1">
      <alignment horizontal="right"/>
    </xf>
    <xf numFmtId="0" fontId="2" fillId="9" borderId="0" xfId="23" applyFill="1"/>
    <xf numFmtId="0" fontId="30" fillId="9" borderId="0" xfId="20" applyFont="1" applyFill="1"/>
    <xf numFmtId="0" fontId="27" fillId="9" borderId="0" xfId="20" applyFont="1" applyFill="1"/>
    <xf numFmtId="0" fontId="31" fillId="9" borderId="0" xfId="16" applyNumberFormat="1" applyFont="1" applyFill="1" applyBorder="1" applyAlignment="1">
      <alignment horizontal="left"/>
    </xf>
    <xf numFmtId="0" fontId="31" fillId="9" borderId="0" xfId="6" applyNumberFormat="1" applyFont="1" applyFill="1" applyBorder="1" applyAlignment="1">
      <alignment horizontal="center"/>
    </xf>
    <xf numFmtId="0" fontId="31" fillId="9" borderId="0" xfId="23" applyFont="1" applyFill="1" applyAlignment="1">
      <alignment horizontal="left"/>
    </xf>
    <xf numFmtId="171" fontId="28" fillId="9" borderId="0" xfId="10" applyNumberFormat="1" applyFont="1" applyFill="1" applyBorder="1" applyAlignment="1"/>
    <xf numFmtId="0" fontId="28" fillId="9" borderId="0" xfId="23" applyFont="1" applyFill="1" applyAlignment="1">
      <alignment horizontal="left"/>
    </xf>
    <xf numFmtId="0" fontId="27" fillId="13" borderId="0" xfId="20" applyFont="1" applyFill="1"/>
    <xf numFmtId="0" fontId="31" fillId="9" borderId="0" xfId="15" applyNumberFormat="1" applyFont="1" applyFill="1" applyBorder="1" applyAlignment="1">
      <alignment horizontal="left"/>
    </xf>
    <xf numFmtId="172" fontId="31" fillId="9" borderId="0" xfId="8" applyNumberFormat="1" applyFont="1" applyFill="1" applyBorder="1" applyAlignment="1">
      <alignment horizontal="left"/>
    </xf>
    <xf numFmtId="0" fontId="28" fillId="9" borderId="0" xfId="20" applyFont="1" applyFill="1"/>
    <xf numFmtId="0" fontId="26" fillId="0" borderId="0" xfId="20" applyFont="1"/>
    <xf numFmtId="0" fontId="30" fillId="0" borderId="0" xfId="20" applyFont="1"/>
    <xf numFmtId="0" fontId="30" fillId="11" borderId="0" xfId="20" applyFont="1" applyFill="1"/>
    <xf numFmtId="167" fontId="4" fillId="12" borderId="15" xfId="26" applyNumberFormat="1" applyFont="1" applyFill="1" applyBorder="1" applyAlignment="1" applyProtection="1">
      <alignment horizontal="left" vertical="center"/>
      <protection locked="0"/>
    </xf>
    <xf numFmtId="0" fontId="4" fillId="12" borderId="15" xfId="23" applyFont="1" applyFill="1" applyBorder="1" applyAlignment="1" applyProtection="1">
      <alignment horizontal="center" vertical="center"/>
      <protection locked="0"/>
    </xf>
    <xf numFmtId="167" fontId="4" fillId="12" borderId="9" xfId="26" applyNumberFormat="1" applyFont="1" applyFill="1" applyBorder="1" applyAlignment="1" applyProtection="1">
      <alignment horizontal="left" vertical="center"/>
      <protection locked="0"/>
    </xf>
    <xf numFmtId="0" fontId="4" fillId="12" borderId="9" xfId="23" applyFont="1" applyFill="1" applyBorder="1" applyAlignment="1" applyProtection="1">
      <alignment horizontal="center" vertical="center"/>
      <protection locked="0"/>
    </xf>
    <xf numFmtId="167" fontId="25" fillId="12" borderId="9" xfId="24" applyNumberFormat="1" applyFont="1" applyFill="1" applyBorder="1" applyAlignment="1" applyProtection="1">
      <alignment horizontal="left" vertical="center"/>
    </xf>
    <xf numFmtId="0" fontId="23" fillId="15" borderId="13" xfId="20" applyFont="1" applyFill="1" applyBorder="1" applyAlignment="1">
      <alignment vertical="center"/>
    </xf>
    <xf numFmtId="0" fontId="23" fillId="15" borderId="14" xfId="20" applyFont="1" applyFill="1" applyBorder="1" applyAlignment="1">
      <alignment vertical="center"/>
    </xf>
    <xf numFmtId="0" fontId="24" fillId="15" borderId="9" xfId="20" applyFont="1" applyFill="1" applyBorder="1" applyAlignment="1">
      <alignment vertical="center"/>
    </xf>
    <xf numFmtId="0" fontId="23" fillId="13" borderId="0" xfId="20" applyFont="1" applyFill="1"/>
    <xf numFmtId="0" fontId="25" fillId="13" borderId="9" xfId="0" applyFont="1" applyFill="1" applyBorder="1" applyAlignment="1" applyProtection="1">
      <alignment horizontal="center" vertical="center"/>
      <protection locked="0"/>
    </xf>
    <xf numFmtId="0" fontId="2" fillId="11" borderId="0" xfId="21" applyFill="1"/>
    <xf numFmtId="0" fontId="0" fillId="11" borderId="0" xfId="0" applyFill="1"/>
    <xf numFmtId="0" fontId="11" fillId="14" borderId="0" xfId="21" applyFont="1" applyFill="1" applyAlignment="1">
      <alignment vertical="top"/>
    </xf>
    <xf numFmtId="0" fontId="2" fillId="14" borderId="0" xfId="21" applyFill="1" applyAlignment="1">
      <alignment vertical="top"/>
    </xf>
    <xf numFmtId="0" fontId="29" fillId="9" borderId="0" xfId="20" quotePrefix="1" applyFont="1" applyFill="1" applyAlignment="1">
      <alignment vertical="center"/>
    </xf>
    <xf numFmtId="49" fontId="4" fillId="9" borderId="6" xfId="0" applyNumberFormat="1" applyFont="1" applyFill="1" applyBorder="1" applyAlignment="1">
      <alignment horizontal="left" vertical="center"/>
    </xf>
    <xf numFmtId="49" fontId="4" fillId="9" borderId="11" xfId="0" applyNumberFormat="1" applyFont="1" applyFill="1" applyBorder="1" applyAlignment="1">
      <alignment horizontal="left" vertical="center"/>
    </xf>
    <xf numFmtId="49" fontId="4" fillId="9" borderId="9" xfId="0" applyNumberFormat="1" applyFont="1" applyFill="1" applyBorder="1" applyAlignment="1">
      <alignment horizontal="left" vertical="center"/>
    </xf>
    <xf numFmtId="49" fontId="4" fillId="9" borderId="13" xfId="0" applyNumberFormat="1" applyFont="1" applyFill="1" applyBorder="1" applyAlignment="1">
      <alignment horizontal="left" vertical="center"/>
    </xf>
    <xf numFmtId="49" fontId="4" fillId="9" borderId="14" xfId="0" applyNumberFormat="1" applyFont="1" applyFill="1" applyBorder="1" applyAlignment="1">
      <alignment horizontal="left" vertical="center"/>
    </xf>
    <xf numFmtId="0" fontId="24" fillId="9" borderId="0" xfId="20" applyFont="1" applyFill="1" applyAlignment="1">
      <alignment horizontal="left" vertical="top" wrapText="1"/>
    </xf>
    <xf numFmtId="49" fontId="9" fillId="9" borderId="9" xfId="0" applyNumberFormat="1" applyFont="1" applyFill="1" applyBorder="1" applyAlignment="1">
      <alignment horizontal="left" vertical="center"/>
    </xf>
    <xf numFmtId="49" fontId="9" fillId="9" borderId="6" xfId="0" applyNumberFormat="1" applyFont="1" applyFill="1" applyBorder="1" applyAlignment="1">
      <alignment horizontal="left" vertical="center"/>
    </xf>
    <xf numFmtId="49" fontId="9" fillId="9" borderId="11" xfId="0" applyNumberFormat="1" applyFont="1" applyFill="1" applyBorder="1" applyAlignment="1">
      <alignment horizontal="left" vertical="center"/>
    </xf>
    <xf numFmtId="49" fontId="4" fillId="9" borderId="9" xfId="23" applyNumberFormat="1" applyFont="1" applyFill="1" applyBorder="1" applyAlignment="1">
      <alignment horizontal="left" vertical="center"/>
    </xf>
    <xf numFmtId="49" fontId="4" fillId="9" borderId="6" xfId="23" applyNumberFormat="1" applyFont="1" applyFill="1" applyBorder="1" applyAlignment="1">
      <alignment horizontal="left" vertical="center"/>
    </xf>
    <xf numFmtId="49" fontId="4" fillId="9" borderId="11" xfId="23" applyNumberFormat="1" applyFont="1" applyFill="1" applyBorder="1" applyAlignment="1">
      <alignment horizontal="left" vertical="center"/>
    </xf>
  </cellXfs>
  <cellStyles count="32">
    <cellStyle name="20% - Accent1 2" xfId="1" xr:uid="{00000000-0005-0000-0000-000000000000}"/>
    <cellStyle name="20% - Accent1 3" xfId="2" xr:uid="{00000000-0005-0000-0000-000001000000}"/>
    <cellStyle name="20% - Accent1 5" xfId="3" xr:uid="{00000000-0005-0000-0000-000002000000}"/>
    <cellStyle name="20% - Accent3" xfId="4" builtinId="38"/>
    <cellStyle name="20% - Accent3 2" xfId="29" xr:uid="{4B8B8394-F644-4A20-8C6F-BE9074269AA6}"/>
    <cellStyle name="Accent1 2" xfId="5" xr:uid="{00000000-0005-0000-0000-000004000000}"/>
    <cellStyle name="Accent1 3" xfId="6" xr:uid="{00000000-0005-0000-0000-000005000000}"/>
    <cellStyle name="Euro" xfId="7" xr:uid="{00000000-0005-0000-0000-000006000000}"/>
    <cellStyle name="Goed 2" xfId="8" xr:uid="{00000000-0005-0000-0000-000007000000}"/>
    <cellStyle name="Hyperlink 2" xfId="9" xr:uid="{00000000-0005-0000-0000-000008000000}"/>
    <cellStyle name="Invoer 2" xfId="10" xr:uid="{00000000-0005-0000-0000-000009000000}"/>
    <cellStyle name="Komma 2" xfId="11" xr:uid="{00000000-0005-0000-0000-00000A000000}"/>
    <cellStyle name="Komma 3" xfId="12" xr:uid="{00000000-0005-0000-0000-00000B000000}"/>
    <cellStyle name="Komma 4" xfId="30" xr:uid="{0DE72CAD-756D-4ECA-AFA1-A1290F0FDC21}"/>
    <cellStyle name="Notitie 2" xfId="13" xr:uid="{00000000-0005-0000-0000-00000C000000}"/>
    <cellStyle name="Notitie 2 2" xfId="14" xr:uid="{00000000-0005-0000-0000-00000D000000}"/>
    <cellStyle name="Notitie 2 3" xfId="15" xr:uid="{00000000-0005-0000-0000-00000E000000}"/>
    <cellStyle name="Notitie 3" xfId="28" xr:uid="{65E9AB19-4884-4E8E-B6AB-BCA4C5EB8EE9}"/>
    <cellStyle name="Ongeldig 2" xfId="16" xr:uid="{00000000-0005-0000-0000-00000F000000}"/>
    <cellStyle name="Procent 2" xfId="17" xr:uid="{00000000-0005-0000-0000-000010000000}"/>
    <cellStyle name="Procent 3" xfId="18" xr:uid="{00000000-0005-0000-0000-000011000000}"/>
    <cellStyle name="Standaard" xfId="0" builtinId="0"/>
    <cellStyle name="Standaard 2" xfId="19" xr:uid="{00000000-0005-0000-0000-000013000000}"/>
    <cellStyle name="Standaard 3" xfId="20" xr:uid="{00000000-0005-0000-0000-000014000000}"/>
    <cellStyle name="Standaard 3 2" xfId="21" xr:uid="{00000000-0005-0000-0000-000015000000}"/>
    <cellStyle name="Standaard 4" xfId="22" xr:uid="{00000000-0005-0000-0000-000016000000}"/>
    <cellStyle name="Standaard 5" xfId="23" xr:uid="{00000000-0005-0000-0000-000017000000}"/>
    <cellStyle name="Standaard 6" xfId="27" xr:uid="{A405AF2C-0966-4F3B-B6F4-3FAEBBFCC9C9}"/>
    <cellStyle name="Valuta" xfId="24" builtinId="4"/>
    <cellStyle name="Valuta 2" xfId="25" xr:uid="{00000000-0005-0000-0000-000019000000}"/>
    <cellStyle name="Valuta 3" xfId="26" xr:uid="{00000000-0005-0000-0000-00001A000000}"/>
    <cellStyle name="Valuta 4" xfId="31" xr:uid="{A6DE2BCD-ECEE-4D72-A16F-C451895E038F}"/>
  </cellStyles>
  <dxfs count="4">
    <dxf>
      <font>
        <color theme="0" tint="-4.9989318521683403E-2"/>
      </font>
    </dxf>
    <dxf>
      <font>
        <color theme="0" tint="-4.9989318521683403E-2"/>
      </font>
    </dxf>
    <dxf>
      <font>
        <color theme="0" tint="-4.9989318521683403E-2"/>
      </font>
    </dxf>
    <dxf>
      <font>
        <color theme="0" tint="-4.9989318521683403E-2"/>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'Rechte lijn zonder omslagpunt'!$D$8:$D$9</c:f>
              <c:numCache>
                <c:formatCode>"€"\ #,##0.00</c:formatCode>
                <c:ptCount val="2"/>
                <c:pt idx="0">
                  <c:v>16000</c:v>
                </c:pt>
                <c:pt idx="1">
                  <c:v>5000</c:v>
                </c:pt>
              </c:numCache>
            </c:numRef>
          </c:xVal>
          <c:yVal>
            <c:numRef>
              <c:f>'Rechte lijn zonder omslagpunt'!$E$8:$E$9</c:f>
              <c:numCache>
                <c:formatCode>General</c:formatCode>
                <c:ptCount val="2"/>
                <c:pt idx="0">
                  <c:v>0</c:v>
                </c:pt>
                <c:pt idx="1">
                  <c:v>150</c:v>
                </c:pt>
              </c:numCache>
            </c:numRef>
          </c:yVal>
          <c:smooth val="0"/>
          <c:extLst>
            <c:ext xmlns:c16="http://schemas.microsoft.com/office/drawing/2014/chart" uri="{C3380CC4-5D6E-409C-BE32-E72D297353CC}">
              <c16:uniqueId val="{00000000-9812-410C-B17C-FC9B682B7588}"/>
            </c:ext>
          </c:extLst>
        </c:ser>
        <c:ser>
          <c:idx val="1"/>
          <c:order val="1"/>
          <c:tx>
            <c:strRef>
              <c:f>'Rechte lijn zonder omslagpunt'!$B$11:$C$11</c:f>
              <c:strCache>
                <c:ptCount val="1"/>
                <c:pt idx="0">
                  <c:v>Score voor waarde van inschrijver</c:v>
                </c:pt>
              </c:strCache>
            </c:strRef>
          </c:tx>
          <c:marker>
            <c:symbol val="triangle"/>
            <c:size val="7"/>
          </c:marker>
          <c:xVal>
            <c:numRef>
              <c:f>'Rechte lijn zonder omslagpunt'!$D$11</c:f>
              <c:numCache>
                <c:formatCode>"€"\ #,##0.00</c:formatCode>
                <c:ptCount val="1"/>
                <c:pt idx="0">
                  <c:v>10500</c:v>
                </c:pt>
              </c:numCache>
            </c:numRef>
          </c:xVal>
          <c:yVal>
            <c:numRef>
              <c:f>'Rechte lijn zonder omslagpunt'!$E$11</c:f>
              <c:numCache>
                <c:formatCode>General</c:formatCode>
                <c:ptCount val="1"/>
                <c:pt idx="0">
                  <c:v>75</c:v>
                </c:pt>
              </c:numCache>
            </c:numRef>
          </c:yVal>
          <c:smooth val="1"/>
          <c:extLst>
            <c:ext xmlns:c16="http://schemas.microsoft.com/office/drawing/2014/chart" uri="{C3380CC4-5D6E-409C-BE32-E72D297353CC}">
              <c16:uniqueId val="{00000001-9812-410C-B17C-FC9B682B7588}"/>
            </c:ext>
          </c:extLst>
        </c:ser>
        <c:dLbls>
          <c:showLegendKey val="0"/>
          <c:showVal val="0"/>
          <c:showCatName val="0"/>
          <c:showSerName val="0"/>
          <c:showPercent val="0"/>
          <c:showBubbleSize val="0"/>
        </c:dLbls>
        <c:axId val="1003076655"/>
        <c:axId val="1"/>
      </c:scatterChart>
      <c:valAx>
        <c:axId val="1003076655"/>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'Rechte lijn met 1 omslagpunt'!$D$8:$D$10</c:f>
              <c:numCache>
                <c:formatCode>"€"\ #,##0.00</c:formatCode>
                <c:ptCount val="3"/>
                <c:pt idx="0">
                  <c:v>200000</c:v>
                </c:pt>
                <c:pt idx="1">
                  <c:v>190000</c:v>
                </c:pt>
                <c:pt idx="2">
                  <c:v>100000</c:v>
                </c:pt>
              </c:numCache>
            </c:numRef>
          </c:xVal>
          <c:yVal>
            <c:numRef>
              <c:f>'Rechte lijn met 1 omslagpunt'!$E$8:$E$10</c:f>
              <c:numCache>
                <c:formatCode>General</c:formatCode>
                <c:ptCount val="3"/>
                <c:pt idx="0">
                  <c:v>0</c:v>
                </c:pt>
                <c:pt idx="1">
                  <c:v>70</c:v>
                </c:pt>
                <c:pt idx="2">
                  <c:v>100</c:v>
                </c:pt>
              </c:numCache>
            </c:numRef>
          </c:yVal>
          <c:smooth val="0"/>
          <c:extLst>
            <c:ext xmlns:c16="http://schemas.microsoft.com/office/drawing/2014/chart" uri="{C3380CC4-5D6E-409C-BE32-E72D297353CC}">
              <c16:uniqueId val="{00000000-7E81-4B9D-94AE-61703CF2A6EC}"/>
            </c:ext>
          </c:extLst>
        </c:ser>
        <c:ser>
          <c:idx val="1"/>
          <c:order val="1"/>
          <c:tx>
            <c:strRef>
              <c:f>'Rechte lijn met 1 omslagpunt'!$B$12:$C$12</c:f>
              <c:strCache>
                <c:ptCount val="1"/>
                <c:pt idx="0">
                  <c:v>Score voor waarde van inschrijver</c:v>
                </c:pt>
              </c:strCache>
            </c:strRef>
          </c:tx>
          <c:marker>
            <c:symbol val="triangle"/>
            <c:size val="7"/>
          </c:marker>
          <c:xVal>
            <c:numRef>
              <c:f>'Rechte lijn met 1 omslagpunt'!$D$12</c:f>
              <c:numCache>
                <c:formatCode>"€"\ #,##0.00</c:formatCode>
                <c:ptCount val="1"/>
                <c:pt idx="0">
                  <c:v>140000</c:v>
                </c:pt>
              </c:numCache>
            </c:numRef>
          </c:xVal>
          <c:yVal>
            <c:numRef>
              <c:f>'Rechte lijn met 1 omslagpunt'!$E$12</c:f>
              <c:numCache>
                <c:formatCode>General</c:formatCode>
                <c:ptCount val="1"/>
                <c:pt idx="0">
                  <c:v>86.666666666666671</c:v>
                </c:pt>
              </c:numCache>
            </c:numRef>
          </c:yVal>
          <c:smooth val="1"/>
          <c:extLst>
            <c:ext xmlns:c16="http://schemas.microsoft.com/office/drawing/2014/chart" uri="{C3380CC4-5D6E-409C-BE32-E72D297353CC}">
              <c16:uniqueId val="{00000000-39E3-4C1B-A4AD-0B1FDBBED5ED}"/>
            </c:ext>
          </c:extLst>
        </c:ser>
        <c:dLbls>
          <c:showLegendKey val="0"/>
          <c:showVal val="0"/>
          <c:showCatName val="0"/>
          <c:showSerName val="0"/>
          <c:showPercent val="0"/>
          <c:showBubbleSize val="0"/>
        </c:dLbls>
        <c:axId val="1003076655"/>
        <c:axId val="1"/>
      </c:scatterChart>
      <c:valAx>
        <c:axId val="1003076655"/>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dPt>
            <c:idx val="7"/>
            <c:bubble3D val="0"/>
            <c:extLst>
              <c:ext xmlns:c16="http://schemas.microsoft.com/office/drawing/2014/chart" uri="{C3380CC4-5D6E-409C-BE32-E72D297353CC}">
                <c16:uniqueId val="{00000001-E8EC-4B93-B2B1-8091940FD6D3}"/>
              </c:ext>
            </c:extLst>
          </c:dPt>
          <c:dPt>
            <c:idx val="8"/>
            <c:bubble3D val="0"/>
            <c:extLst>
              <c:ext xmlns:c16="http://schemas.microsoft.com/office/drawing/2014/chart" uri="{C3380CC4-5D6E-409C-BE32-E72D297353CC}">
                <c16:uniqueId val="{00000003-E8EC-4B93-B2B1-8091940FD6D3}"/>
              </c:ext>
            </c:extLst>
          </c:dPt>
          <c:xVal>
            <c:numRef>
              <c:f>'Kromme lijn'!$B$42:$B$56</c:f>
              <c:numCache>
                <c:formatCode>_-"€"\ * #,##0.00_-;_-"€"\ * #,##0.00\-;_-"€"\ * "-"??_-;_-@_-</c:formatCode>
                <c:ptCount val="15"/>
                <c:pt idx="0" formatCode="_-&quot;€&quot;\ * #,##0.0_-;_-&quot;€&quot;\ * #,##0.0\-;_-&quot;€&quot;\ * &quot;-&quot;??_-;_-@_-">
                  <c:v>180</c:v>
                </c:pt>
                <c:pt idx="1">
                  <c:v>176.4</c:v>
                </c:pt>
                <c:pt idx="2">
                  <c:v>175.5</c:v>
                </c:pt>
                <c:pt idx="3">
                  <c:v>171</c:v>
                </c:pt>
                <c:pt idx="4">
                  <c:v>162</c:v>
                </c:pt>
                <c:pt idx="5">
                  <c:v>153</c:v>
                </c:pt>
                <c:pt idx="6">
                  <c:v>144</c:v>
                </c:pt>
                <c:pt idx="7">
                  <c:v>135</c:v>
                </c:pt>
                <c:pt idx="8">
                  <c:v>126</c:v>
                </c:pt>
                <c:pt idx="9">
                  <c:v>117</c:v>
                </c:pt>
                <c:pt idx="10">
                  <c:v>108</c:v>
                </c:pt>
                <c:pt idx="11">
                  <c:v>99</c:v>
                </c:pt>
                <c:pt idx="12">
                  <c:v>94.5</c:v>
                </c:pt>
                <c:pt idx="13" formatCode="_-&quot;€&quot;\ * #,##0.0_-;_-&quot;€&quot;\ * #,##0.0\-;_-&quot;€&quot;\ * &quot;-&quot;??_-;_-@_-">
                  <c:v>90</c:v>
                </c:pt>
                <c:pt idx="14" formatCode="_-&quot;€&quot;\ * #,##0.0_-;_-&quot;€&quot;\ * #,##0.0\-;_-&quot;€&quot;\ * &quot;-&quot;??_-;_-@_-">
                  <c:v>90</c:v>
                </c:pt>
              </c:numCache>
            </c:numRef>
          </c:xVal>
          <c:yVal>
            <c:numRef>
              <c:f>'Kromme lijn'!$C$42:$C$56</c:f>
              <c:numCache>
                <c:formatCode>0.0</c:formatCode>
                <c:ptCount val="15"/>
                <c:pt idx="0">
                  <c:v>0</c:v>
                </c:pt>
                <c:pt idx="1">
                  <c:v>7.8399999999999608</c:v>
                </c:pt>
                <c:pt idx="2">
                  <c:v>9.75</c:v>
                </c:pt>
                <c:pt idx="3">
                  <c:v>19</c:v>
                </c:pt>
                <c:pt idx="4">
                  <c:v>36</c:v>
                </c:pt>
                <c:pt idx="5">
                  <c:v>51</c:v>
                </c:pt>
                <c:pt idx="6">
                  <c:v>64</c:v>
                </c:pt>
                <c:pt idx="7">
                  <c:v>75</c:v>
                </c:pt>
                <c:pt idx="8">
                  <c:v>84</c:v>
                </c:pt>
                <c:pt idx="9">
                  <c:v>91</c:v>
                </c:pt>
                <c:pt idx="10">
                  <c:v>96</c:v>
                </c:pt>
                <c:pt idx="11">
                  <c:v>99</c:v>
                </c:pt>
                <c:pt idx="12">
                  <c:v>99.75</c:v>
                </c:pt>
                <c:pt idx="13">
                  <c:v>100</c:v>
                </c:pt>
                <c:pt idx="14" formatCode="_-* #,##0.0_-;_-* #,##0.0\-;_-* &quot;-&quot;??_-;_-@_-">
                  <c:v>100</c:v>
                </c:pt>
              </c:numCache>
            </c:numRef>
          </c:yVal>
          <c:smooth val="1"/>
          <c:extLst>
            <c:ext xmlns:c16="http://schemas.microsoft.com/office/drawing/2014/chart" uri="{C3380CC4-5D6E-409C-BE32-E72D297353CC}">
              <c16:uniqueId val="{00000004-E8EC-4B93-B2B1-8091940FD6D3}"/>
            </c:ext>
          </c:extLst>
        </c:ser>
        <c:ser>
          <c:idx val="1"/>
          <c:order val="1"/>
          <c:marker>
            <c:symbol val="none"/>
          </c:marker>
          <c:smooth val="1"/>
          <c:extLst>
            <c:ext xmlns:c16="http://schemas.microsoft.com/office/drawing/2014/chart" uri="{C3380CC4-5D6E-409C-BE32-E72D297353CC}">
              <c16:uniqueId val="{00000005-E8EC-4B93-B2B1-8091940FD6D3}"/>
            </c:ext>
          </c:extLst>
        </c:ser>
        <c:ser>
          <c:idx val="2"/>
          <c:order val="2"/>
          <c:marker>
            <c:symbol val="none"/>
          </c:marker>
          <c:smooth val="1"/>
          <c:extLst>
            <c:ext xmlns:c16="http://schemas.microsoft.com/office/drawing/2014/chart" uri="{C3380CC4-5D6E-409C-BE32-E72D297353CC}">
              <c16:uniqueId val="{00000006-E8EC-4B93-B2B1-8091940FD6D3}"/>
            </c:ext>
          </c:extLst>
        </c:ser>
        <c:ser>
          <c:idx val="3"/>
          <c:order val="3"/>
          <c:marker>
            <c:symbol val="none"/>
          </c:marker>
          <c:smooth val="1"/>
          <c:extLst>
            <c:ext xmlns:c16="http://schemas.microsoft.com/office/drawing/2014/chart" uri="{C3380CC4-5D6E-409C-BE32-E72D297353CC}">
              <c16:uniqueId val="{00000007-E8EC-4B93-B2B1-8091940FD6D3}"/>
            </c:ext>
          </c:extLst>
        </c:ser>
        <c:ser>
          <c:idx val="4"/>
          <c:order val="4"/>
          <c:marker>
            <c:symbol val="none"/>
          </c:marker>
          <c:smooth val="1"/>
          <c:extLst>
            <c:ext xmlns:c16="http://schemas.microsoft.com/office/drawing/2014/chart" uri="{C3380CC4-5D6E-409C-BE32-E72D297353CC}">
              <c16:uniqueId val="{00000008-E8EC-4B93-B2B1-8091940FD6D3}"/>
            </c:ext>
          </c:extLst>
        </c:ser>
        <c:ser>
          <c:idx val="5"/>
          <c:order val="5"/>
          <c:marker>
            <c:symbol val="none"/>
          </c:marker>
          <c:smooth val="1"/>
          <c:extLst>
            <c:ext xmlns:c16="http://schemas.microsoft.com/office/drawing/2014/chart" uri="{C3380CC4-5D6E-409C-BE32-E72D297353CC}">
              <c16:uniqueId val="{00000009-E8EC-4B93-B2B1-8091940FD6D3}"/>
            </c:ext>
          </c:extLst>
        </c:ser>
        <c:ser>
          <c:idx val="6"/>
          <c:order val="6"/>
          <c:marker>
            <c:symbol val="none"/>
          </c:marker>
          <c:smooth val="1"/>
          <c:extLst>
            <c:ext xmlns:c16="http://schemas.microsoft.com/office/drawing/2014/chart" uri="{C3380CC4-5D6E-409C-BE32-E72D297353CC}">
              <c16:uniqueId val="{0000000A-E8EC-4B93-B2B1-8091940FD6D3}"/>
            </c:ext>
          </c:extLst>
        </c:ser>
        <c:ser>
          <c:idx val="7"/>
          <c:order val="7"/>
          <c:marker>
            <c:symbol val="none"/>
          </c:marker>
          <c:smooth val="1"/>
          <c:extLst>
            <c:ext xmlns:c16="http://schemas.microsoft.com/office/drawing/2014/chart" uri="{C3380CC4-5D6E-409C-BE32-E72D297353CC}">
              <c16:uniqueId val="{0000000B-E8EC-4B93-B2B1-8091940FD6D3}"/>
            </c:ext>
          </c:extLst>
        </c:ser>
        <c:ser>
          <c:idx val="8"/>
          <c:order val="8"/>
          <c:marker>
            <c:symbol val="none"/>
          </c:marker>
          <c:smooth val="1"/>
          <c:extLst>
            <c:ext xmlns:c16="http://schemas.microsoft.com/office/drawing/2014/chart" uri="{C3380CC4-5D6E-409C-BE32-E72D297353CC}">
              <c16:uniqueId val="{0000000C-E8EC-4B93-B2B1-8091940FD6D3}"/>
            </c:ext>
          </c:extLst>
        </c:ser>
        <c:ser>
          <c:idx val="9"/>
          <c:order val="9"/>
          <c:marker>
            <c:symbol val="none"/>
          </c:marker>
          <c:smooth val="1"/>
          <c:extLst>
            <c:ext xmlns:c16="http://schemas.microsoft.com/office/drawing/2014/chart" uri="{C3380CC4-5D6E-409C-BE32-E72D297353CC}">
              <c16:uniqueId val="{0000000D-E8EC-4B93-B2B1-8091940FD6D3}"/>
            </c:ext>
          </c:extLst>
        </c:ser>
        <c:ser>
          <c:idx val="10"/>
          <c:order val="10"/>
          <c:marker>
            <c:symbol val="none"/>
          </c:marker>
          <c:smooth val="1"/>
          <c:extLst>
            <c:ext xmlns:c16="http://schemas.microsoft.com/office/drawing/2014/chart" uri="{C3380CC4-5D6E-409C-BE32-E72D297353CC}">
              <c16:uniqueId val="{0000000E-E8EC-4B93-B2B1-8091940FD6D3}"/>
            </c:ext>
          </c:extLst>
        </c:ser>
        <c:ser>
          <c:idx val="11"/>
          <c:order val="11"/>
          <c:tx>
            <c:strRef>
              <c:f>'Kromme lijn'!$B$11:$C$11</c:f>
              <c:strCache>
                <c:ptCount val="1"/>
                <c:pt idx="0">
                  <c:v>Score voor waarde van inschrijver</c:v>
                </c:pt>
              </c:strCache>
            </c:strRef>
          </c:tx>
          <c:spPr>
            <a:ln>
              <a:noFill/>
            </a:ln>
          </c:spPr>
          <c:marker>
            <c:symbol val="diamond"/>
            <c:size val="7"/>
            <c:spPr>
              <a:solidFill>
                <a:schemeClr val="accent2"/>
              </a:solidFill>
              <a:ln>
                <a:solidFill>
                  <a:schemeClr val="accent2"/>
                </a:solidFill>
                <a:headEnd type="diamond"/>
              </a:ln>
            </c:spPr>
          </c:marker>
          <c:xVal>
            <c:numRef>
              <c:f>'Kromme lijn'!$D$11</c:f>
              <c:numCache>
                <c:formatCode>"€"\ #,##0.00</c:formatCode>
                <c:ptCount val="1"/>
                <c:pt idx="0">
                  <c:v>130</c:v>
                </c:pt>
              </c:numCache>
            </c:numRef>
          </c:xVal>
          <c:yVal>
            <c:numRef>
              <c:f>'Kromme lijn'!$E$11</c:f>
              <c:numCache>
                <c:formatCode>General</c:formatCode>
                <c:ptCount val="1"/>
                <c:pt idx="0">
                  <c:v>80.246913580246911</c:v>
                </c:pt>
              </c:numCache>
            </c:numRef>
          </c:yVal>
          <c:smooth val="1"/>
          <c:extLst>
            <c:ext xmlns:c16="http://schemas.microsoft.com/office/drawing/2014/chart" uri="{C3380CC4-5D6E-409C-BE32-E72D297353CC}">
              <c16:uniqueId val="{00000002-DBAB-4B45-80F2-518804D8363C}"/>
            </c:ext>
          </c:extLst>
        </c:ser>
        <c:dLbls>
          <c:showLegendKey val="0"/>
          <c:showVal val="0"/>
          <c:showCatName val="0"/>
          <c:showSerName val="0"/>
          <c:showPercent val="0"/>
          <c:showBubbleSize val="0"/>
        </c:dLbls>
        <c:axId val="1003074991"/>
        <c:axId val="1"/>
      </c:scatterChart>
      <c:valAx>
        <c:axId val="1003074991"/>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overlay val="0"/>
        </c:title>
        <c:numFmt formatCode="\€\ #,##0" sourceLinked="0"/>
        <c:majorTickMark val="none"/>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 val="autoZero"/>
        <c:crossBetween val="midCat"/>
      </c:valAx>
      <c:valAx>
        <c:axId val="1"/>
        <c:scaling>
          <c:orientation val="minMax"/>
        </c:scaling>
        <c:delete val="0"/>
        <c:axPos val="l"/>
        <c:majorGridlines/>
        <c:title>
          <c:tx>
            <c:rich>
              <a:bodyPr rot="-5400000" vert="horz"/>
              <a:lstStyle/>
              <a:p>
                <a:pPr>
                  <a:defRPr sz="900" b="1">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4991"/>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133350</xdr:rowOff>
    </xdr:from>
    <xdr:to>
      <xdr:col>2</xdr:col>
      <xdr:colOff>2438400</xdr:colOff>
      <xdr:row>27</xdr:row>
      <xdr:rowOff>78105</xdr:rowOff>
    </xdr:to>
    <xdr:graphicFrame macro="">
      <xdr:nvGraphicFramePr>
        <xdr:cNvPr id="2" name="Grafiek 13">
          <a:extLst>
            <a:ext uri="{FF2B5EF4-FFF2-40B4-BE49-F238E27FC236}">
              <a16:creationId xmlns:a16="http://schemas.microsoft.com/office/drawing/2014/main" id="{0890E05A-D02B-4853-A145-2F3F9E92E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133350</xdr:rowOff>
    </xdr:from>
    <xdr:to>
      <xdr:col>2</xdr:col>
      <xdr:colOff>2438400</xdr:colOff>
      <xdr:row>28</xdr:row>
      <xdr:rowOff>78106</xdr:rowOff>
    </xdr:to>
    <xdr:graphicFrame macro="">
      <xdr:nvGraphicFramePr>
        <xdr:cNvPr id="1026" name="Grafiek 13">
          <a:extLst>
            <a:ext uri="{FF2B5EF4-FFF2-40B4-BE49-F238E27FC236}">
              <a16:creationId xmlns:a16="http://schemas.microsoft.com/office/drawing/2014/main" id="{3FE4FB07-D0B3-939D-A83B-EE6B71414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114300</xdr:rowOff>
    </xdr:from>
    <xdr:to>
      <xdr:col>4</xdr:col>
      <xdr:colOff>76200</xdr:colOff>
      <xdr:row>27</xdr:row>
      <xdr:rowOff>71755</xdr:rowOff>
    </xdr:to>
    <xdr:graphicFrame macro="">
      <xdr:nvGraphicFramePr>
        <xdr:cNvPr id="2050" name="Grafiek 2">
          <a:extLst>
            <a:ext uri="{FF2B5EF4-FFF2-40B4-BE49-F238E27FC236}">
              <a16:creationId xmlns:a16="http://schemas.microsoft.com/office/drawing/2014/main" id="{264FE270-106D-A8EB-6FE7-26AC199C2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27BAC-E36C-4FB4-8680-0896D6BDBBDC}">
  <sheetPr>
    <tabColor theme="9" tint="0.79998168889431442"/>
  </sheetPr>
  <dimension ref="A1:BF180"/>
  <sheetViews>
    <sheetView tabSelected="1" zoomScale="115" zoomScaleNormal="115" workbookViewId="0">
      <pane ySplit="5" topLeftCell="A6" activePane="bottomLeft" state="frozen"/>
      <selection activeCell="D25" sqref="D25"/>
      <selection pane="bottomLeft" activeCell="D12" sqref="D12"/>
    </sheetView>
  </sheetViews>
  <sheetFormatPr defaultColWidth="0" defaultRowHeight="12" customHeight="1" zeroHeight="1" x14ac:dyDescent="0.2"/>
  <cols>
    <col min="1" max="1" width="2.140625" style="47" customWidth="1"/>
    <col min="2" max="2" width="21.5703125" style="24" customWidth="1"/>
    <col min="3" max="3" width="46.42578125" style="24" customWidth="1"/>
    <col min="4" max="5" width="12.140625" style="24" customWidth="1"/>
    <col min="6" max="6" width="11" style="24" bestFit="1" customWidth="1"/>
    <col min="7" max="8" width="11" style="24" customWidth="1"/>
    <col min="9" max="9" width="10" style="24" bestFit="1" customWidth="1"/>
    <col min="10" max="10" width="3.5703125" style="24" customWidth="1"/>
    <col min="11" max="11" width="8.85546875" style="24" customWidth="1"/>
    <col min="12" max="12" width="21.5703125" style="24" hidden="1" customWidth="1"/>
    <col min="13" max="13" width="12.5703125" style="24" hidden="1" customWidth="1"/>
    <col min="14" max="14" width="10.140625" style="24" hidden="1" customWidth="1"/>
    <col min="15" max="15" width="16.5703125" style="24" hidden="1" customWidth="1"/>
    <col min="16" max="16" width="4.85546875" style="24" hidden="1" customWidth="1"/>
    <col min="17" max="17" width="6.5703125" style="24" hidden="1" customWidth="1"/>
    <col min="18" max="18" width="13.42578125" style="24" hidden="1" customWidth="1"/>
    <col min="19" max="19" width="12.42578125" style="24" hidden="1" customWidth="1"/>
    <col min="20" max="20" width="22.5703125" style="24" hidden="1" customWidth="1"/>
    <col min="21" max="21" width="1.42578125" style="24" hidden="1" customWidth="1"/>
    <col min="22" max="22" width="26.42578125" style="24" hidden="1" customWidth="1"/>
    <col min="23" max="23" width="12.5703125" style="24" hidden="1" customWidth="1"/>
    <col min="24" max="24" width="8.85546875" style="24" hidden="1" customWidth="1"/>
    <col min="25" max="25" width="2.42578125" style="24" hidden="1" customWidth="1"/>
    <col min="26" max="26" width="8.85546875" style="24" hidden="1" customWidth="1"/>
    <col min="27" max="27" width="27.85546875" style="24" hidden="1" customWidth="1"/>
    <col min="28" max="28" width="12.5703125" style="24" hidden="1" customWidth="1"/>
    <col min="29" max="29" width="8.85546875" style="24" hidden="1" customWidth="1"/>
    <col min="30" max="30" width="2.5703125" style="24" hidden="1" customWidth="1"/>
    <col min="31" max="31" width="8.85546875" style="24" hidden="1" customWidth="1"/>
    <col min="32" max="32" width="25.5703125" style="24" hidden="1" customWidth="1"/>
    <col min="33" max="33" width="12.5703125" style="24" hidden="1" customWidth="1"/>
    <col min="34" max="34" width="8.85546875" style="24" hidden="1" customWidth="1"/>
    <col min="35" max="35" width="2" style="24" hidden="1" customWidth="1"/>
    <col min="36" max="36" width="8.85546875" style="24" hidden="1" customWidth="1"/>
    <col min="37" max="37" width="26.85546875" style="24" hidden="1" customWidth="1"/>
    <col min="38" max="38" width="12.5703125" style="24" hidden="1" customWidth="1"/>
    <col min="39" max="41" width="8.85546875" style="24" hidden="1" customWidth="1"/>
    <col min="42" max="42" width="26.140625" style="24" hidden="1" customWidth="1"/>
    <col min="43" max="43" width="12.5703125" style="24" hidden="1" customWidth="1"/>
    <col min="44" max="44" width="8.85546875" style="24" hidden="1" customWidth="1"/>
    <col min="45" max="45" width="2.42578125" style="24" hidden="1" customWidth="1"/>
    <col min="46" max="46" width="8.85546875" style="24" hidden="1" customWidth="1"/>
    <col min="47" max="47" width="26.5703125" style="24" hidden="1" customWidth="1"/>
    <col min="48" max="48" width="12.5703125" style="24" hidden="1" customWidth="1"/>
    <col min="49" max="49" width="8.85546875" style="24" hidden="1" customWidth="1"/>
    <col min="50" max="50" width="1.85546875" style="24" hidden="1" customWidth="1"/>
    <col min="51" max="51" width="20" style="24" hidden="1" customWidth="1"/>
    <col min="52" max="52" width="16.5703125" style="24" hidden="1" customWidth="1"/>
    <col min="53" max="53" width="12.5703125" style="24" hidden="1" customWidth="1"/>
    <col min="54" max="54" width="8.85546875" style="24" hidden="1" customWidth="1"/>
    <col min="55" max="55" width="1.5703125" style="24" hidden="1" customWidth="1"/>
    <col min="56" max="56" width="13" style="24" hidden="1" customWidth="1"/>
    <col min="57" max="57" width="21.85546875" style="24" hidden="1" customWidth="1"/>
    <col min="58" max="58" width="12.5703125" style="24" hidden="1" customWidth="1"/>
    <col min="59" max="16384" width="8.85546875" style="24" hidden="1"/>
  </cols>
  <sheetData>
    <row r="1" spans="1:21" x14ac:dyDescent="0.2">
      <c r="A1" s="1"/>
      <c r="B1" s="1"/>
      <c r="C1" s="2"/>
      <c r="D1" s="1"/>
      <c r="E1" s="1"/>
      <c r="F1" s="1"/>
      <c r="G1" s="1"/>
      <c r="H1" s="1"/>
      <c r="I1" s="1"/>
      <c r="J1" s="1"/>
      <c r="K1" s="1"/>
      <c r="L1" s="1"/>
      <c r="M1" s="1"/>
      <c r="N1" s="1"/>
      <c r="O1" s="1"/>
      <c r="P1" s="18"/>
      <c r="Q1" s="18"/>
      <c r="R1" s="18"/>
      <c r="S1" s="18"/>
      <c r="T1" s="18"/>
      <c r="U1" s="18"/>
    </row>
    <row r="2" spans="1:21" ht="20.25" x14ac:dyDescent="0.2">
      <c r="A2" s="1"/>
      <c r="B2" s="23" t="s">
        <v>13</v>
      </c>
      <c r="C2" s="3"/>
      <c r="D2" s="4"/>
      <c r="E2" s="5"/>
      <c r="F2" s="4"/>
      <c r="G2" s="4"/>
      <c r="H2" s="4"/>
      <c r="I2" s="4"/>
      <c r="J2" s="4"/>
      <c r="K2" s="4"/>
      <c r="L2" s="4"/>
      <c r="M2" s="4"/>
      <c r="N2" s="4"/>
      <c r="O2" s="6"/>
      <c r="P2" s="4"/>
      <c r="Q2" s="4"/>
      <c r="R2" s="4"/>
      <c r="S2" s="4"/>
      <c r="T2" s="21"/>
      <c r="U2" s="18"/>
    </row>
    <row r="3" spans="1:21" ht="15" customHeight="1" x14ac:dyDescent="0.25">
      <c r="A3" s="1"/>
      <c r="B3" s="7"/>
      <c r="C3" s="15"/>
      <c r="D3" s="15"/>
      <c r="E3" s="15"/>
      <c r="F3" s="15"/>
      <c r="G3" s="15"/>
      <c r="H3" s="15"/>
      <c r="I3" s="15"/>
      <c r="J3" s="15"/>
      <c r="K3" s="15"/>
      <c r="L3" s="15"/>
      <c r="M3" s="15"/>
      <c r="N3" s="15"/>
      <c r="O3" s="15"/>
      <c r="P3" s="15"/>
      <c r="Q3" s="16"/>
      <c r="R3" s="16"/>
      <c r="S3" s="16"/>
      <c r="T3" s="17"/>
      <c r="U3" s="18"/>
    </row>
    <row r="4" spans="1:21" ht="12.75" x14ac:dyDescent="0.2">
      <c r="A4" s="8"/>
      <c r="B4" s="9"/>
      <c r="C4" s="14"/>
      <c r="D4" s="14"/>
      <c r="E4" s="14"/>
      <c r="F4" s="14"/>
      <c r="G4" s="14"/>
      <c r="H4" s="14"/>
      <c r="I4" s="14"/>
      <c r="J4" s="14"/>
      <c r="K4" s="14"/>
      <c r="L4" s="10"/>
      <c r="M4" s="10"/>
      <c r="N4" s="10"/>
      <c r="O4" s="11"/>
      <c r="P4" s="10"/>
      <c r="Q4" s="10"/>
      <c r="R4" s="10"/>
      <c r="S4" s="10"/>
      <c r="T4" s="22"/>
      <c r="U4" s="18"/>
    </row>
    <row r="5" spans="1:21" ht="13.35" customHeight="1" x14ac:dyDescent="0.2">
      <c r="A5" s="12"/>
      <c r="B5" s="13"/>
      <c r="C5" s="13"/>
      <c r="D5" s="13"/>
      <c r="E5" s="13"/>
      <c r="F5" s="13"/>
      <c r="G5" s="13"/>
      <c r="H5" s="13"/>
      <c r="I5" s="13"/>
      <c r="J5" s="13"/>
      <c r="K5" s="13"/>
      <c r="L5" s="13"/>
      <c r="M5" s="13"/>
      <c r="N5" s="13"/>
      <c r="O5" s="13"/>
      <c r="P5" s="13"/>
      <c r="Q5" s="13"/>
      <c r="R5" s="13"/>
      <c r="S5" s="13"/>
      <c r="T5" s="13"/>
      <c r="U5" s="13"/>
    </row>
    <row r="6" spans="1:21" ht="12.95" customHeight="1" x14ac:dyDescent="0.2">
      <c r="A6" s="18"/>
      <c r="B6" s="18"/>
      <c r="C6" s="18"/>
      <c r="D6" s="18"/>
      <c r="E6" s="18"/>
      <c r="F6" s="18"/>
      <c r="G6" s="18"/>
      <c r="H6" s="18"/>
      <c r="I6" s="18"/>
      <c r="J6" s="18"/>
      <c r="K6" s="18"/>
      <c r="L6" s="18"/>
      <c r="M6" s="18"/>
      <c r="N6" s="18"/>
      <c r="O6" s="18"/>
      <c r="P6" s="18"/>
      <c r="Q6" s="18"/>
      <c r="R6" s="18"/>
      <c r="S6" s="18"/>
      <c r="T6" s="18"/>
      <c r="U6" s="18"/>
    </row>
    <row r="7" spans="1:21" ht="12.95" customHeight="1" x14ac:dyDescent="0.2">
      <c r="A7" s="18"/>
      <c r="B7" s="80"/>
      <c r="C7" s="81"/>
      <c r="D7" s="82" t="s">
        <v>1</v>
      </c>
      <c r="E7" s="82" t="s">
        <v>0</v>
      </c>
      <c r="F7" s="18"/>
      <c r="G7" s="18"/>
      <c r="H7" s="18"/>
      <c r="I7" s="18"/>
      <c r="J7" s="18"/>
      <c r="K7" s="18"/>
      <c r="L7" s="18"/>
      <c r="M7" s="18"/>
      <c r="N7" s="18"/>
      <c r="O7" s="18"/>
      <c r="P7" s="18"/>
      <c r="Q7" s="18"/>
      <c r="R7" s="18"/>
      <c r="S7" s="18"/>
      <c r="T7" s="18"/>
      <c r="U7" s="18"/>
    </row>
    <row r="8" spans="1:21" ht="12.95" customHeight="1" x14ac:dyDescent="0.2">
      <c r="A8" s="18"/>
      <c r="B8" s="90" t="s">
        <v>14</v>
      </c>
      <c r="C8" s="91"/>
      <c r="D8" s="51">
        <v>16000</v>
      </c>
      <c r="E8" s="52">
        <v>0</v>
      </c>
      <c r="F8" s="61" t="str">
        <f>IF(D9&gt;D8,"Let op: de waarde in cel D9 moet lager zijn dan de waarde in cel D8","")</f>
        <v/>
      </c>
      <c r="G8" s="18"/>
      <c r="H8" s="18"/>
      <c r="I8" s="18"/>
      <c r="J8" s="18"/>
      <c r="K8" s="18"/>
      <c r="L8" s="18"/>
      <c r="M8" s="18"/>
      <c r="N8" s="18"/>
      <c r="O8" s="18"/>
      <c r="P8" s="18"/>
      <c r="Q8" s="18"/>
      <c r="R8" s="18"/>
      <c r="S8" s="18"/>
      <c r="T8" s="18"/>
      <c r="U8" s="18"/>
    </row>
    <row r="9" spans="1:21" ht="12.95" customHeight="1" x14ac:dyDescent="0.2">
      <c r="A9" s="18"/>
      <c r="B9" s="92" t="s">
        <v>15</v>
      </c>
      <c r="C9" s="92"/>
      <c r="D9" s="54">
        <v>5000</v>
      </c>
      <c r="E9" s="55">
        <v>150</v>
      </c>
      <c r="F9" s="19"/>
      <c r="G9" s="18"/>
      <c r="H9" s="18"/>
      <c r="I9" s="18"/>
      <c r="J9" s="18"/>
      <c r="K9" s="18"/>
      <c r="L9" s="18"/>
      <c r="M9" s="18"/>
      <c r="N9" s="18"/>
      <c r="O9" s="18"/>
      <c r="P9" s="18"/>
      <c r="Q9" s="18"/>
      <c r="R9" s="18"/>
      <c r="S9" s="18"/>
      <c r="T9" s="18"/>
      <c r="U9" s="18"/>
    </row>
    <row r="10" spans="1:21" ht="12.95" customHeight="1" x14ac:dyDescent="0.2">
      <c r="A10" s="18"/>
      <c r="B10" s="18"/>
      <c r="C10" s="18"/>
      <c r="D10" s="18"/>
      <c r="E10" s="18"/>
      <c r="F10" s="19"/>
      <c r="G10" s="19"/>
      <c r="H10" s="19"/>
      <c r="I10" s="18"/>
      <c r="J10" s="18"/>
      <c r="K10" s="18"/>
      <c r="L10" s="18"/>
      <c r="M10" s="18"/>
      <c r="N10" s="18"/>
      <c r="O10" s="18"/>
      <c r="P10" s="18"/>
      <c r="Q10" s="18"/>
      <c r="R10" s="18"/>
      <c r="S10" s="18"/>
      <c r="T10" s="18"/>
      <c r="U10" s="18"/>
    </row>
    <row r="11" spans="1:21" ht="12.95" customHeight="1" x14ac:dyDescent="0.2">
      <c r="A11" s="18"/>
      <c r="B11" s="93" t="s">
        <v>11</v>
      </c>
      <c r="C11" s="94"/>
      <c r="D11" s="79">
        <v>10500</v>
      </c>
      <c r="E11" s="84">
        <f>IF(D11="","",IF(D11&gt;D8,"Ongeldig",IF(D11&gt;=D9,E8+(E8-E9)/(D8-D9)*(D11-D8),E9)))</f>
        <v>75</v>
      </c>
      <c r="F11" s="19"/>
      <c r="G11" s="18"/>
      <c r="H11" s="18"/>
      <c r="I11" s="18"/>
      <c r="J11" s="18"/>
      <c r="K11" s="18"/>
      <c r="L11" s="18"/>
      <c r="M11" s="18"/>
      <c r="N11" s="18"/>
      <c r="O11" s="18"/>
      <c r="P11" s="18"/>
      <c r="Q11" s="18"/>
      <c r="R11" s="18"/>
      <c r="S11" s="18"/>
      <c r="T11" s="18"/>
      <c r="U11" s="18"/>
    </row>
    <row r="12" spans="1:21" ht="12.95" customHeight="1" x14ac:dyDescent="0.2">
      <c r="A12" s="18"/>
      <c r="B12" s="18"/>
      <c r="C12" s="18"/>
      <c r="D12" s="18"/>
      <c r="E12" s="18"/>
      <c r="F12" s="19"/>
      <c r="G12" s="19"/>
      <c r="H12" s="19"/>
      <c r="I12" s="18"/>
      <c r="J12" s="18"/>
      <c r="K12" s="18"/>
      <c r="L12" s="18"/>
      <c r="M12" s="18"/>
      <c r="N12" s="18"/>
      <c r="O12" s="18"/>
      <c r="P12" s="18"/>
      <c r="Q12" s="18"/>
      <c r="R12" s="18"/>
      <c r="S12" s="18"/>
      <c r="T12" s="18"/>
      <c r="U12" s="18"/>
    </row>
    <row r="13" spans="1:21" ht="12.95" customHeight="1" x14ac:dyDescent="0.2">
      <c r="A13" s="18"/>
      <c r="B13" s="18"/>
      <c r="C13" s="18"/>
      <c r="D13" s="18"/>
      <c r="E13" s="18"/>
      <c r="F13" s="19"/>
      <c r="G13" s="19"/>
      <c r="H13" s="19"/>
      <c r="I13" s="18"/>
      <c r="J13" s="18"/>
      <c r="K13" s="18"/>
      <c r="L13" s="18"/>
      <c r="M13" s="18"/>
      <c r="N13" s="18"/>
      <c r="O13" s="18"/>
      <c r="P13" s="18"/>
      <c r="Q13" s="18"/>
      <c r="R13" s="18"/>
      <c r="S13" s="18"/>
      <c r="T13" s="18"/>
      <c r="U13" s="18"/>
    </row>
    <row r="14" spans="1:21" ht="12.95" customHeight="1" x14ac:dyDescent="0.2">
      <c r="A14" s="18"/>
      <c r="B14" s="18"/>
      <c r="C14" s="18"/>
      <c r="D14" s="18"/>
      <c r="E14" s="18"/>
      <c r="F14" s="18"/>
      <c r="G14" s="18"/>
      <c r="H14" s="18"/>
      <c r="I14" s="18"/>
      <c r="J14" s="18"/>
      <c r="K14" s="18"/>
      <c r="L14" s="18"/>
      <c r="M14" s="18"/>
      <c r="N14" s="18"/>
      <c r="O14" s="18"/>
      <c r="P14" s="18"/>
      <c r="Q14" s="18"/>
      <c r="R14" s="18"/>
      <c r="S14" s="18"/>
      <c r="T14" s="18"/>
      <c r="U14" s="18"/>
    </row>
    <row r="15" spans="1:21" ht="12.95" customHeight="1" x14ac:dyDescent="0.2">
      <c r="A15" s="18"/>
      <c r="B15" s="18"/>
      <c r="C15" s="18"/>
      <c r="D15" s="18"/>
      <c r="E15" s="20" t="s">
        <v>22</v>
      </c>
      <c r="F15" s="18"/>
      <c r="G15" s="18"/>
      <c r="H15" s="18"/>
      <c r="I15" s="18"/>
      <c r="J15" s="18"/>
      <c r="K15" s="18"/>
      <c r="L15" s="18"/>
      <c r="M15" s="18"/>
      <c r="N15" s="18"/>
      <c r="O15" s="18"/>
      <c r="P15" s="18"/>
      <c r="Q15" s="18"/>
      <c r="R15" s="18"/>
      <c r="S15" s="18"/>
      <c r="T15" s="18"/>
      <c r="U15" s="18"/>
    </row>
    <row r="16" spans="1:21" ht="12.95" customHeight="1" x14ac:dyDescent="0.2">
      <c r="A16" s="18"/>
      <c r="B16" s="18"/>
      <c r="C16" s="18"/>
      <c r="D16" s="18"/>
      <c r="E16" s="49" t="str">
        <f>" = "&amp;E8&amp;" + ("&amp;E8&amp;-E9&amp;") / ("&amp;D8&amp;"- "&amp;D9&amp;") * (Inschrijfprijs - "&amp;D8&amp;")"</f>
        <v xml:space="preserve"> = 0 + (0-150) / (16000- 5000) * (Inschrijfprijs - 16000)</v>
      </c>
      <c r="F16" s="18"/>
      <c r="G16" s="18"/>
      <c r="H16" s="18"/>
      <c r="I16" s="18"/>
      <c r="J16" s="18"/>
      <c r="K16" s="18"/>
      <c r="L16" s="18"/>
      <c r="M16" s="18"/>
      <c r="N16" s="18"/>
      <c r="O16" s="18"/>
      <c r="P16" s="18"/>
      <c r="Q16" s="18"/>
      <c r="R16" s="18"/>
      <c r="S16" s="18"/>
      <c r="T16" s="18"/>
      <c r="U16" s="18"/>
    </row>
    <row r="17" spans="1:21" ht="12.95" customHeight="1" x14ac:dyDescent="0.2">
      <c r="A17" s="18"/>
      <c r="B17" s="18"/>
      <c r="C17" s="18"/>
      <c r="D17" s="18"/>
      <c r="E17" s="56"/>
      <c r="F17" s="50"/>
      <c r="G17" s="50"/>
      <c r="H17" s="50"/>
      <c r="I17" s="18"/>
      <c r="J17" s="18"/>
      <c r="K17" s="18"/>
      <c r="L17" s="18"/>
      <c r="M17" s="18"/>
      <c r="N17" s="18"/>
      <c r="O17" s="18"/>
      <c r="P17" s="18"/>
      <c r="Q17" s="18"/>
      <c r="R17" s="18"/>
      <c r="S17" s="18"/>
      <c r="T17" s="18"/>
      <c r="U17" s="18"/>
    </row>
    <row r="18" spans="1:21" ht="12.95" customHeight="1" x14ac:dyDescent="0.2">
      <c r="A18" s="18"/>
      <c r="B18" s="18"/>
      <c r="C18" s="18"/>
      <c r="D18" s="18"/>
      <c r="E18" s="56"/>
      <c r="F18" s="50"/>
      <c r="G18" s="50"/>
      <c r="H18" s="50"/>
      <c r="I18" s="18"/>
      <c r="J18" s="18"/>
      <c r="K18" s="18"/>
      <c r="L18" s="18"/>
      <c r="M18" s="18"/>
      <c r="N18" s="18"/>
      <c r="O18" s="18"/>
      <c r="P18" s="18"/>
      <c r="Q18" s="18"/>
      <c r="R18" s="18"/>
      <c r="S18" s="18"/>
      <c r="T18" s="18"/>
      <c r="U18" s="18"/>
    </row>
    <row r="19" spans="1:21" ht="12.95" customHeight="1" x14ac:dyDescent="0.2">
      <c r="A19" s="18"/>
      <c r="B19" s="18"/>
      <c r="C19" s="18"/>
      <c r="D19" s="18"/>
      <c r="E19" s="56"/>
      <c r="F19" s="50"/>
      <c r="G19" s="50"/>
      <c r="H19" s="50"/>
      <c r="I19" s="18"/>
      <c r="J19" s="18"/>
      <c r="K19" s="18"/>
      <c r="L19" s="18"/>
      <c r="M19" s="18"/>
      <c r="N19" s="18"/>
      <c r="O19" s="18"/>
      <c r="P19" s="18"/>
      <c r="Q19" s="18"/>
      <c r="R19" s="18"/>
      <c r="S19" s="18"/>
      <c r="T19" s="18"/>
      <c r="U19" s="18"/>
    </row>
    <row r="20" spans="1:21" ht="12.95" customHeight="1" x14ac:dyDescent="0.2">
      <c r="A20" s="18"/>
      <c r="B20" s="18"/>
      <c r="C20" s="18"/>
      <c r="D20" s="18"/>
      <c r="E20" s="56"/>
      <c r="F20" s="50"/>
      <c r="G20" s="50"/>
      <c r="H20" s="50"/>
      <c r="I20" s="18"/>
      <c r="J20" s="18"/>
      <c r="K20" s="18"/>
      <c r="L20" s="18"/>
      <c r="M20" s="18"/>
      <c r="N20" s="18"/>
      <c r="O20" s="18"/>
      <c r="P20" s="18"/>
      <c r="Q20" s="18"/>
      <c r="R20" s="18"/>
      <c r="S20" s="18"/>
      <c r="T20" s="18"/>
      <c r="U20" s="18"/>
    </row>
    <row r="21" spans="1:21" ht="12.95" customHeight="1" x14ac:dyDescent="0.2">
      <c r="A21" s="18"/>
      <c r="B21" s="18"/>
      <c r="C21" s="18"/>
      <c r="D21" s="18"/>
      <c r="E21" s="56"/>
      <c r="F21" s="50"/>
      <c r="G21" s="50"/>
      <c r="H21" s="50"/>
      <c r="I21" s="18"/>
      <c r="J21" s="18"/>
      <c r="K21" s="18"/>
      <c r="L21" s="18"/>
      <c r="M21" s="18"/>
      <c r="N21" s="18"/>
      <c r="O21" s="18"/>
      <c r="P21" s="18"/>
      <c r="Q21" s="18"/>
      <c r="R21" s="18"/>
      <c r="S21" s="18"/>
      <c r="T21" s="18"/>
      <c r="U21" s="18"/>
    </row>
    <row r="22" spans="1:21" ht="12.95" customHeight="1" x14ac:dyDescent="0.2">
      <c r="A22" s="20"/>
      <c r="B22" s="18"/>
      <c r="C22" s="18"/>
      <c r="D22" s="18"/>
      <c r="E22" s="56"/>
      <c r="F22" s="50"/>
      <c r="G22" s="50"/>
      <c r="H22" s="50"/>
      <c r="I22" s="18"/>
      <c r="J22" s="18"/>
      <c r="K22" s="18"/>
      <c r="L22" s="18"/>
      <c r="M22" s="18"/>
      <c r="N22" s="18"/>
      <c r="O22" s="18"/>
      <c r="P22" s="18"/>
      <c r="Q22" s="18"/>
      <c r="R22" s="18"/>
      <c r="S22" s="18"/>
      <c r="T22" s="18"/>
      <c r="U22" s="18"/>
    </row>
    <row r="23" spans="1:21" ht="12.95" customHeight="1" x14ac:dyDescent="0.2">
      <c r="A23" s="20"/>
      <c r="B23" s="18"/>
      <c r="C23" s="18"/>
      <c r="D23" s="18"/>
      <c r="E23" s="18"/>
      <c r="F23" s="18"/>
      <c r="G23" s="18"/>
      <c r="H23" s="18"/>
      <c r="I23" s="18"/>
      <c r="J23" s="18"/>
      <c r="K23" s="18"/>
      <c r="L23" s="18"/>
      <c r="M23" s="18"/>
      <c r="N23" s="18"/>
      <c r="O23" s="18"/>
      <c r="P23" s="18"/>
      <c r="Q23" s="18"/>
      <c r="R23" s="18"/>
      <c r="S23" s="18"/>
      <c r="T23" s="18"/>
      <c r="U23" s="18"/>
    </row>
    <row r="24" spans="1:21" ht="12.95" customHeight="1" x14ac:dyDescent="0.2">
      <c r="A24" s="20"/>
      <c r="B24" s="18"/>
      <c r="C24" s="18"/>
      <c r="D24" s="18"/>
      <c r="E24" s="18"/>
      <c r="F24" s="18"/>
      <c r="G24" s="18"/>
      <c r="H24" s="18"/>
      <c r="I24" s="18"/>
      <c r="J24" s="18"/>
      <c r="K24" s="18"/>
      <c r="L24" s="18"/>
      <c r="M24" s="18"/>
      <c r="N24" s="18"/>
      <c r="O24" s="18"/>
      <c r="P24" s="18"/>
      <c r="Q24" s="18"/>
      <c r="R24" s="18"/>
      <c r="S24" s="18"/>
      <c r="T24" s="18"/>
      <c r="U24" s="18"/>
    </row>
    <row r="25" spans="1:21" ht="12.95" customHeight="1" x14ac:dyDescent="0.2">
      <c r="A25" s="20"/>
      <c r="B25" s="18"/>
      <c r="C25" s="18"/>
      <c r="D25" s="18"/>
      <c r="E25" s="18"/>
      <c r="F25" s="18"/>
      <c r="G25" s="18"/>
      <c r="H25" s="18"/>
      <c r="I25" s="18"/>
      <c r="J25" s="18"/>
      <c r="K25" s="18"/>
      <c r="L25" s="18"/>
      <c r="M25" s="18"/>
      <c r="N25" s="18"/>
      <c r="O25" s="18"/>
      <c r="P25" s="18"/>
      <c r="Q25" s="18"/>
      <c r="R25" s="18"/>
      <c r="S25" s="18"/>
      <c r="T25" s="18"/>
      <c r="U25" s="18"/>
    </row>
    <row r="26" spans="1:21" ht="12.95" customHeight="1" x14ac:dyDescent="0.2">
      <c r="A26" s="20"/>
      <c r="B26" s="18"/>
      <c r="C26" s="18"/>
      <c r="D26" s="18"/>
      <c r="E26" s="18"/>
      <c r="F26" s="18"/>
      <c r="G26" s="18"/>
      <c r="H26" s="18"/>
      <c r="I26" s="18"/>
      <c r="J26" s="18"/>
      <c r="K26" s="18"/>
      <c r="L26" s="18"/>
      <c r="M26" s="18"/>
      <c r="N26" s="18"/>
      <c r="O26" s="18"/>
      <c r="P26" s="18"/>
      <c r="Q26" s="18"/>
      <c r="R26" s="18"/>
      <c r="S26" s="18"/>
      <c r="T26" s="18"/>
      <c r="U26" s="18"/>
    </row>
    <row r="27" spans="1:21" ht="12.95" customHeight="1" x14ac:dyDescent="0.2">
      <c r="A27" s="18"/>
      <c r="B27" s="18"/>
      <c r="C27" s="18"/>
      <c r="D27" s="18"/>
      <c r="E27" s="18"/>
      <c r="F27" s="18"/>
      <c r="G27" s="18"/>
      <c r="H27" s="18"/>
      <c r="I27" s="18"/>
      <c r="J27" s="18"/>
      <c r="K27" s="18"/>
      <c r="L27" s="18"/>
      <c r="M27" s="18"/>
      <c r="N27" s="18"/>
      <c r="O27" s="18"/>
      <c r="P27" s="18"/>
      <c r="Q27" s="18"/>
      <c r="R27" s="18"/>
      <c r="S27" s="18"/>
      <c r="T27" s="18"/>
      <c r="U27" s="18"/>
    </row>
    <row r="28" spans="1:21" ht="12.95" customHeight="1" x14ac:dyDescent="0.2">
      <c r="A28" s="18"/>
      <c r="B28" s="18"/>
      <c r="C28" s="18"/>
      <c r="D28" s="18"/>
      <c r="E28" s="18"/>
      <c r="F28" s="18"/>
      <c r="G28" s="18"/>
      <c r="H28" s="18"/>
      <c r="I28" s="18"/>
      <c r="J28" s="18"/>
      <c r="K28" s="18"/>
      <c r="L28" s="18"/>
      <c r="M28" s="18"/>
      <c r="N28" s="18"/>
      <c r="O28" s="18"/>
      <c r="P28" s="18"/>
      <c r="Q28" s="18"/>
      <c r="R28" s="18"/>
      <c r="S28" s="18"/>
      <c r="T28" s="18"/>
      <c r="U28" s="18"/>
    </row>
    <row r="29" spans="1:21" ht="12.95" customHeight="1" x14ac:dyDescent="0.2">
      <c r="A29" s="18"/>
      <c r="B29" s="18"/>
      <c r="C29" s="18"/>
      <c r="D29" s="18"/>
      <c r="E29" s="18"/>
      <c r="F29" s="18"/>
      <c r="G29" s="18"/>
      <c r="H29" s="18"/>
      <c r="I29" s="18"/>
      <c r="J29" s="18"/>
      <c r="K29" s="18"/>
      <c r="L29" s="18"/>
      <c r="M29" s="18"/>
      <c r="N29" s="18"/>
      <c r="O29" s="18"/>
      <c r="P29" s="18"/>
      <c r="Q29" s="18"/>
      <c r="R29" s="18"/>
      <c r="S29" s="18"/>
      <c r="T29" s="18"/>
      <c r="U29" s="18"/>
    </row>
    <row r="30" spans="1:21" ht="12.95" customHeight="1" x14ac:dyDescent="0.2">
      <c r="A30" s="18"/>
      <c r="B30" s="20" t="s">
        <v>20</v>
      </c>
      <c r="C30" s="18"/>
      <c r="D30" s="18"/>
      <c r="E30" s="18"/>
      <c r="F30" s="18"/>
      <c r="G30" s="18"/>
      <c r="H30" s="18"/>
      <c r="I30" s="18"/>
      <c r="J30" s="18"/>
      <c r="K30" s="18"/>
      <c r="L30" s="18"/>
      <c r="M30" s="18"/>
      <c r="N30" s="18"/>
      <c r="O30" s="18"/>
      <c r="P30" s="18"/>
      <c r="Q30" s="18"/>
      <c r="R30" s="18"/>
      <c r="S30" s="18"/>
      <c r="T30" s="18"/>
      <c r="U30" s="18"/>
    </row>
    <row r="31" spans="1:21" ht="12.95" customHeight="1" x14ac:dyDescent="0.2">
      <c r="A31" s="18"/>
      <c r="B31" s="20" t="s">
        <v>17</v>
      </c>
      <c r="C31" s="18"/>
      <c r="D31" s="18"/>
      <c r="E31" s="18"/>
      <c r="F31" s="18"/>
      <c r="G31" s="18"/>
      <c r="H31" s="18"/>
      <c r="I31" s="18"/>
      <c r="J31" s="18"/>
      <c r="K31" s="18"/>
      <c r="L31" s="18"/>
      <c r="M31" s="18"/>
      <c r="N31" s="18"/>
      <c r="O31" s="18"/>
      <c r="P31" s="18"/>
      <c r="Q31" s="18"/>
      <c r="R31" s="18"/>
      <c r="S31" s="18"/>
      <c r="T31" s="18"/>
      <c r="U31" s="18"/>
    </row>
    <row r="32" spans="1:21" ht="12.95" customHeight="1" x14ac:dyDescent="0.2">
      <c r="A32" s="18"/>
      <c r="B32" s="18"/>
      <c r="C32" s="18"/>
      <c r="D32" s="18"/>
      <c r="E32" s="18"/>
      <c r="F32" s="18"/>
      <c r="G32" s="18"/>
      <c r="H32" s="18"/>
      <c r="I32" s="18"/>
      <c r="J32" s="18"/>
      <c r="K32" s="18"/>
      <c r="L32" s="18"/>
      <c r="M32" s="18"/>
      <c r="N32" s="18"/>
      <c r="O32" s="18"/>
      <c r="P32" s="18"/>
      <c r="Q32" s="18"/>
      <c r="R32" s="18"/>
      <c r="S32" s="18"/>
      <c r="T32" s="18"/>
      <c r="U32" s="18"/>
    </row>
    <row r="33" spans="1:21" ht="12.95" customHeight="1" x14ac:dyDescent="0.2">
      <c r="A33" s="18"/>
      <c r="B33" s="95" t="s">
        <v>24</v>
      </c>
      <c r="C33" s="95"/>
      <c r="D33" s="95"/>
      <c r="E33" s="95"/>
      <c r="F33" s="95"/>
      <c r="G33" s="95"/>
      <c r="H33" s="95"/>
      <c r="I33" s="95"/>
      <c r="J33" s="95"/>
      <c r="K33" s="18"/>
      <c r="L33" s="18"/>
      <c r="M33" s="18"/>
      <c r="N33" s="18"/>
      <c r="O33" s="18"/>
      <c r="P33" s="18"/>
      <c r="Q33" s="18"/>
      <c r="R33" s="18"/>
      <c r="S33" s="18"/>
      <c r="T33" s="18"/>
      <c r="U33" s="18"/>
    </row>
    <row r="34" spans="1:21" ht="12.95" customHeight="1" x14ac:dyDescent="0.2">
      <c r="A34" s="18"/>
      <c r="B34" s="95"/>
      <c r="C34" s="95"/>
      <c r="D34" s="95"/>
      <c r="E34" s="95"/>
      <c r="F34" s="95"/>
      <c r="G34" s="95"/>
      <c r="H34" s="95"/>
      <c r="I34" s="95"/>
      <c r="J34" s="95"/>
      <c r="K34" s="18"/>
      <c r="L34" s="18"/>
      <c r="M34" s="18"/>
      <c r="N34" s="18"/>
      <c r="O34" s="18"/>
      <c r="P34" s="18"/>
      <c r="Q34" s="18"/>
      <c r="R34" s="18"/>
      <c r="S34" s="18"/>
      <c r="T34" s="18"/>
      <c r="U34" s="18"/>
    </row>
    <row r="35" spans="1:21" ht="12.95" customHeight="1" x14ac:dyDescent="0.2">
      <c r="A35" s="18"/>
      <c r="B35" s="18"/>
      <c r="C35" s="18"/>
      <c r="D35" s="18"/>
      <c r="E35" s="18"/>
      <c r="F35" s="18"/>
      <c r="G35" s="18"/>
      <c r="H35" s="18"/>
      <c r="I35" s="18"/>
      <c r="J35" s="18"/>
      <c r="K35" s="18"/>
      <c r="L35" s="18"/>
      <c r="M35" s="18"/>
      <c r="N35" s="18"/>
      <c r="O35" s="18"/>
      <c r="P35" s="18"/>
      <c r="Q35" s="18"/>
      <c r="R35" s="18"/>
      <c r="S35" s="18"/>
      <c r="T35" s="18"/>
      <c r="U35" s="18"/>
    </row>
    <row r="36" spans="1:21" ht="12.95" hidden="1" customHeight="1" x14ac:dyDescent="0.2">
      <c r="A36" s="18"/>
      <c r="B36" s="18"/>
      <c r="C36" s="18"/>
      <c r="D36" s="18"/>
      <c r="E36" s="18"/>
      <c r="F36" s="18"/>
      <c r="G36" s="18"/>
      <c r="H36" s="18"/>
      <c r="I36" s="18"/>
      <c r="J36" s="18"/>
      <c r="K36" s="18"/>
      <c r="L36" s="18"/>
      <c r="M36" s="18"/>
      <c r="N36" s="18"/>
      <c r="O36" s="18"/>
      <c r="P36" s="18"/>
      <c r="Q36" s="18"/>
      <c r="R36" s="18"/>
      <c r="S36" s="18"/>
      <c r="T36" s="18"/>
      <c r="U36" s="18"/>
    </row>
    <row r="37" spans="1:21" ht="12.95" hidden="1" customHeight="1" x14ac:dyDescent="0.2">
      <c r="A37" s="18"/>
      <c r="B37" s="18"/>
      <c r="C37" s="18"/>
      <c r="D37" s="18"/>
      <c r="E37" s="18"/>
      <c r="F37" s="18"/>
      <c r="G37" s="18"/>
      <c r="H37" s="18"/>
      <c r="I37" s="18"/>
      <c r="J37" s="18"/>
      <c r="K37" s="18"/>
      <c r="L37" s="18"/>
      <c r="M37" s="18"/>
      <c r="N37" s="18"/>
      <c r="O37" s="18"/>
      <c r="P37" s="18"/>
      <c r="Q37" s="18"/>
      <c r="R37" s="18"/>
      <c r="S37" s="18"/>
      <c r="T37" s="18"/>
      <c r="U37" s="18"/>
    </row>
    <row r="38" spans="1:21" hidden="1" x14ac:dyDescent="0.2">
      <c r="A38" s="24"/>
      <c r="E38" s="46"/>
    </row>
    <row r="39" spans="1:21" hidden="1" x14ac:dyDescent="0.2">
      <c r="A39" s="24"/>
      <c r="E39" s="46"/>
    </row>
    <row r="40" spans="1:21" hidden="1" x14ac:dyDescent="0.2">
      <c r="A40" s="24"/>
    </row>
    <row r="41" spans="1:21" hidden="1" x14ac:dyDescent="0.2">
      <c r="A41" s="24"/>
    </row>
    <row r="42" spans="1:21" hidden="1" x14ac:dyDescent="0.2">
      <c r="A42" s="24"/>
    </row>
    <row r="43" spans="1:21" hidden="1" x14ac:dyDescent="0.2">
      <c r="A43" s="24"/>
    </row>
    <row r="44" spans="1:21" hidden="1" x14ac:dyDescent="0.2">
      <c r="A44" s="24"/>
    </row>
    <row r="45" spans="1:21" hidden="1" x14ac:dyDescent="0.2">
      <c r="A45" s="24"/>
    </row>
    <row r="46" spans="1:21" hidden="1" x14ac:dyDescent="0.2">
      <c r="A46" s="24"/>
    </row>
    <row r="47" spans="1:21" hidden="1" x14ac:dyDescent="0.2">
      <c r="A47" s="24"/>
    </row>
    <row r="48" spans="1:21" hidden="1" x14ac:dyDescent="0.2">
      <c r="A48" s="24"/>
    </row>
    <row r="49" spans="1:1" hidden="1" x14ac:dyDescent="0.2">
      <c r="A49" s="24"/>
    </row>
    <row r="50" spans="1:1" hidden="1" x14ac:dyDescent="0.2">
      <c r="A50" s="24"/>
    </row>
    <row r="51" spans="1:1" hidden="1" x14ac:dyDescent="0.2">
      <c r="A51" s="24"/>
    </row>
    <row r="52" spans="1:1" hidden="1" x14ac:dyDescent="0.2">
      <c r="A52" s="24"/>
    </row>
    <row r="53" spans="1:1" hidden="1" x14ac:dyDescent="0.2">
      <c r="A53" s="24"/>
    </row>
    <row r="54" spans="1:1" hidden="1" x14ac:dyDescent="0.2">
      <c r="A54" s="24"/>
    </row>
    <row r="55" spans="1:1" hidden="1" x14ac:dyDescent="0.2">
      <c r="A55" s="24"/>
    </row>
    <row r="56" spans="1:1" hidden="1" x14ac:dyDescent="0.2">
      <c r="A56" s="24"/>
    </row>
    <row r="57" spans="1:1" hidden="1" x14ac:dyDescent="0.2">
      <c r="A57" s="24"/>
    </row>
    <row r="58" spans="1:1" hidden="1" x14ac:dyDescent="0.2">
      <c r="A58" s="24"/>
    </row>
    <row r="59" spans="1:1" hidden="1" x14ac:dyDescent="0.2">
      <c r="A59" s="24"/>
    </row>
    <row r="60" spans="1:1" hidden="1" x14ac:dyDescent="0.2">
      <c r="A60" s="24"/>
    </row>
    <row r="61" spans="1:1" hidden="1" x14ac:dyDescent="0.2">
      <c r="A61" s="24"/>
    </row>
    <row r="62" spans="1:1" hidden="1" x14ac:dyDescent="0.2">
      <c r="A62" s="24"/>
    </row>
    <row r="63" spans="1:1" hidden="1" x14ac:dyDescent="0.2">
      <c r="A63" s="24"/>
    </row>
    <row r="64" spans="1:1" hidden="1" x14ac:dyDescent="0.2">
      <c r="A64" s="24"/>
    </row>
    <row r="65" spans="1:1" hidden="1" x14ac:dyDescent="0.2">
      <c r="A65" s="24"/>
    </row>
    <row r="66" spans="1:1" hidden="1" x14ac:dyDescent="0.2">
      <c r="A66" s="24"/>
    </row>
    <row r="67" spans="1:1" hidden="1" x14ac:dyDescent="0.2">
      <c r="A67" s="24"/>
    </row>
    <row r="68" spans="1:1" hidden="1" x14ac:dyDescent="0.2">
      <c r="A68" s="24"/>
    </row>
    <row r="69" spans="1:1" hidden="1" x14ac:dyDescent="0.2">
      <c r="A69" s="24"/>
    </row>
    <row r="70" spans="1:1" hidden="1" x14ac:dyDescent="0.2">
      <c r="A70" s="24"/>
    </row>
    <row r="71" spans="1:1" hidden="1" x14ac:dyDescent="0.2">
      <c r="A71" s="24"/>
    </row>
    <row r="72" spans="1:1" hidden="1" x14ac:dyDescent="0.2">
      <c r="A72" s="24"/>
    </row>
    <row r="73" spans="1:1" hidden="1" x14ac:dyDescent="0.2">
      <c r="A73" s="24"/>
    </row>
    <row r="74" spans="1:1" hidden="1" x14ac:dyDescent="0.2">
      <c r="A74" s="24"/>
    </row>
    <row r="75" spans="1:1" hidden="1" x14ac:dyDescent="0.2">
      <c r="A75" s="24"/>
    </row>
    <row r="76" spans="1:1" hidden="1" x14ac:dyDescent="0.2">
      <c r="A76" s="24"/>
    </row>
    <row r="77" spans="1:1" hidden="1" x14ac:dyDescent="0.2">
      <c r="A77" s="24"/>
    </row>
    <row r="78" spans="1:1" hidden="1" x14ac:dyDescent="0.2">
      <c r="A78" s="24"/>
    </row>
    <row r="79" spans="1:1" hidden="1" x14ac:dyDescent="0.2">
      <c r="A79" s="24"/>
    </row>
    <row r="80" spans="1:1" hidden="1" x14ac:dyDescent="0.2">
      <c r="A80" s="24"/>
    </row>
    <row r="81" spans="1:1" hidden="1" x14ac:dyDescent="0.2">
      <c r="A81" s="24"/>
    </row>
    <row r="82" spans="1:1" hidden="1" x14ac:dyDescent="0.2">
      <c r="A82" s="24"/>
    </row>
    <row r="83" spans="1:1" hidden="1" x14ac:dyDescent="0.2">
      <c r="A83" s="24"/>
    </row>
    <row r="84" spans="1:1" hidden="1" x14ac:dyDescent="0.2">
      <c r="A84" s="24"/>
    </row>
    <row r="85" spans="1:1" hidden="1" x14ac:dyDescent="0.2">
      <c r="A85" s="24"/>
    </row>
    <row r="86" spans="1:1" hidden="1" x14ac:dyDescent="0.2">
      <c r="A86" s="24"/>
    </row>
    <row r="87" spans="1:1" hidden="1" x14ac:dyDescent="0.2">
      <c r="A87" s="24"/>
    </row>
    <row r="88" spans="1:1" hidden="1" x14ac:dyDescent="0.2">
      <c r="A88" s="24"/>
    </row>
    <row r="89" spans="1:1" hidden="1" x14ac:dyDescent="0.2">
      <c r="A89" s="24"/>
    </row>
    <row r="90" spans="1:1" hidden="1" x14ac:dyDescent="0.2">
      <c r="A90" s="24"/>
    </row>
    <row r="91" spans="1:1" hidden="1" x14ac:dyDescent="0.2">
      <c r="A91" s="24"/>
    </row>
    <row r="92" spans="1:1" hidden="1" x14ac:dyDescent="0.2">
      <c r="A92" s="24"/>
    </row>
    <row r="93" spans="1:1" hidden="1" x14ac:dyDescent="0.2">
      <c r="A93" s="24"/>
    </row>
    <row r="94" spans="1:1" hidden="1" x14ac:dyDescent="0.2">
      <c r="A94" s="24"/>
    </row>
    <row r="95" spans="1:1" hidden="1" x14ac:dyDescent="0.2">
      <c r="A95" s="24"/>
    </row>
    <row r="96" spans="1:1" hidden="1" x14ac:dyDescent="0.2">
      <c r="A96" s="24"/>
    </row>
    <row r="97" spans="1:22" hidden="1" x14ac:dyDescent="0.2">
      <c r="A97" s="24"/>
    </row>
    <row r="98" spans="1:22" hidden="1" x14ac:dyDescent="0.2">
      <c r="A98" s="24"/>
    </row>
    <row r="99" spans="1:22" hidden="1" x14ac:dyDescent="0.2">
      <c r="V99" s="47"/>
    </row>
    <row r="100" spans="1:22" hidden="1" x14ac:dyDescent="0.2">
      <c r="V100" s="47"/>
    </row>
    <row r="101" spans="1:22" hidden="1" x14ac:dyDescent="0.2">
      <c r="V101" s="47"/>
    </row>
    <row r="102" spans="1:22" hidden="1" x14ac:dyDescent="0.2">
      <c r="V102" s="47"/>
    </row>
    <row r="103" spans="1:22" hidden="1" x14ac:dyDescent="0.2">
      <c r="V103" s="47"/>
    </row>
    <row r="104" spans="1:22" hidden="1" x14ac:dyDescent="0.2">
      <c r="V104" s="47"/>
    </row>
    <row r="105" spans="1:22" hidden="1" x14ac:dyDescent="0.2">
      <c r="V105" s="47"/>
    </row>
    <row r="106" spans="1:22" hidden="1" x14ac:dyDescent="0.2">
      <c r="V106" s="47"/>
    </row>
    <row r="107" spans="1:22" hidden="1" x14ac:dyDescent="0.2">
      <c r="V107" s="47"/>
    </row>
    <row r="108" spans="1:22" hidden="1" x14ac:dyDescent="0.2">
      <c r="V108" s="47"/>
    </row>
    <row r="109" spans="1:22" hidden="1" x14ac:dyDescent="0.2">
      <c r="V109" s="47"/>
    </row>
    <row r="110" spans="1:22" hidden="1" x14ac:dyDescent="0.2">
      <c r="V110" s="47"/>
    </row>
    <row r="111" spans="1:22" hidden="1" x14ac:dyDescent="0.2">
      <c r="V111" s="47"/>
    </row>
    <row r="112" spans="1:22" hidden="1" x14ac:dyDescent="0.2">
      <c r="V112" s="47"/>
    </row>
    <row r="113" spans="22:22" hidden="1" x14ac:dyDescent="0.2">
      <c r="V113" s="47"/>
    </row>
    <row r="114" spans="22:22" hidden="1" x14ac:dyDescent="0.2">
      <c r="V114" s="47"/>
    </row>
    <row r="115" spans="22:22" hidden="1" x14ac:dyDescent="0.2">
      <c r="V115" s="47"/>
    </row>
    <row r="116" spans="22:22" hidden="1" x14ac:dyDescent="0.2">
      <c r="V116" s="47"/>
    </row>
    <row r="117" spans="22:22" hidden="1" x14ac:dyDescent="0.2">
      <c r="V117" s="47"/>
    </row>
    <row r="118" spans="22:22" hidden="1" x14ac:dyDescent="0.2">
      <c r="V118" s="47"/>
    </row>
    <row r="119" spans="22:22" hidden="1" x14ac:dyDescent="0.2">
      <c r="V119" s="47"/>
    </row>
    <row r="120" spans="22:22" hidden="1" x14ac:dyDescent="0.2">
      <c r="V120" s="47"/>
    </row>
    <row r="121" spans="22:22" hidden="1" x14ac:dyDescent="0.2">
      <c r="V121" s="47"/>
    </row>
    <row r="122" spans="22:22" hidden="1" x14ac:dyDescent="0.2">
      <c r="V122" s="47"/>
    </row>
    <row r="123" spans="22:22" hidden="1" x14ac:dyDescent="0.2">
      <c r="V123" s="47"/>
    </row>
    <row r="124" spans="22:22" hidden="1" x14ac:dyDescent="0.2">
      <c r="V124" s="47"/>
    </row>
    <row r="125" spans="22:22" hidden="1" x14ac:dyDescent="0.2">
      <c r="V125" s="47"/>
    </row>
    <row r="126" spans="22:22" hidden="1" x14ac:dyDescent="0.2">
      <c r="V126" s="47"/>
    </row>
    <row r="127" spans="22:22" hidden="1" x14ac:dyDescent="0.2">
      <c r="V127" s="47"/>
    </row>
    <row r="128" spans="22:22" hidden="1" x14ac:dyDescent="0.2">
      <c r="V128" s="47"/>
    </row>
    <row r="129" spans="22:22" hidden="1" x14ac:dyDescent="0.2">
      <c r="V129" s="47"/>
    </row>
    <row r="130" spans="22:22" hidden="1" x14ac:dyDescent="0.2">
      <c r="V130" s="47"/>
    </row>
    <row r="131" spans="22:22" hidden="1" x14ac:dyDescent="0.2">
      <c r="V131" s="47"/>
    </row>
    <row r="132" spans="22:22" hidden="1" x14ac:dyDescent="0.2">
      <c r="V132" s="47"/>
    </row>
    <row r="133" spans="22:22" hidden="1" x14ac:dyDescent="0.2">
      <c r="V133" s="47"/>
    </row>
    <row r="134" spans="22:22" hidden="1" x14ac:dyDescent="0.2">
      <c r="V134" s="47"/>
    </row>
    <row r="135" spans="22:22" hidden="1" x14ac:dyDescent="0.2">
      <c r="V135" s="47"/>
    </row>
    <row r="136" spans="22:22" hidden="1" x14ac:dyDescent="0.2">
      <c r="V136" s="47"/>
    </row>
    <row r="137" spans="22:22" hidden="1" x14ac:dyDescent="0.2">
      <c r="V137" s="47"/>
    </row>
    <row r="138" spans="22:22" hidden="1" x14ac:dyDescent="0.2">
      <c r="V138" s="47"/>
    </row>
    <row r="139" spans="22:22" hidden="1" x14ac:dyDescent="0.2">
      <c r="V139" s="47"/>
    </row>
    <row r="140" spans="22:22" hidden="1" x14ac:dyDescent="0.2">
      <c r="V140" s="47"/>
    </row>
    <row r="141" spans="22:22" hidden="1" x14ac:dyDescent="0.2">
      <c r="V141" s="47"/>
    </row>
    <row r="142" spans="22:22" hidden="1" x14ac:dyDescent="0.2">
      <c r="V142" s="47"/>
    </row>
    <row r="143" spans="22:22" hidden="1" x14ac:dyDescent="0.2">
      <c r="V143" s="47"/>
    </row>
    <row r="144" spans="22:22" hidden="1" x14ac:dyDescent="0.2">
      <c r="V144" s="47"/>
    </row>
    <row r="145" spans="22:22" hidden="1" x14ac:dyDescent="0.2">
      <c r="V145" s="47"/>
    </row>
    <row r="146" spans="22:22" hidden="1" x14ac:dyDescent="0.2">
      <c r="V146" s="47"/>
    </row>
    <row r="147" spans="22:22" hidden="1" x14ac:dyDescent="0.2">
      <c r="V147" s="47"/>
    </row>
    <row r="148" spans="22:22" hidden="1" x14ac:dyDescent="0.2">
      <c r="V148" s="47"/>
    </row>
    <row r="149" spans="22:22" hidden="1" x14ac:dyDescent="0.2">
      <c r="V149" s="47"/>
    </row>
    <row r="150" spans="22:22" hidden="1" x14ac:dyDescent="0.2">
      <c r="V150" s="47"/>
    </row>
    <row r="151" spans="22:22" hidden="1" x14ac:dyDescent="0.2">
      <c r="V151" s="47"/>
    </row>
    <row r="152" spans="22:22" hidden="1" x14ac:dyDescent="0.2">
      <c r="V152" s="47"/>
    </row>
    <row r="153" spans="22:22" hidden="1" x14ac:dyDescent="0.2">
      <c r="V153" s="47"/>
    </row>
    <row r="154" spans="22:22" hidden="1" x14ac:dyDescent="0.2">
      <c r="V154" s="47"/>
    </row>
    <row r="155" spans="22:22" hidden="1" x14ac:dyDescent="0.2">
      <c r="V155" s="47"/>
    </row>
    <row r="156" spans="22:22" hidden="1" x14ac:dyDescent="0.2">
      <c r="V156" s="47"/>
    </row>
    <row r="157" spans="22:22" hidden="1" x14ac:dyDescent="0.2">
      <c r="V157" s="47"/>
    </row>
    <row r="158" spans="22:22" hidden="1" x14ac:dyDescent="0.2">
      <c r="V158" s="47"/>
    </row>
    <row r="159" spans="22:22" hidden="1" x14ac:dyDescent="0.2">
      <c r="V159" s="47"/>
    </row>
    <row r="160" spans="22:22" hidden="1" x14ac:dyDescent="0.2">
      <c r="V160" s="47"/>
    </row>
    <row r="161" spans="22:22" hidden="1" x14ac:dyDescent="0.2">
      <c r="V161" s="47"/>
    </row>
    <row r="162" spans="22:22" hidden="1" x14ac:dyDescent="0.2">
      <c r="V162" s="47"/>
    </row>
    <row r="163" spans="22:22" hidden="1" x14ac:dyDescent="0.2">
      <c r="V163" s="47"/>
    </row>
    <row r="164" spans="22:22" hidden="1" x14ac:dyDescent="0.2">
      <c r="V164" s="47"/>
    </row>
    <row r="165" spans="22:22" hidden="1" x14ac:dyDescent="0.2">
      <c r="V165" s="47"/>
    </row>
    <row r="166" spans="22:22" hidden="1" x14ac:dyDescent="0.2">
      <c r="V166" s="47"/>
    </row>
    <row r="167" spans="22:22" hidden="1" x14ac:dyDescent="0.2">
      <c r="V167" s="47"/>
    </row>
    <row r="168" spans="22:22" hidden="1" x14ac:dyDescent="0.2">
      <c r="V168" s="47"/>
    </row>
    <row r="169" spans="22:22" hidden="1" x14ac:dyDescent="0.2">
      <c r="V169" s="47"/>
    </row>
    <row r="170" spans="22:22" hidden="1" x14ac:dyDescent="0.2">
      <c r="V170" s="47"/>
    </row>
    <row r="171" spans="22:22" hidden="1" x14ac:dyDescent="0.2"/>
    <row r="172" spans="22:22" hidden="1" x14ac:dyDescent="0.2"/>
    <row r="173" spans="22:22" hidden="1" x14ac:dyDescent="0.2"/>
    <row r="174" spans="22:22" hidden="1" x14ac:dyDescent="0.2"/>
    <row r="175" spans="22:22" hidden="1" x14ac:dyDescent="0.2"/>
    <row r="176" spans="22:22" hidden="1" x14ac:dyDescent="0.2"/>
    <row r="177" hidden="1" x14ac:dyDescent="0.2"/>
    <row r="178" hidden="1" x14ac:dyDescent="0.2"/>
    <row r="179" hidden="1" x14ac:dyDescent="0.2"/>
    <row r="180" hidden="1" x14ac:dyDescent="0.2"/>
  </sheetData>
  <mergeCells count="4">
    <mergeCell ref="B8:C8"/>
    <mergeCell ref="B9:C9"/>
    <mergeCell ref="B11:C11"/>
    <mergeCell ref="B33:J34"/>
  </mergeCells>
  <conditionalFormatting sqref="E15:E16">
    <cfRule type="expression" dxfId="3" priority="3">
      <formula>#REF!&gt;0</formula>
    </cfRule>
  </conditionalFormatting>
  <conditionalFormatting sqref="E17:E22">
    <cfRule type="expression" dxfId="2" priority="1">
      <formula>#REF!=0</formula>
    </cfRule>
  </conditionalFormatting>
  <dataValidations count="1">
    <dataValidation type="list" allowBlank="1" showInputMessage="1" showErrorMessage="1" sqref="F3:I3 M3:P3" xr:uid="{CA61A55B-7A27-4A71-B604-AE539B7B0219}">
      <formula1>"Kromme,Lineair"</formula1>
    </dataValidation>
  </dataValidations>
  <pageMargins left="0.7" right="0.7" top="0.75" bottom="0.75" header="0.3" footer="0.3"/>
  <pageSetup paperSize="9" orientation="portrait" r:id="rId1"/>
  <headerFooter>
    <oddFooter>&amp;L_x000D_&amp;1#&amp;"Calibri"&amp;10&amp;K000000 Intern gebruik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9" tint="0.79998168889431442"/>
  </sheetPr>
  <dimension ref="A1:BF171"/>
  <sheetViews>
    <sheetView zoomScale="115" zoomScaleNormal="115" workbookViewId="0">
      <pane ySplit="5" topLeftCell="A6" activePane="bottomLeft" state="frozen"/>
      <selection activeCell="D25" sqref="D25"/>
      <selection pane="bottomLeft" activeCell="D12" sqref="D12"/>
    </sheetView>
  </sheetViews>
  <sheetFormatPr defaultColWidth="0" defaultRowHeight="12" zeroHeight="1" x14ac:dyDescent="0.2"/>
  <cols>
    <col min="1" max="1" width="2.140625" style="47" customWidth="1"/>
    <col min="2" max="2" width="21.5703125" style="24" customWidth="1"/>
    <col min="3" max="3" width="46.42578125" style="24" customWidth="1"/>
    <col min="4" max="5" width="12.140625" style="24" customWidth="1"/>
    <col min="6" max="6" width="11" style="24" bestFit="1" customWidth="1"/>
    <col min="7" max="8" width="11" style="24" customWidth="1"/>
    <col min="9" max="9" width="10" style="24" bestFit="1" customWidth="1"/>
    <col min="10" max="10" width="3.5703125" style="24" customWidth="1"/>
    <col min="11" max="11" width="8.85546875" style="24" customWidth="1"/>
    <col min="12" max="12" width="21.5703125" style="24" hidden="1" customWidth="1"/>
    <col min="13" max="13" width="12.5703125" style="24" hidden="1" customWidth="1"/>
    <col min="14" max="14" width="10.140625" style="24" hidden="1" customWidth="1"/>
    <col min="15" max="15" width="16.5703125" style="24" hidden="1" customWidth="1"/>
    <col min="16" max="16" width="4.85546875" style="24" hidden="1" customWidth="1"/>
    <col min="17" max="17" width="6.5703125" style="24" hidden="1" customWidth="1"/>
    <col min="18" max="18" width="13.42578125" style="24" hidden="1" customWidth="1"/>
    <col min="19" max="19" width="12.42578125" style="24" hidden="1" customWidth="1"/>
    <col min="20" max="20" width="22.5703125" style="24" hidden="1" customWidth="1"/>
    <col min="21" max="21" width="1.42578125" style="24" hidden="1" customWidth="1"/>
    <col min="22" max="22" width="26.42578125" style="24" hidden="1" customWidth="1"/>
    <col min="23" max="23" width="12.5703125" style="24" hidden="1" customWidth="1"/>
    <col min="24" max="24" width="8.85546875" style="24" hidden="1" customWidth="1"/>
    <col min="25" max="25" width="2.42578125" style="24" hidden="1" customWidth="1"/>
    <col min="26" max="26" width="8.85546875" style="24" hidden="1" customWidth="1"/>
    <col min="27" max="27" width="27.85546875" style="24" hidden="1" customWidth="1"/>
    <col min="28" max="28" width="12.5703125" style="24" hidden="1" customWidth="1"/>
    <col min="29" max="29" width="8.85546875" style="24" hidden="1" customWidth="1"/>
    <col min="30" max="30" width="2.5703125" style="24" hidden="1" customWidth="1"/>
    <col min="31" max="31" width="8.85546875" style="24" hidden="1" customWidth="1"/>
    <col min="32" max="32" width="25.5703125" style="24" hidden="1" customWidth="1"/>
    <col min="33" max="33" width="12.5703125" style="24" hidden="1" customWidth="1"/>
    <col min="34" max="34" width="8.85546875" style="24" hidden="1" customWidth="1"/>
    <col min="35" max="35" width="2" style="24" hidden="1" customWidth="1"/>
    <col min="36" max="36" width="8.85546875" style="24" hidden="1" customWidth="1"/>
    <col min="37" max="37" width="26.85546875" style="24" hidden="1" customWidth="1"/>
    <col min="38" max="38" width="12.5703125" style="24" hidden="1" customWidth="1"/>
    <col min="39" max="41" width="8.85546875" style="24" hidden="1" customWidth="1"/>
    <col min="42" max="42" width="26.140625" style="24" hidden="1" customWidth="1"/>
    <col min="43" max="43" width="12.5703125" style="24" hidden="1" customWidth="1"/>
    <col min="44" max="44" width="8.85546875" style="24" hidden="1" customWidth="1"/>
    <col min="45" max="45" width="2.42578125" style="24" hidden="1" customWidth="1"/>
    <col min="46" max="46" width="8.85546875" style="24" hidden="1" customWidth="1"/>
    <col min="47" max="47" width="26.5703125" style="24" hidden="1" customWidth="1"/>
    <col min="48" max="48" width="12.5703125" style="24" hidden="1" customWidth="1"/>
    <col min="49" max="49" width="8.85546875" style="24" hidden="1" customWidth="1"/>
    <col min="50" max="50" width="1.85546875" style="24" hidden="1" customWidth="1"/>
    <col min="51" max="51" width="20" style="24" hidden="1" customWidth="1"/>
    <col min="52" max="52" width="16.5703125" style="24" hidden="1" customWidth="1"/>
    <col min="53" max="53" width="12.5703125" style="24" hidden="1" customWidth="1"/>
    <col min="54" max="54" width="8.85546875" style="24" hidden="1" customWidth="1"/>
    <col min="55" max="55" width="1.5703125" style="24" hidden="1" customWidth="1"/>
    <col min="56" max="56" width="13" style="24" hidden="1" customWidth="1"/>
    <col min="57" max="57" width="21.85546875" style="24" hidden="1" customWidth="1"/>
    <col min="58" max="58" width="12.5703125" style="24" hidden="1" customWidth="1"/>
    <col min="59" max="16384" width="8.85546875" style="24" hidden="1"/>
  </cols>
  <sheetData>
    <row r="1" spans="1:21" x14ac:dyDescent="0.2">
      <c r="A1" s="1"/>
      <c r="B1" s="1"/>
      <c r="C1" s="2"/>
      <c r="D1" s="1"/>
      <c r="E1" s="1"/>
      <c r="F1" s="1"/>
      <c r="G1" s="1"/>
      <c r="H1" s="1"/>
      <c r="I1" s="1"/>
      <c r="J1" s="1"/>
      <c r="K1" s="1"/>
      <c r="L1" s="1"/>
      <c r="M1" s="1"/>
      <c r="N1" s="1"/>
      <c r="O1" s="1"/>
      <c r="P1" s="18"/>
      <c r="Q1" s="18"/>
      <c r="R1" s="18"/>
      <c r="S1" s="18"/>
      <c r="T1" s="18"/>
      <c r="U1" s="18"/>
    </row>
    <row r="2" spans="1:21" ht="20.25" x14ac:dyDescent="0.2">
      <c r="A2" s="1"/>
      <c r="B2" s="23" t="s">
        <v>13</v>
      </c>
      <c r="C2" s="3"/>
      <c r="D2" s="4"/>
      <c r="E2" s="5"/>
      <c r="F2" s="4"/>
      <c r="G2" s="4"/>
      <c r="H2" s="4"/>
      <c r="I2" s="4"/>
      <c r="J2" s="4"/>
      <c r="K2" s="4"/>
      <c r="L2" s="4"/>
      <c r="M2" s="4"/>
      <c r="N2" s="4"/>
      <c r="O2" s="6"/>
      <c r="P2" s="4"/>
      <c r="Q2" s="4"/>
      <c r="R2" s="4"/>
      <c r="S2" s="4"/>
      <c r="T2" s="21"/>
      <c r="U2" s="18"/>
    </row>
    <row r="3" spans="1:21" ht="15" customHeight="1" x14ac:dyDescent="0.25">
      <c r="A3" s="1"/>
      <c r="B3" s="7"/>
      <c r="C3" s="15"/>
      <c r="D3" s="15"/>
      <c r="E3" s="15"/>
      <c r="F3" s="15"/>
      <c r="G3" s="15"/>
      <c r="H3" s="15"/>
      <c r="I3" s="15"/>
      <c r="J3" s="15"/>
      <c r="K3" s="15"/>
      <c r="L3" s="15"/>
      <c r="M3" s="15"/>
      <c r="N3" s="15"/>
      <c r="O3" s="15"/>
      <c r="P3" s="15"/>
      <c r="Q3" s="16"/>
      <c r="R3" s="16"/>
      <c r="S3" s="16"/>
      <c r="T3" s="17"/>
      <c r="U3" s="18"/>
    </row>
    <row r="4" spans="1:21" ht="12.75" x14ac:dyDescent="0.2">
      <c r="A4" s="8"/>
      <c r="B4" s="9"/>
      <c r="C4" s="14"/>
      <c r="D4" s="14"/>
      <c r="E4" s="14"/>
      <c r="F4" s="14"/>
      <c r="G4" s="14"/>
      <c r="H4" s="14"/>
      <c r="I4" s="14"/>
      <c r="J4" s="14"/>
      <c r="K4" s="14"/>
      <c r="L4" s="10"/>
      <c r="M4" s="10"/>
      <c r="N4" s="10"/>
      <c r="O4" s="11"/>
      <c r="P4" s="10"/>
      <c r="Q4" s="10"/>
      <c r="R4" s="10"/>
      <c r="S4" s="10"/>
      <c r="T4" s="22"/>
      <c r="U4" s="18"/>
    </row>
    <row r="5" spans="1:21" ht="13.35" customHeight="1" x14ac:dyDescent="0.2">
      <c r="A5" s="12"/>
      <c r="B5" s="13"/>
      <c r="C5" s="13"/>
      <c r="D5" s="13"/>
      <c r="E5" s="13"/>
      <c r="F5" s="13"/>
      <c r="G5" s="13"/>
      <c r="H5" s="13"/>
      <c r="I5" s="13"/>
      <c r="J5" s="13"/>
      <c r="K5" s="13"/>
      <c r="L5" s="13"/>
      <c r="M5" s="13"/>
      <c r="N5" s="13"/>
      <c r="O5" s="13"/>
      <c r="P5" s="13"/>
      <c r="Q5" s="13"/>
      <c r="R5" s="13"/>
      <c r="S5" s="13"/>
      <c r="T5" s="13"/>
      <c r="U5" s="13"/>
    </row>
    <row r="6" spans="1:21" ht="12.95" customHeight="1" x14ac:dyDescent="0.2">
      <c r="A6" s="18"/>
      <c r="B6" s="18"/>
      <c r="C6" s="18"/>
      <c r="D6" s="18"/>
      <c r="E6" s="18"/>
      <c r="F6" s="18"/>
      <c r="G6" s="18"/>
      <c r="H6" s="18"/>
      <c r="I6" s="18"/>
      <c r="J6" s="18"/>
      <c r="K6" s="18"/>
      <c r="L6" s="18"/>
      <c r="M6" s="18"/>
      <c r="N6" s="18"/>
      <c r="O6" s="18"/>
      <c r="P6" s="18"/>
      <c r="Q6" s="18"/>
      <c r="R6" s="18"/>
      <c r="S6" s="18"/>
      <c r="T6" s="18"/>
      <c r="U6" s="18"/>
    </row>
    <row r="7" spans="1:21" ht="12.95" customHeight="1" x14ac:dyDescent="0.2">
      <c r="A7" s="18"/>
      <c r="B7" s="80"/>
      <c r="C7" s="81"/>
      <c r="D7" s="82" t="s">
        <v>1</v>
      </c>
      <c r="E7" s="82" t="s">
        <v>0</v>
      </c>
      <c r="F7" s="18"/>
      <c r="G7" s="18"/>
      <c r="H7" s="18"/>
      <c r="I7" s="18"/>
      <c r="J7" s="18"/>
      <c r="K7" s="18"/>
      <c r="L7" s="18"/>
      <c r="M7" s="18"/>
      <c r="N7" s="18"/>
      <c r="O7" s="18"/>
      <c r="P7" s="18"/>
      <c r="Q7" s="18"/>
      <c r="R7" s="18"/>
      <c r="S7" s="18"/>
      <c r="T7" s="18"/>
      <c r="U7" s="18"/>
    </row>
    <row r="8" spans="1:21" ht="12.95" customHeight="1" x14ac:dyDescent="0.2">
      <c r="A8" s="18"/>
      <c r="B8" s="97" t="s">
        <v>23</v>
      </c>
      <c r="C8" s="98"/>
      <c r="D8" s="51">
        <v>200000</v>
      </c>
      <c r="E8" s="52">
        <v>0</v>
      </c>
      <c r="F8" s="61" t="str">
        <f>IF(D10&gt;D8,"Let op: de waarde in cel D10 moet lager zijn dan de waarde in cel D8","")</f>
        <v/>
      </c>
      <c r="G8" s="18"/>
      <c r="H8" s="18"/>
      <c r="I8" s="18"/>
      <c r="J8" s="18"/>
      <c r="K8" s="18"/>
      <c r="L8" s="18"/>
      <c r="M8" s="18"/>
      <c r="N8" s="18"/>
      <c r="O8" s="18"/>
      <c r="P8" s="18"/>
      <c r="Q8" s="18"/>
      <c r="R8" s="18"/>
      <c r="S8" s="18"/>
      <c r="T8" s="18"/>
      <c r="U8" s="18"/>
    </row>
    <row r="9" spans="1:21" ht="12.95" customHeight="1" x14ac:dyDescent="0.2">
      <c r="A9" s="18"/>
      <c r="B9" s="93" t="s">
        <v>21</v>
      </c>
      <c r="C9" s="94"/>
      <c r="D9" s="79">
        <v>190000</v>
      </c>
      <c r="E9" s="53">
        <v>70</v>
      </c>
      <c r="F9" s="19"/>
      <c r="G9" s="18"/>
      <c r="H9" s="18"/>
      <c r="I9" s="18"/>
      <c r="J9" s="18"/>
      <c r="K9" s="18"/>
      <c r="L9" s="18"/>
      <c r="M9" s="18"/>
      <c r="N9" s="18"/>
      <c r="O9" s="18"/>
      <c r="P9" s="18"/>
      <c r="Q9" s="18"/>
      <c r="R9" s="18"/>
      <c r="S9" s="18"/>
      <c r="T9" s="18"/>
      <c r="U9" s="18"/>
    </row>
    <row r="10" spans="1:21" ht="12.95" customHeight="1" x14ac:dyDescent="0.2">
      <c r="A10" s="18"/>
      <c r="B10" s="96" t="s">
        <v>16</v>
      </c>
      <c r="C10" s="96"/>
      <c r="D10" s="54">
        <v>100000</v>
      </c>
      <c r="E10" s="55">
        <v>100</v>
      </c>
      <c r="F10" s="19"/>
      <c r="G10" s="18"/>
      <c r="H10" s="18"/>
      <c r="I10" s="18"/>
      <c r="J10" s="18"/>
      <c r="K10" s="18"/>
      <c r="L10" s="18"/>
      <c r="M10" s="18"/>
      <c r="N10" s="18"/>
      <c r="O10" s="18"/>
      <c r="P10" s="18"/>
      <c r="Q10" s="18"/>
      <c r="R10" s="18"/>
      <c r="S10" s="18"/>
      <c r="T10" s="18"/>
      <c r="U10" s="18"/>
    </row>
    <row r="11" spans="1:21" ht="12.95" customHeight="1" x14ac:dyDescent="0.2">
      <c r="A11" s="18"/>
      <c r="B11" s="18"/>
      <c r="C11" s="18"/>
      <c r="D11" s="18"/>
      <c r="E11" s="18"/>
      <c r="F11" s="19"/>
      <c r="G11" s="19"/>
      <c r="H11" s="19"/>
      <c r="I11" s="18"/>
      <c r="J11" s="18"/>
      <c r="K11" s="18"/>
      <c r="L11" s="18"/>
      <c r="M11" s="18"/>
      <c r="N11" s="18"/>
      <c r="O11" s="18"/>
      <c r="P11" s="18"/>
      <c r="Q11" s="18"/>
      <c r="R11" s="18"/>
      <c r="S11" s="18"/>
      <c r="T11" s="18"/>
      <c r="U11" s="18"/>
    </row>
    <row r="12" spans="1:21" ht="12.95" customHeight="1" x14ac:dyDescent="0.2">
      <c r="A12" s="18"/>
      <c r="B12" s="93" t="s">
        <v>11</v>
      </c>
      <c r="C12" s="94"/>
      <c r="D12" s="79">
        <v>140000</v>
      </c>
      <c r="E12" s="84">
        <f>IF(D12="","",IF(D12&gt;D8,"Ongeldig",IF(D12&gt;D9,E8+(E9-E8)/(D9-D8)*(D12-D8),IF(D12&gt;=D10,(E10-E9)/(D10-D9)*(D12-D9)+E9,E10))))</f>
        <v>86.666666666666671</v>
      </c>
      <c r="F12" s="19"/>
      <c r="G12" s="18"/>
      <c r="H12" s="18"/>
      <c r="I12" s="18"/>
      <c r="J12" s="18"/>
      <c r="K12" s="18"/>
      <c r="L12" s="18"/>
      <c r="M12" s="18"/>
      <c r="N12" s="18"/>
      <c r="O12" s="18"/>
      <c r="P12" s="18"/>
      <c r="Q12" s="18"/>
      <c r="R12" s="18"/>
      <c r="S12" s="18"/>
      <c r="T12" s="18"/>
      <c r="U12" s="18"/>
    </row>
    <row r="13" spans="1:21" ht="12.95" customHeight="1" x14ac:dyDescent="0.2">
      <c r="A13" s="18"/>
      <c r="B13" s="18"/>
      <c r="C13" s="18"/>
      <c r="D13" s="18"/>
      <c r="E13" s="18"/>
      <c r="F13" s="19"/>
      <c r="G13" s="19"/>
      <c r="H13" s="19"/>
      <c r="I13" s="18"/>
      <c r="J13" s="18"/>
      <c r="K13" s="18"/>
      <c r="L13" s="18"/>
      <c r="M13" s="18"/>
      <c r="N13" s="18"/>
      <c r="O13" s="18"/>
      <c r="P13" s="18"/>
      <c r="Q13" s="18"/>
      <c r="R13" s="18"/>
      <c r="S13" s="18"/>
      <c r="T13" s="18"/>
      <c r="U13" s="18"/>
    </row>
    <row r="14" spans="1:21" ht="12.95" customHeight="1" x14ac:dyDescent="0.2">
      <c r="A14" s="18"/>
      <c r="B14" s="18"/>
      <c r="C14" s="18"/>
      <c r="D14" s="18"/>
      <c r="E14" s="18"/>
      <c r="F14" s="19"/>
      <c r="G14" s="19"/>
      <c r="H14" s="19"/>
      <c r="I14" s="18"/>
      <c r="J14" s="18"/>
      <c r="K14" s="18"/>
      <c r="L14" s="18"/>
      <c r="M14" s="18"/>
      <c r="N14" s="18"/>
      <c r="O14" s="18"/>
      <c r="P14" s="18"/>
      <c r="Q14" s="18"/>
      <c r="R14" s="18"/>
      <c r="S14" s="18"/>
      <c r="T14" s="18"/>
      <c r="U14" s="18"/>
    </row>
    <row r="15" spans="1:21" ht="12.95" customHeight="1" x14ac:dyDescent="0.2">
      <c r="A15" s="18"/>
      <c r="B15" s="18"/>
      <c r="C15" s="18"/>
      <c r="D15" s="18"/>
      <c r="E15" s="18"/>
      <c r="F15" s="18"/>
      <c r="G15" s="18"/>
      <c r="H15" s="18"/>
      <c r="I15" s="18"/>
      <c r="J15" s="18"/>
      <c r="K15" s="18"/>
      <c r="L15" s="18"/>
      <c r="M15" s="18"/>
      <c r="N15" s="18"/>
      <c r="O15" s="18"/>
      <c r="P15" s="18"/>
      <c r="Q15" s="18"/>
      <c r="R15" s="18"/>
      <c r="S15" s="18"/>
      <c r="T15" s="18"/>
      <c r="U15" s="18"/>
    </row>
    <row r="16" spans="1:21" ht="12.95" customHeight="1" x14ac:dyDescent="0.2">
      <c r="A16" s="18"/>
      <c r="B16" s="18"/>
      <c r="C16" s="18"/>
      <c r="D16" s="18"/>
      <c r="E16" s="48" t="s">
        <v>3</v>
      </c>
      <c r="F16" s="18"/>
      <c r="G16" s="18"/>
      <c r="H16" s="18"/>
      <c r="I16" s="18"/>
      <c r="J16" s="18"/>
      <c r="K16" s="18"/>
      <c r="L16" s="18"/>
      <c r="M16" s="18"/>
      <c r="N16" s="18"/>
      <c r="O16" s="18"/>
      <c r="P16" s="18"/>
      <c r="Q16" s="18"/>
      <c r="R16" s="18"/>
      <c r="S16" s="18"/>
      <c r="T16" s="18"/>
      <c r="U16" s="18"/>
    </row>
    <row r="17" spans="1:21" ht="12.95" customHeight="1" x14ac:dyDescent="0.2">
      <c r="A17" s="18"/>
      <c r="B17" s="18"/>
      <c r="C17" s="18"/>
      <c r="D17" s="18"/>
      <c r="E17" s="49" t="str">
        <f>" = "&amp;E8&amp;" + ("&amp;E8&amp;-E10&amp;") / ("&amp;D8&amp;"- "&amp;D10&amp;") * (Inschrijfprijs - "&amp;D8&amp;")"</f>
        <v xml:space="preserve"> = 0 + (0-100) / (200000- 100000) * (Inschrijfprijs - 200000)</v>
      </c>
      <c r="F17" s="18"/>
      <c r="G17" s="18"/>
      <c r="H17" s="18"/>
      <c r="I17" s="18"/>
      <c r="J17" s="18"/>
      <c r="K17" s="18"/>
      <c r="L17" s="18"/>
      <c r="M17" s="18"/>
      <c r="N17" s="18"/>
      <c r="O17" s="18"/>
      <c r="P17" s="18"/>
      <c r="Q17" s="18"/>
      <c r="R17" s="18"/>
      <c r="S17" s="18"/>
      <c r="T17" s="18"/>
      <c r="U17" s="18"/>
    </row>
    <row r="18" spans="1:21" ht="12.95" customHeight="1" x14ac:dyDescent="0.2">
      <c r="A18" s="18"/>
      <c r="B18" s="18"/>
      <c r="C18" s="18"/>
      <c r="D18" s="18"/>
      <c r="E18" s="50" t="s">
        <v>4</v>
      </c>
      <c r="F18" s="50"/>
      <c r="G18" s="50"/>
      <c r="H18" s="50"/>
      <c r="I18" s="18"/>
      <c r="J18" s="18"/>
      <c r="K18" s="18"/>
      <c r="L18" s="18"/>
      <c r="M18" s="18"/>
      <c r="N18" s="18"/>
      <c r="O18" s="18"/>
      <c r="P18" s="18"/>
      <c r="Q18" s="18"/>
      <c r="R18" s="18"/>
      <c r="S18" s="18"/>
      <c r="T18" s="18"/>
      <c r="U18" s="18"/>
    </row>
    <row r="19" spans="1:21" ht="12.95" customHeight="1" x14ac:dyDescent="0.2">
      <c r="A19" s="18"/>
      <c r="B19" s="18"/>
      <c r="C19" s="18"/>
      <c r="D19" s="18"/>
      <c r="E19" s="56"/>
      <c r="F19" s="50"/>
      <c r="G19" s="50"/>
      <c r="H19" s="50"/>
      <c r="I19" s="18"/>
      <c r="J19" s="18"/>
      <c r="K19" s="18"/>
      <c r="L19" s="18"/>
      <c r="M19" s="18"/>
      <c r="N19" s="18"/>
      <c r="O19" s="18"/>
      <c r="P19" s="18"/>
      <c r="Q19" s="18"/>
      <c r="R19" s="18"/>
      <c r="S19" s="18"/>
      <c r="T19" s="18"/>
      <c r="U19" s="18"/>
    </row>
    <row r="20" spans="1:21" ht="12.95" customHeight="1" x14ac:dyDescent="0.2">
      <c r="A20" s="18"/>
      <c r="B20" s="18"/>
      <c r="C20" s="18"/>
      <c r="D20" s="18"/>
      <c r="E20" s="56" t="str">
        <f>"= "&amp;E8&amp;" + ("&amp;E9&amp;" - "&amp;E8&amp;") / ("&amp;D9&amp;" - "&amp;D8&amp;") * (Inschrijfprijs - "&amp;D8&amp;")"</f>
        <v>= 0 + (70 - 0) / (190000 - 200000) * (Inschrijfprijs - 200000)</v>
      </c>
      <c r="F20" s="50"/>
      <c r="G20" s="50"/>
      <c r="H20" s="50"/>
      <c r="I20" s="18"/>
      <c r="J20" s="18"/>
      <c r="K20" s="18"/>
      <c r="L20" s="18"/>
      <c r="M20" s="18"/>
      <c r="N20" s="18"/>
      <c r="O20" s="18"/>
      <c r="P20" s="18"/>
      <c r="Q20" s="18"/>
      <c r="R20" s="18"/>
      <c r="S20" s="18"/>
      <c r="T20" s="18"/>
      <c r="U20" s="18"/>
    </row>
    <row r="21" spans="1:21" ht="12.95" customHeight="1" x14ac:dyDescent="0.2">
      <c r="A21" s="18"/>
      <c r="B21" s="18"/>
      <c r="C21" s="18"/>
      <c r="D21" s="18"/>
      <c r="E21" s="56"/>
      <c r="F21" s="50"/>
      <c r="G21" s="50"/>
      <c r="H21" s="50"/>
      <c r="I21" s="18"/>
      <c r="J21" s="18"/>
      <c r="K21" s="18"/>
      <c r="L21" s="18"/>
      <c r="M21" s="18"/>
      <c r="N21" s="18"/>
      <c r="O21" s="18"/>
      <c r="P21" s="18"/>
      <c r="Q21" s="18"/>
      <c r="R21" s="18"/>
      <c r="S21" s="18"/>
      <c r="T21" s="18"/>
      <c r="U21" s="18"/>
    </row>
    <row r="22" spans="1:21" ht="12.95" customHeight="1" x14ac:dyDescent="0.2">
      <c r="A22" s="18"/>
      <c r="B22" s="18"/>
      <c r="C22" s="18"/>
      <c r="D22" s="18"/>
      <c r="E22" s="50" t="s">
        <v>2</v>
      </c>
      <c r="F22" s="50"/>
      <c r="G22" s="50"/>
      <c r="H22" s="50"/>
      <c r="I22" s="18"/>
      <c r="J22" s="18"/>
      <c r="K22" s="18"/>
      <c r="L22" s="18"/>
      <c r="M22" s="18"/>
      <c r="N22" s="18"/>
      <c r="O22" s="18"/>
      <c r="P22" s="18"/>
      <c r="Q22" s="18"/>
      <c r="R22" s="18"/>
      <c r="S22" s="18"/>
      <c r="T22" s="18"/>
      <c r="U22" s="18"/>
    </row>
    <row r="23" spans="1:21" ht="12.95" customHeight="1" x14ac:dyDescent="0.2">
      <c r="A23" s="20"/>
      <c r="B23" s="18"/>
      <c r="C23" s="18"/>
      <c r="D23" s="18"/>
      <c r="E23" s="56" t="str">
        <f>"= "&amp;E9&amp;" + ("&amp;E10&amp;" - "&amp;E9&amp;") / ("&amp;D10&amp;" - "&amp;D9&amp;") * (Inschrijfprijs - "&amp;D9&amp;")"</f>
        <v>= 70 + (100 - 70) / (100000 - 190000) * (Inschrijfprijs - 190000)</v>
      </c>
      <c r="F23" s="50"/>
      <c r="G23" s="50"/>
      <c r="H23" s="50"/>
      <c r="I23" s="18"/>
      <c r="J23" s="18"/>
      <c r="K23" s="18"/>
      <c r="L23" s="18"/>
      <c r="M23" s="18"/>
      <c r="N23" s="18"/>
      <c r="O23" s="18"/>
      <c r="P23" s="18"/>
      <c r="Q23" s="18"/>
      <c r="R23" s="18"/>
      <c r="S23" s="18"/>
      <c r="T23" s="18"/>
      <c r="U23" s="18"/>
    </row>
    <row r="24" spans="1:21" ht="12.95" customHeight="1" x14ac:dyDescent="0.2">
      <c r="A24" s="20"/>
      <c r="B24" s="18"/>
      <c r="C24" s="18"/>
      <c r="D24" s="18"/>
      <c r="E24" s="18"/>
      <c r="F24" s="18"/>
      <c r="G24" s="18"/>
      <c r="H24" s="18"/>
      <c r="I24" s="18"/>
      <c r="J24" s="18"/>
      <c r="K24" s="18"/>
      <c r="L24" s="18"/>
      <c r="M24" s="18"/>
      <c r="N24" s="18"/>
      <c r="O24" s="18"/>
      <c r="P24" s="18"/>
      <c r="Q24" s="18"/>
      <c r="R24" s="18"/>
      <c r="S24" s="18"/>
      <c r="T24" s="18"/>
      <c r="U24" s="18"/>
    </row>
    <row r="25" spans="1:21" ht="12.95" customHeight="1" x14ac:dyDescent="0.2">
      <c r="A25" s="20"/>
      <c r="B25" s="18"/>
      <c r="C25" s="18"/>
      <c r="D25" s="18"/>
      <c r="E25" s="18"/>
      <c r="F25" s="18"/>
      <c r="G25" s="18"/>
      <c r="H25" s="18"/>
      <c r="I25" s="18"/>
      <c r="J25" s="18"/>
      <c r="K25" s="18"/>
      <c r="L25" s="18"/>
      <c r="M25" s="18"/>
      <c r="N25" s="18"/>
      <c r="O25" s="18"/>
      <c r="P25" s="18"/>
      <c r="Q25" s="18"/>
      <c r="R25" s="18"/>
      <c r="S25" s="18"/>
      <c r="T25" s="18"/>
      <c r="U25" s="18"/>
    </row>
    <row r="26" spans="1:21" ht="12.95" customHeight="1" x14ac:dyDescent="0.2">
      <c r="A26" s="20"/>
      <c r="B26" s="18"/>
      <c r="C26" s="18"/>
      <c r="D26" s="18"/>
      <c r="E26" s="18"/>
      <c r="F26" s="18"/>
      <c r="G26" s="18"/>
      <c r="H26" s="18"/>
      <c r="I26" s="18"/>
      <c r="J26" s="18"/>
      <c r="K26" s="18"/>
      <c r="L26" s="18"/>
      <c r="M26" s="18"/>
      <c r="N26" s="18"/>
      <c r="O26" s="18"/>
      <c r="P26" s="18"/>
      <c r="Q26" s="18"/>
      <c r="R26" s="18"/>
      <c r="S26" s="18"/>
      <c r="T26" s="18"/>
      <c r="U26" s="18"/>
    </row>
    <row r="27" spans="1:21" ht="12.95" customHeight="1" x14ac:dyDescent="0.2">
      <c r="A27" s="20"/>
      <c r="B27" s="18"/>
      <c r="C27" s="18"/>
      <c r="D27" s="18"/>
      <c r="E27" s="18"/>
      <c r="F27" s="18"/>
      <c r="G27" s="18"/>
      <c r="H27" s="18"/>
      <c r="I27" s="18"/>
      <c r="J27" s="18"/>
      <c r="K27" s="18"/>
      <c r="L27" s="18"/>
      <c r="M27" s="18"/>
      <c r="N27" s="18"/>
      <c r="O27" s="18"/>
      <c r="P27" s="18"/>
      <c r="Q27" s="18"/>
      <c r="R27" s="18"/>
      <c r="S27" s="18"/>
      <c r="T27" s="18"/>
      <c r="U27" s="18"/>
    </row>
    <row r="28" spans="1:21" ht="12.95" customHeight="1" x14ac:dyDescent="0.2">
      <c r="A28" s="18"/>
      <c r="B28" s="18"/>
      <c r="C28" s="18"/>
      <c r="D28" s="18"/>
      <c r="E28" s="18"/>
      <c r="F28" s="18"/>
      <c r="G28" s="18"/>
      <c r="H28" s="18"/>
      <c r="I28" s="18"/>
      <c r="J28" s="18"/>
      <c r="K28" s="18"/>
      <c r="L28" s="18"/>
      <c r="M28" s="18"/>
      <c r="N28" s="18"/>
      <c r="O28" s="18"/>
      <c r="P28" s="18"/>
      <c r="Q28" s="18"/>
      <c r="R28" s="18"/>
      <c r="S28" s="18"/>
      <c r="T28" s="18"/>
      <c r="U28" s="18"/>
    </row>
    <row r="29" spans="1:21" ht="12.95" customHeight="1" x14ac:dyDescent="0.2">
      <c r="A29" s="18"/>
      <c r="B29" s="18"/>
      <c r="C29" s="18"/>
      <c r="D29" s="18"/>
      <c r="E29" s="18"/>
      <c r="F29" s="18"/>
      <c r="G29" s="18"/>
      <c r="H29" s="18"/>
      <c r="I29" s="18"/>
      <c r="J29" s="18"/>
      <c r="K29" s="18"/>
      <c r="L29" s="18"/>
      <c r="M29" s="18"/>
      <c r="N29" s="18"/>
      <c r="O29" s="18"/>
      <c r="P29" s="18"/>
      <c r="Q29" s="18"/>
      <c r="R29" s="18"/>
      <c r="S29" s="18"/>
      <c r="T29" s="18"/>
      <c r="U29" s="18"/>
    </row>
    <row r="30" spans="1:21" ht="12.95" customHeight="1" x14ac:dyDescent="0.2">
      <c r="A30" s="18"/>
      <c r="B30" s="18"/>
      <c r="C30" s="18"/>
      <c r="D30" s="18"/>
      <c r="E30" s="18"/>
      <c r="F30" s="18"/>
      <c r="G30" s="18"/>
      <c r="H30" s="18"/>
      <c r="I30" s="18"/>
      <c r="J30" s="18"/>
      <c r="K30" s="18"/>
      <c r="L30" s="18"/>
      <c r="M30" s="18"/>
      <c r="N30" s="18"/>
      <c r="O30" s="18"/>
      <c r="P30" s="18"/>
      <c r="Q30" s="18"/>
      <c r="R30" s="18"/>
      <c r="S30" s="18"/>
      <c r="T30" s="18"/>
      <c r="U30" s="18"/>
    </row>
    <row r="31" spans="1:21" ht="12.95" customHeight="1" x14ac:dyDescent="0.2">
      <c r="A31" s="18"/>
      <c r="B31" s="20" t="s">
        <v>20</v>
      </c>
      <c r="C31" s="18"/>
      <c r="D31" s="18"/>
      <c r="E31" s="18"/>
      <c r="F31" s="18"/>
      <c r="G31" s="18"/>
      <c r="H31" s="18"/>
      <c r="I31" s="18"/>
      <c r="J31" s="18"/>
      <c r="K31" s="18"/>
      <c r="L31" s="18"/>
      <c r="M31" s="18"/>
      <c r="N31" s="18"/>
      <c r="O31" s="18"/>
      <c r="P31" s="18"/>
      <c r="Q31" s="18"/>
      <c r="R31" s="18"/>
      <c r="S31" s="18"/>
      <c r="T31" s="18"/>
      <c r="U31" s="18"/>
    </row>
    <row r="32" spans="1:21" ht="12.95" customHeight="1" x14ac:dyDescent="0.2">
      <c r="A32" s="18"/>
      <c r="B32" s="20" t="s">
        <v>17</v>
      </c>
      <c r="C32" s="18"/>
      <c r="D32" s="18"/>
      <c r="E32" s="18"/>
      <c r="F32" s="18"/>
      <c r="G32" s="18"/>
      <c r="H32" s="18"/>
      <c r="I32" s="18"/>
      <c r="J32" s="18"/>
      <c r="K32" s="18"/>
      <c r="L32" s="18"/>
      <c r="M32" s="18"/>
      <c r="N32" s="18"/>
      <c r="O32" s="18"/>
      <c r="P32" s="18"/>
      <c r="Q32" s="18"/>
      <c r="R32" s="18"/>
      <c r="S32" s="18"/>
      <c r="T32" s="18"/>
      <c r="U32" s="18"/>
    </row>
    <row r="33" spans="1:21" ht="12.95" customHeight="1" x14ac:dyDescent="0.2">
      <c r="A33" s="18"/>
      <c r="B33" s="18"/>
      <c r="C33" s="18"/>
      <c r="D33" s="18"/>
      <c r="E33" s="18"/>
      <c r="F33" s="18"/>
      <c r="G33" s="18"/>
      <c r="H33" s="18"/>
      <c r="I33" s="18"/>
      <c r="J33" s="18"/>
      <c r="K33" s="18"/>
      <c r="L33" s="18"/>
      <c r="M33" s="18"/>
      <c r="N33" s="18"/>
      <c r="O33" s="18"/>
      <c r="P33" s="18"/>
      <c r="Q33" s="18"/>
      <c r="R33" s="18"/>
      <c r="S33" s="18"/>
      <c r="T33" s="18"/>
      <c r="U33" s="18"/>
    </row>
    <row r="34" spans="1:21" ht="12.95" customHeight="1" x14ac:dyDescent="0.2">
      <c r="A34" s="18"/>
      <c r="B34" s="95" t="s">
        <v>24</v>
      </c>
      <c r="C34" s="95"/>
      <c r="D34" s="95"/>
      <c r="E34" s="95"/>
      <c r="F34" s="95"/>
      <c r="G34" s="95"/>
      <c r="H34" s="95"/>
      <c r="I34" s="95"/>
      <c r="J34" s="95"/>
      <c r="K34" s="18"/>
      <c r="L34" s="18"/>
      <c r="M34" s="18"/>
      <c r="N34" s="18"/>
      <c r="O34" s="18"/>
      <c r="P34" s="18"/>
      <c r="Q34" s="18"/>
      <c r="R34" s="18"/>
      <c r="S34" s="18"/>
      <c r="T34" s="18"/>
      <c r="U34" s="18"/>
    </row>
    <row r="35" spans="1:21" ht="12.95" customHeight="1" x14ac:dyDescent="0.2">
      <c r="A35" s="18"/>
      <c r="B35" s="95"/>
      <c r="C35" s="95"/>
      <c r="D35" s="95"/>
      <c r="E35" s="95"/>
      <c r="F35" s="95"/>
      <c r="G35" s="95"/>
      <c r="H35" s="95"/>
      <c r="I35" s="95"/>
      <c r="J35" s="95"/>
      <c r="K35" s="18"/>
      <c r="L35" s="18"/>
      <c r="M35" s="18"/>
      <c r="N35" s="18"/>
      <c r="O35" s="18"/>
      <c r="P35" s="18"/>
      <c r="Q35" s="18"/>
      <c r="R35" s="18"/>
      <c r="S35" s="18"/>
      <c r="T35" s="18"/>
      <c r="U35" s="18"/>
    </row>
    <row r="36" spans="1:21" ht="12.95" customHeight="1" x14ac:dyDescent="0.2">
      <c r="A36" s="18"/>
      <c r="B36" s="18"/>
      <c r="C36" s="18"/>
      <c r="D36" s="18"/>
      <c r="E36" s="18"/>
      <c r="F36" s="18"/>
      <c r="G36" s="18"/>
      <c r="H36" s="18"/>
      <c r="I36" s="18"/>
      <c r="J36" s="18"/>
      <c r="K36" s="18"/>
      <c r="L36" s="18"/>
      <c r="M36" s="18"/>
      <c r="N36" s="18"/>
      <c r="O36" s="18"/>
      <c r="P36" s="18"/>
      <c r="Q36" s="18"/>
      <c r="R36" s="18"/>
      <c r="S36" s="18"/>
      <c r="T36" s="18"/>
      <c r="U36" s="18"/>
    </row>
    <row r="37" spans="1:21" ht="12.95" hidden="1" customHeight="1" x14ac:dyDescent="0.2">
      <c r="A37" s="18"/>
      <c r="B37" s="18"/>
      <c r="C37" s="18"/>
      <c r="D37" s="18"/>
      <c r="E37" s="18"/>
      <c r="F37" s="18"/>
      <c r="G37" s="18"/>
      <c r="H37" s="18"/>
      <c r="I37" s="18"/>
      <c r="J37" s="18"/>
      <c r="K37" s="18"/>
      <c r="L37" s="18"/>
      <c r="M37" s="18"/>
      <c r="N37" s="18"/>
      <c r="O37" s="18"/>
      <c r="P37" s="18"/>
      <c r="Q37" s="18"/>
      <c r="R37" s="18"/>
      <c r="S37" s="18"/>
      <c r="T37" s="18"/>
      <c r="U37" s="18"/>
    </row>
    <row r="38" spans="1:21" ht="12.95" hidden="1" customHeight="1" x14ac:dyDescent="0.2">
      <c r="A38" s="18"/>
      <c r="B38" s="18"/>
      <c r="C38" s="18"/>
      <c r="D38" s="18"/>
      <c r="E38" s="18"/>
      <c r="F38" s="18"/>
      <c r="G38" s="18"/>
      <c r="H38" s="18"/>
      <c r="I38" s="18"/>
      <c r="J38" s="18"/>
      <c r="K38" s="18"/>
      <c r="L38" s="18"/>
      <c r="M38" s="18"/>
      <c r="N38" s="18"/>
      <c r="O38" s="18"/>
      <c r="P38" s="18"/>
      <c r="Q38" s="18"/>
      <c r="R38" s="18"/>
      <c r="S38" s="18"/>
      <c r="T38" s="18"/>
      <c r="U38" s="18"/>
    </row>
    <row r="39" spans="1:21" hidden="1" x14ac:dyDescent="0.2">
      <c r="A39" s="24"/>
      <c r="E39" s="46"/>
    </row>
    <row r="40" spans="1:21" hidden="1" x14ac:dyDescent="0.2">
      <c r="A40" s="24"/>
      <c r="E40" s="46"/>
    </row>
    <row r="41" spans="1:21" hidden="1" x14ac:dyDescent="0.2">
      <c r="A41" s="24"/>
    </row>
    <row r="42" spans="1:21" hidden="1" x14ac:dyDescent="0.2">
      <c r="A42" s="24"/>
    </row>
    <row r="43" spans="1:21" hidden="1" x14ac:dyDescent="0.2">
      <c r="A43" s="24"/>
    </row>
    <row r="44" spans="1:21" hidden="1" x14ac:dyDescent="0.2">
      <c r="A44" s="24"/>
    </row>
    <row r="45" spans="1:21" hidden="1" x14ac:dyDescent="0.2">
      <c r="A45" s="24"/>
    </row>
    <row r="46" spans="1:21" hidden="1" x14ac:dyDescent="0.2">
      <c r="A46" s="24"/>
    </row>
    <row r="47" spans="1:21" hidden="1" x14ac:dyDescent="0.2">
      <c r="A47" s="24"/>
    </row>
    <row r="48" spans="1:21" hidden="1" x14ac:dyDescent="0.2">
      <c r="A48" s="24"/>
    </row>
    <row r="49" s="24" customFormat="1" hidden="1" x14ac:dyDescent="0.2"/>
    <row r="50" s="24" customFormat="1" hidden="1" x14ac:dyDescent="0.2"/>
    <row r="51" s="24" customFormat="1" hidden="1" x14ac:dyDescent="0.2"/>
    <row r="52" s="24" customFormat="1" hidden="1" x14ac:dyDescent="0.2"/>
    <row r="53" s="24" customFormat="1" hidden="1" x14ac:dyDescent="0.2"/>
    <row r="54" s="24" customFormat="1" hidden="1" x14ac:dyDescent="0.2"/>
    <row r="55" s="24" customFormat="1" hidden="1" x14ac:dyDescent="0.2"/>
    <row r="56" s="24" customFormat="1" hidden="1" x14ac:dyDescent="0.2"/>
    <row r="57" s="24" customFormat="1" hidden="1" x14ac:dyDescent="0.2"/>
    <row r="58" s="24" customFormat="1" hidden="1" x14ac:dyDescent="0.2"/>
    <row r="59" s="24" customFormat="1" hidden="1" x14ac:dyDescent="0.2"/>
    <row r="60" s="24" customFormat="1" hidden="1" x14ac:dyDescent="0.2"/>
    <row r="61" s="24" customFormat="1" hidden="1" x14ac:dyDescent="0.2"/>
    <row r="62" s="24" customFormat="1" hidden="1" x14ac:dyDescent="0.2"/>
    <row r="63" s="24" customFormat="1" hidden="1" x14ac:dyDescent="0.2"/>
    <row r="64" s="24" customFormat="1" hidden="1" x14ac:dyDescent="0.2"/>
    <row r="65" s="24" customFormat="1" hidden="1" x14ac:dyDescent="0.2"/>
    <row r="66" s="24" customFormat="1" hidden="1" x14ac:dyDescent="0.2"/>
    <row r="67" s="24" customFormat="1" hidden="1" x14ac:dyDescent="0.2"/>
    <row r="68" s="24" customFormat="1" hidden="1" x14ac:dyDescent="0.2"/>
    <row r="69" s="24" customFormat="1" hidden="1" x14ac:dyDescent="0.2"/>
    <row r="70" s="24" customFormat="1" hidden="1" x14ac:dyDescent="0.2"/>
    <row r="71" s="24" customFormat="1" hidden="1" x14ac:dyDescent="0.2"/>
    <row r="72" s="24" customFormat="1" hidden="1" x14ac:dyDescent="0.2"/>
    <row r="73" s="24" customFormat="1" hidden="1" x14ac:dyDescent="0.2"/>
    <row r="74" s="24" customFormat="1" hidden="1" x14ac:dyDescent="0.2"/>
    <row r="75" s="24" customFormat="1" hidden="1" x14ac:dyDescent="0.2"/>
    <row r="76" s="24" customFormat="1" hidden="1" x14ac:dyDescent="0.2"/>
    <row r="77" s="24" customFormat="1" hidden="1" x14ac:dyDescent="0.2"/>
    <row r="78" s="24" customFormat="1" hidden="1" x14ac:dyDescent="0.2"/>
    <row r="79" s="24" customFormat="1" hidden="1" x14ac:dyDescent="0.2"/>
    <row r="80" s="24" customFormat="1" hidden="1" x14ac:dyDescent="0.2"/>
    <row r="81" s="24" customFormat="1" hidden="1" x14ac:dyDescent="0.2"/>
    <row r="82" s="24" customFormat="1" hidden="1" x14ac:dyDescent="0.2"/>
    <row r="83" s="24" customFormat="1" hidden="1" x14ac:dyDescent="0.2"/>
    <row r="84" s="24" customFormat="1" hidden="1" x14ac:dyDescent="0.2"/>
    <row r="85" s="24" customFormat="1" hidden="1" x14ac:dyDescent="0.2"/>
    <row r="86" s="24" customFormat="1" hidden="1" x14ac:dyDescent="0.2"/>
    <row r="87" s="24" customFormat="1" hidden="1" x14ac:dyDescent="0.2"/>
    <row r="88" s="24" customFormat="1" hidden="1" x14ac:dyDescent="0.2"/>
    <row r="89" s="24" customFormat="1" hidden="1" x14ac:dyDescent="0.2"/>
    <row r="90" s="24" customFormat="1" hidden="1" x14ac:dyDescent="0.2"/>
    <row r="91" s="24" customFormat="1" hidden="1" x14ac:dyDescent="0.2"/>
    <row r="92" s="24" customFormat="1" hidden="1" x14ac:dyDescent="0.2"/>
    <row r="93" s="24" customFormat="1" hidden="1" x14ac:dyDescent="0.2"/>
    <row r="94" s="24" customFormat="1" hidden="1" x14ac:dyDescent="0.2"/>
    <row r="95" s="24" customFormat="1" hidden="1" x14ac:dyDescent="0.2"/>
    <row r="96" s="24" customFormat="1" hidden="1" x14ac:dyDescent="0.2"/>
    <row r="97" spans="1:22" hidden="1" x14ac:dyDescent="0.2">
      <c r="A97" s="24"/>
    </row>
    <row r="98" spans="1:22" hidden="1" x14ac:dyDescent="0.2">
      <c r="A98" s="24"/>
    </row>
    <row r="99" spans="1:22" hidden="1" x14ac:dyDescent="0.2">
      <c r="A99" s="24"/>
    </row>
    <row r="100" spans="1:22" hidden="1" x14ac:dyDescent="0.2">
      <c r="V100" s="47"/>
    </row>
    <row r="101" spans="1:22" hidden="1" x14ac:dyDescent="0.2">
      <c r="V101" s="47"/>
    </row>
    <row r="102" spans="1:22" hidden="1" x14ac:dyDescent="0.2">
      <c r="V102" s="47"/>
    </row>
    <row r="103" spans="1:22" hidden="1" x14ac:dyDescent="0.2">
      <c r="V103" s="47"/>
    </row>
    <row r="104" spans="1:22" hidden="1" x14ac:dyDescent="0.2">
      <c r="V104" s="47"/>
    </row>
    <row r="105" spans="1:22" hidden="1" x14ac:dyDescent="0.2">
      <c r="V105" s="47"/>
    </row>
    <row r="106" spans="1:22" hidden="1" x14ac:dyDescent="0.2">
      <c r="V106" s="47"/>
    </row>
    <row r="107" spans="1:22" hidden="1" x14ac:dyDescent="0.2">
      <c r="V107" s="47"/>
    </row>
    <row r="108" spans="1:22" hidden="1" x14ac:dyDescent="0.2">
      <c r="V108" s="47"/>
    </row>
    <row r="109" spans="1:22" hidden="1" x14ac:dyDescent="0.2">
      <c r="V109" s="47"/>
    </row>
    <row r="110" spans="1:22" hidden="1" x14ac:dyDescent="0.2">
      <c r="V110" s="47"/>
    </row>
    <row r="111" spans="1:22" hidden="1" x14ac:dyDescent="0.2">
      <c r="V111" s="47"/>
    </row>
    <row r="112" spans="1:22" hidden="1" x14ac:dyDescent="0.2">
      <c r="V112" s="47"/>
    </row>
    <row r="113" spans="22:22" hidden="1" x14ac:dyDescent="0.2">
      <c r="V113" s="47"/>
    </row>
    <row r="114" spans="22:22" hidden="1" x14ac:dyDescent="0.2">
      <c r="V114" s="47"/>
    </row>
    <row r="115" spans="22:22" hidden="1" x14ac:dyDescent="0.2">
      <c r="V115" s="47"/>
    </row>
    <row r="116" spans="22:22" hidden="1" x14ac:dyDescent="0.2">
      <c r="V116" s="47"/>
    </row>
    <row r="117" spans="22:22" hidden="1" x14ac:dyDescent="0.2">
      <c r="V117" s="47"/>
    </row>
    <row r="118" spans="22:22" hidden="1" x14ac:dyDescent="0.2">
      <c r="V118" s="47"/>
    </row>
    <row r="119" spans="22:22" hidden="1" x14ac:dyDescent="0.2">
      <c r="V119" s="47"/>
    </row>
    <row r="120" spans="22:22" hidden="1" x14ac:dyDescent="0.2">
      <c r="V120" s="47"/>
    </row>
    <row r="121" spans="22:22" hidden="1" x14ac:dyDescent="0.2">
      <c r="V121" s="47"/>
    </row>
    <row r="122" spans="22:22" hidden="1" x14ac:dyDescent="0.2">
      <c r="V122" s="47"/>
    </row>
    <row r="123" spans="22:22" hidden="1" x14ac:dyDescent="0.2">
      <c r="V123" s="47"/>
    </row>
    <row r="124" spans="22:22" hidden="1" x14ac:dyDescent="0.2">
      <c r="V124" s="47"/>
    </row>
    <row r="125" spans="22:22" hidden="1" x14ac:dyDescent="0.2">
      <c r="V125" s="47"/>
    </row>
    <row r="126" spans="22:22" hidden="1" x14ac:dyDescent="0.2">
      <c r="V126" s="47"/>
    </row>
    <row r="127" spans="22:22" hidden="1" x14ac:dyDescent="0.2">
      <c r="V127" s="47"/>
    </row>
    <row r="128" spans="22:22" hidden="1" x14ac:dyDescent="0.2">
      <c r="V128" s="47"/>
    </row>
    <row r="129" spans="22:22" hidden="1" x14ac:dyDescent="0.2">
      <c r="V129" s="47"/>
    </row>
    <row r="130" spans="22:22" hidden="1" x14ac:dyDescent="0.2">
      <c r="V130" s="47"/>
    </row>
    <row r="131" spans="22:22" hidden="1" x14ac:dyDescent="0.2">
      <c r="V131" s="47"/>
    </row>
    <row r="132" spans="22:22" hidden="1" x14ac:dyDescent="0.2">
      <c r="V132" s="47"/>
    </row>
    <row r="133" spans="22:22" hidden="1" x14ac:dyDescent="0.2">
      <c r="V133" s="47"/>
    </row>
    <row r="134" spans="22:22" hidden="1" x14ac:dyDescent="0.2">
      <c r="V134" s="47"/>
    </row>
    <row r="135" spans="22:22" hidden="1" x14ac:dyDescent="0.2">
      <c r="V135" s="47"/>
    </row>
    <row r="136" spans="22:22" hidden="1" x14ac:dyDescent="0.2">
      <c r="V136" s="47"/>
    </row>
    <row r="137" spans="22:22" hidden="1" x14ac:dyDescent="0.2">
      <c r="V137" s="47"/>
    </row>
    <row r="138" spans="22:22" hidden="1" x14ac:dyDescent="0.2">
      <c r="V138" s="47"/>
    </row>
    <row r="139" spans="22:22" hidden="1" x14ac:dyDescent="0.2">
      <c r="V139" s="47"/>
    </row>
    <row r="140" spans="22:22" hidden="1" x14ac:dyDescent="0.2">
      <c r="V140" s="47"/>
    </row>
    <row r="141" spans="22:22" hidden="1" x14ac:dyDescent="0.2">
      <c r="V141" s="47"/>
    </row>
    <row r="142" spans="22:22" hidden="1" x14ac:dyDescent="0.2">
      <c r="V142" s="47"/>
    </row>
    <row r="143" spans="22:22" hidden="1" x14ac:dyDescent="0.2">
      <c r="V143" s="47"/>
    </row>
    <row r="144" spans="22:22" hidden="1" x14ac:dyDescent="0.2">
      <c r="V144" s="47"/>
    </row>
    <row r="145" spans="22:22" hidden="1" x14ac:dyDescent="0.2">
      <c r="V145" s="47"/>
    </row>
    <row r="146" spans="22:22" hidden="1" x14ac:dyDescent="0.2">
      <c r="V146" s="47"/>
    </row>
    <row r="147" spans="22:22" hidden="1" x14ac:dyDescent="0.2">
      <c r="V147" s="47"/>
    </row>
    <row r="148" spans="22:22" hidden="1" x14ac:dyDescent="0.2">
      <c r="V148" s="47"/>
    </row>
    <row r="149" spans="22:22" hidden="1" x14ac:dyDescent="0.2">
      <c r="V149" s="47"/>
    </row>
    <row r="150" spans="22:22" hidden="1" x14ac:dyDescent="0.2">
      <c r="V150" s="47"/>
    </row>
    <row r="151" spans="22:22" hidden="1" x14ac:dyDescent="0.2">
      <c r="V151" s="47"/>
    </row>
    <row r="152" spans="22:22" hidden="1" x14ac:dyDescent="0.2">
      <c r="V152" s="47"/>
    </row>
    <row r="153" spans="22:22" hidden="1" x14ac:dyDescent="0.2">
      <c r="V153" s="47"/>
    </row>
    <row r="154" spans="22:22" hidden="1" x14ac:dyDescent="0.2">
      <c r="V154" s="47"/>
    </row>
    <row r="155" spans="22:22" hidden="1" x14ac:dyDescent="0.2">
      <c r="V155" s="47"/>
    </row>
    <row r="156" spans="22:22" hidden="1" x14ac:dyDescent="0.2">
      <c r="V156" s="47"/>
    </row>
    <row r="157" spans="22:22" hidden="1" x14ac:dyDescent="0.2">
      <c r="V157" s="47"/>
    </row>
    <row r="158" spans="22:22" hidden="1" x14ac:dyDescent="0.2">
      <c r="V158" s="47"/>
    </row>
    <row r="159" spans="22:22" hidden="1" x14ac:dyDescent="0.2">
      <c r="V159" s="47"/>
    </row>
    <row r="160" spans="22:22" hidden="1" x14ac:dyDescent="0.2">
      <c r="V160" s="47"/>
    </row>
    <row r="161" spans="22:22" hidden="1" x14ac:dyDescent="0.2">
      <c r="V161" s="47"/>
    </row>
    <row r="162" spans="22:22" hidden="1" x14ac:dyDescent="0.2">
      <c r="V162" s="47"/>
    </row>
    <row r="163" spans="22:22" hidden="1" x14ac:dyDescent="0.2">
      <c r="V163" s="47"/>
    </row>
    <row r="164" spans="22:22" hidden="1" x14ac:dyDescent="0.2">
      <c r="V164" s="47"/>
    </row>
    <row r="165" spans="22:22" hidden="1" x14ac:dyDescent="0.2">
      <c r="V165" s="47"/>
    </row>
    <row r="166" spans="22:22" hidden="1" x14ac:dyDescent="0.2">
      <c r="V166" s="47"/>
    </row>
    <row r="167" spans="22:22" hidden="1" x14ac:dyDescent="0.2">
      <c r="V167" s="47"/>
    </row>
    <row r="168" spans="22:22" hidden="1" x14ac:dyDescent="0.2">
      <c r="V168" s="47"/>
    </row>
    <row r="169" spans="22:22" hidden="1" x14ac:dyDescent="0.2">
      <c r="V169" s="47"/>
    </row>
    <row r="170" spans="22:22" hidden="1" x14ac:dyDescent="0.2">
      <c r="V170" s="47"/>
    </row>
    <row r="171" spans="22:22" hidden="1" x14ac:dyDescent="0.2">
      <c r="V171" s="47"/>
    </row>
  </sheetData>
  <mergeCells count="5">
    <mergeCell ref="B10:C10"/>
    <mergeCell ref="B8:C8"/>
    <mergeCell ref="B9:C9"/>
    <mergeCell ref="B12:C12"/>
    <mergeCell ref="B34:J35"/>
  </mergeCells>
  <conditionalFormatting sqref="E16:E17">
    <cfRule type="expression" dxfId="1" priority="3">
      <formula>$E$9&gt;0</formula>
    </cfRule>
  </conditionalFormatting>
  <conditionalFormatting sqref="E18:E23">
    <cfRule type="expression" dxfId="0" priority="1">
      <formula>$E$9=0</formula>
    </cfRule>
  </conditionalFormatting>
  <dataValidations disablePrompts="1" count="1">
    <dataValidation type="list" allowBlank="1" showInputMessage="1" showErrorMessage="1" sqref="F3:I3 M3:P3" xr:uid="{00000000-0002-0000-0000-000000000000}">
      <formula1>"Kromme,Lineair"</formula1>
    </dataValidation>
  </dataValidations>
  <pageMargins left="0.7" right="0.7" top="0.75" bottom="0.75" header="0.3" footer="0.3"/>
  <pageSetup paperSize="9" orientation="portrait" r:id="rId1"/>
  <headerFooter>
    <oddFooter>&amp;L_x000D_&amp;1#&amp;"Calibri"&amp;10&amp;K000000 Intern gebruik</oddFooter>
  </headerFooter>
  <ignoredErrors>
    <ignoredError sqref="E39:E655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theme="8" tint="0.79998168889431442"/>
  </sheetPr>
  <dimension ref="A1:BD170"/>
  <sheetViews>
    <sheetView zoomScale="115" zoomScaleNormal="115" workbookViewId="0">
      <pane ySplit="5" topLeftCell="A6" activePane="bottomLeft" state="frozen"/>
      <selection pane="bottomLeft"/>
    </sheetView>
  </sheetViews>
  <sheetFormatPr defaultColWidth="0" defaultRowHeight="12" zeroHeight="1" x14ac:dyDescent="0.2"/>
  <cols>
    <col min="1" max="1" width="2.140625" style="74" customWidth="1"/>
    <col min="2" max="2" width="21.5703125" style="73" customWidth="1"/>
    <col min="3" max="3" width="39.140625" style="73" customWidth="1"/>
    <col min="4" max="5" width="12.140625" style="24" customWidth="1"/>
    <col min="6" max="6" width="11" style="24" bestFit="1" customWidth="1"/>
    <col min="7" max="7" width="10" style="24" bestFit="1" customWidth="1"/>
    <col min="8" max="8" width="3.5703125" style="24" customWidth="1"/>
    <col min="9" max="9" width="49.28515625" style="24" customWidth="1"/>
    <col min="10" max="10" width="21.5703125" style="24" hidden="1" customWidth="1"/>
    <col min="11" max="11" width="12.5703125" style="24" hidden="1" customWidth="1"/>
    <col min="12" max="12" width="10.140625" style="24" hidden="1" customWidth="1"/>
    <col min="13" max="13" width="16.5703125" style="24" hidden="1" customWidth="1"/>
    <col min="14" max="14" width="4.85546875" style="24" hidden="1" customWidth="1"/>
    <col min="15" max="15" width="6.5703125" style="24" hidden="1" customWidth="1"/>
    <col min="16" max="16" width="13.42578125" style="24" hidden="1" customWidth="1"/>
    <col min="17" max="17" width="12.42578125" style="24" hidden="1" customWidth="1"/>
    <col min="18" max="18" width="22.5703125" style="24" hidden="1" customWidth="1"/>
    <col min="19" max="19" width="1.42578125" style="24" hidden="1" customWidth="1"/>
    <col min="20" max="20" width="26.42578125" style="24" hidden="1" customWidth="1"/>
    <col min="21" max="21" width="12.5703125" style="24" hidden="1" customWidth="1"/>
    <col min="22" max="22" width="8.85546875" style="24" hidden="1" customWidth="1"/>
    <col min="23" max="23" width="2.42578125" style="24" hidden="1" customWidth="1"/>
    <col min="24" max="24" width="8.85546875" style="24" hidden="1" customWidth="1"/>
    <col min="25" max="25" width="27.85546875" style="24" hidden="1" customWidth="1"/>
    <col min="26" max="26" width="12.5703125" style="24" hidden="1" customWidth="1"/>
    <col min="27" max="27" width="8.85546875" style="24" hidden="1" customWidth="1"/>
    <col min="28" max="28" width="2.5703125" style="24" hidden="1" customWidth="1"/>
    <col min="29" max="29" width="8.85546875" style="24" hidden="1" customWidth="1"/>
    <col min="30" max="30" width="25.5703125" style="24" hidden="1" customWidth="1"/>
    <col min="31" max="31" width="12.5703125" style="24" hidden="1" customWidth="1"/>
    <col min="32" max="32" width="8.85546875" style="24" hidden="1" customWidth="1"/>
    <col min="33" max="33" width="2" style="24" hidden="1" customWidth="1"/>
    <col min="34" max="34" width="8.85546875" style="24" hidden="1" customWidth="1"/>
    <col min="35" max="35" width="26.85546875" style="24" hidden="1" customWidth="1"/>
    <col min="36" max="36" width="12.5703125" style="24" hidden="1" customWidth="1"/>
    <col min="37" max="39" width="8.85546875" style="24" hidden="1" customWidth="1"/>
    <col min="40" max="40" width="26.140625" style="24" hidden="1" customWidth="1"/>
    <col min="41" max="41" width="12.5703125" style="24" hidden="1" customWidth="1"/>
    <col min="42" max="42" width="8.85546875" style="24" hidden="1" customWidth="1"/>
    <col min="43" max="43" width="2.42578125" style="24" hidden="1" customWidth="1"/>
    <col min="44" max="44" width="8.85546875" style="24" hidden="1" customWidth="1"/>
    <col min="45" max="45" width="26.5703125" style="24" hidden="1" customWidth="1"/>
    <col min="46" max="46" width="12.5703125" style="24" hidden="1" customWidth="1"/>
    <col min="47" max="47" width="8.85546875" style="24" hidden="1" customWidth="1"/>
    <col min="48" max="48" width="1.85546875" style="24" hidden="1" customWidth="1"/>
    <col min="49" max="49" width="20" style="24" hidden="1" customWidth="1"/>
    <col min="50" max="50" width="16.5703125" style="24" hidden="1" customWidth="1"/>
    <col min="51" max="51" width="12.5703125" style="24" hidden="1" customWidth="1"/>
    <col min="52" max="52" width="8.85546875" style="24" hidden="1" customWidth="1"/>
    <col min="53" max="53" width="1.5703125" style="24" hidden="1" customWidth="1"/>
    <col min="54" max="54" width="13" style="24" hidden="1" customWidth="1"/>
    <col min="55" max="55" width="21.85546875" style="24" hidden="1" customWidth="1"/>
    <col min="56" max="56" width="12.5703125" style="24" hidden="1" customWidth="1"/>
    <col min="57" max="16384" width="8.85546875" style="24" hidden="1"/>
  </cols>
  <sheetData>
    <row r="1" spans="1:21" x14ac:dyDescent="0.2">
      <c r="A1" s="38"/>
      <c r="B1" s="38"/>
      <c r="C1" s="45"/>
      <c r="D1" s="38"/>
      <c r="E1" s="38"/>
      <c r="F1" s="38"/>
      <c r="G1" s="38"/>
      <c r="H1" s="38"/>
      <c r="I1" s="38"/>
      <c r="J1" s="38"/>
      <c r="K1" s="38"/>
      <c r="L1" s="38"/>
      <c r="M1" s="38"/>
      <c r="N1" s="18"/>
      <c r="O1" s="18"/>
      <c r="P1" s="18"/>
      <c r="Q1" s="18"/>
      <c r="R1" s="18"/>
      <c r="S1" s="18"/>
    </row>
    <row r="2" spans="1:21" ht="20.25" x14ac:dyDescent="0.2">
      <c r="A2" s="38"/>
      <c r="B2" s="44" t="s">
        <v>12</v>
      </c>
      <c r="C2" s="43"/>
      <c r="D2" s="40"/>
      <c r="E2" s="42"/>
      <c r="F2" s="40"/>
      <c r="G2" s="40"/>
      <c r="H2" s="40"/>
      <c r="I2" s="40"/>
      <c r="J2" s="40"/>
      <c r="K2" s="40"/>
      <c r="L2" s="40"/>
      <c r="M2" s="41"/>
      <c r="N2" s="40"/>
      <c r="O2" s="40"/>
      <c r="P2" s="40"/>
      <c r="Q2" s="40"/>
      <c r="R2" s="39"/>
      <c r="S2" s="18"/>
    </row>
    <row r="3" spans="1:21" ht="15" customHeight="1" x14ac:dyDescent="0.25">
      <c r="A3" s="38"/>
      <c r="B3" s="37"/>
      <c r="C3" s="36"/>
      <c r="D3" s="36"/>
      <c r="E3" s="36"/>
      <c r="F3" s="36"/>
      <c r="G3" s="36"/>
      <c r="H3" s="36"/>
      <c r="I3" s="36"/>
      <c r="J3" s="36"/>
      <c r="K3" s="36"/>
      <c r="L3" s="36"/>
      <c r="M3" s="36"/>
      <c r="N3" s="36"/>
      <c r="O3" s="35"/>
      <c r="P3" s="35"/>
      <c r="Q3" s="35"/>
      <c r="R3" s="34"/>
      <c r="S3" s="18"/>
    </row>
    <row r="4" spans="1:21" ht="12.75" x14ac:dyDescent="0.2">
      <c r="A4" s="60"/>
      <c r="B4" s="33"/>
      <c r="C4" s="32"/>
      <c r="D4" s="32"/>
      <c r="E4" s="32"/>
      <c r="F4" s="32"/>
      <c r="G4" s="32"/>
      <c r="H4" s="32"/>
      <c r="I4" s="32"/>
      <c r="J4" s="30"/>
      <c r="K4" s="30"/>
      <c r="L4" s="30"/>
      <c r="M4" s="31"/>
      <c r="N4" s="30"/>
      <c r="O4" s="30"/>
      <c r="P4" s="30"/>
      <c r="Q4" s="30"/>
      <c r="R4" s="29"/>
      <c r="S4" s="18"/>
    </row>
    <row r="5" spans="1:21" ht="13.35" customHeight="1" x14ac:dyDescent="0.2">
      <c r="A5" s="28"/>
      <c r="B5" s="27"/>
      <c r="C5" s="26"/>
      <c r="D5" s="26"/>
      <c r="E5" s="26"/>
      <c r="F5" s="26"/>
      <c r="G5" s="26"/>
      <c r="H5" s="26"/>
      <c r="I5" s="26"/>
      <c r="J5" s="26"/>
      <c r="K5" s="26"/>
      <c r="L5" s="26"/>
      <c r="M5" s="26"/>
      <c r="N5" s="26"/>
      <c r="O5" s="26"/>
      <c r="P5" s="26"/>
      <c r="Q5" s="26"/>
      <c r="R5" s="26"/>
      <c r="S5" s="26"/>
    </row>
    <row r="6" spans="1:21" ht="12.6" customHeight="1" x14ac:dyDescent="0.2">
      <c r="A6" s="18"/>
      <c r="B6" s="18"/>
      <c r="C6" s="18"/>
      <c r="D6" s="18"/>
      <c r="E6" s="18"/>
      <c r="F6" s="18"/>
      <c r="G6" s="18"/>
      <c r="H6" s="18"/>
      <c r="I6" s="18"/>
      <c r="J6" s="18"/>
      <c r="K6" s="18"/>
      <c r="L6" s="18"/>
      <c r="M6" s="18"/>
      <c r="N6" s="18"/>
      <c r="O6" s="18"/>
      <c r="P6" s="18"/>
      <c r="Q6" s="18"/>
      <c r="R6" s="18"/>
      <c r="S6" s="18"/>
    </row>
    <row r="7" spans="1:21" ht="12.6" customHeight="1" x14ac:dyDescent="0.2">
      <c r="A7" s="18"/>
      <c r="B7" s="80"/>
      <c r="C7" s="81"/>
      <c r="D7" s="82" t="s">
        <v>1</v>
      </c>
      <c r="E7" s="82" t="s">
        <v>0</v>
      </c>
      <c r="F7" s="18"/>
      <c r="G7" s="18"/>
      <c r="H7" s="18"/>
      <c r="I7" s="18"/>
      <c r="J7" s="18"/>
      <c r="K7" s="18"/>
      <c r="L7" s="18"/>
      <c r="M7" s="18"/>
      <c r="N7" s="18"/>
      <c r="O7" s="18"/>
      <c r="P7" s="18"/>
      <c r="Q7" s="18"/>
      <c r="R7" s="18"/>
      <c r="S7" s="18"/>
    </row>
    <row r="8" spans="1:21" ht="12.6" customHeight="1" x14ac:dyDescent="0.2">
      <c r="A8" s="18"/>
      <c r="B8" s="100" t="s">
        <v>14</v>
      </c>
      <c r="C8" s="101"/>
      <c r="D8" s="75">
        <v>180</v>
      </c>
      <c r="E8" s="76">
        <v>0</v>
      </c>
      <c r="F8" s="61" t="str">
        <f>IF(D9&gt;D8,"Let op: de waarde in cel D9 moet lager zijn dan de waarde in cel D8","")</f>
        <v/>
      </c>
      <c r="G8" s="83"/>
      <c r="H8" s="18"/>
      <c r="I8" s="18"/>
      <c r="J8" s="18"/>
      <c r="K8" s="18"/>
      <c r="L8" s="18"/>
      <c r="M8" s="18"/>
      <c r="N8" s="18"/>
      <c r="O8" s="18"/>
      <c r="P8" s="18"/>
      <c r="Q8" s="18"/>
      <c r="R8" s="18"/>
      <c r="S8" s="18"/>
    </row>
    <row r="9" spans="1:21" ht="12.6" customHeight="1" x14ac:dyDescent="0.2">
      <c r="A9" s="18"/>
      <c r="B9" s="99" t="s">
        <v>15</v>
      </c>
      <c r="C9" s="99"/>
      <c r="D9" s="77">
        <v>90</v>
      </c>
      <c r="E9" s="78">
        <v>100</v>
      </c>
      <c r="F9" s="19"/>
      <c r="G9" s="18"/>
      <c r="H9" s="18"/>
      <c r="I9" s="18"/>
      <c r="J9" s="18"/>
      <c r="K9" s="18"/>
      <c r="L9" s="18"/>
      <c r="M9" s="18"/>
      <c r="N9" s="18"/>
      <c r="O9" s="18"/>
      <c r="P9" s="18"/>
      <c r="Q9" s="18"/>
      <c r="R9" s="18"/>
      <c r="S9" s="18"/>
    </row>
    <row r="10" spans="1:21" ht="12.6" customHeight="1" x14ac:dyDescent="0.2">
      <c r="A10" s="18"/>
      <c r="B10" s="18"/>
      <c r="C10" s="18"/>
      <c r="D10" s="18"/>
      <c r="E10" s="18"/>
      <c r="F10" s="19"/>
      <c r="G10" s="18"/>
      <c r="H10" s="18"/>
      <c r="I10" s="18"/>
      <c r="J10" s="18"/>
      <c r="K10" s="18"/>
      <c r="L10" s="18"/>
      <c r="M10" s="18"/>
      <c r="N10" s="18"/>
      <c r="O10" s="18"/>
      <c r="P10" s="18"/>
      <c r="Q10" s="18"/>
      <c r="R10" s="18"/>
      <c r="S10" s="18"/>
    </row>
    <row r="11" spans="1:21" ht="12.95" customHeight="1" x14ac:dyDescent="0.2">
      <c r="A11" s="18"/>
      <c r="B11" s="93" t="s">
        <v>11</v>
      </c>
      <c r="C11" s="94"/>
      <c r="D11" s="79">
        <v>130</v>
      </c>
      <c r="E11" s="84">
        <f>IF(D11&gt;D8,"Ongeldig",IF(D11&lt;D9,E9,$C$56-(($B$55-D11)/($B$42-$B$55)*$C$56)^2/$C$56))</f>
        <v>80.246913580246911</v>
      </c>
      <c r="F11" s="19"/>
      <c r="G11" s="18"/>
      <c r="H11" s="18"/>
      <c r="I11" s="18"/>
      <c r="J11" s="18"/>
      <c r="K11" s="18"/>
      <c r="L11" s="18"/>
      <c r="M11" s="18"/>
      <c r="N11" s="18"/>
      <c r="O11" s="18"/>
      <c r="P11" s="18"/>
      <c r="Q11" s="18"/>
      <c r="R11" s="18"/>
      <c r="S11" s="18"/>
      <c r="T11" s="18"/>
      <c r="U11" s="18"/>
    </row>
    <row r="12" spans="1:21" ht="12.6" customHeight="1" x14ac:dyDescent="0.2">
      <c r="A12" s="18"/>
      <c r="B12" s="18"/>
      <c r="C12" s="18"/>
      <c r="D12" s="18"/>
      <c r="E12" s="18"/>
      <c r="F12" s="19"/>
      <c r="G12" s="18"/>
      <c r="H12" s="18"/>
      <c r="I12" s="18"/>
      <c r="J12" s="18"/>
      <c r="K12" s="18"/>
      <c r="L12" s="18"/>
      <c r="M12" s="18"/>
      <c r="N12" s="18"/>
      <c r="O12" s="18"/>
      <c r="P12" s="18"/>
      <c r="Q12" s="18"/>
      <c r="R12" s="18"/>
      <c r="S12" s="18"/>
    </row>
    <row r="13" spans="1:21" ht="12.6" customHeight="1" x14ac:dyDescent="0.2">
      <c r="A13" s="18"/>
      <c r="B13" s="18"/>
      <c r="C13" s="18"/>
      <c r="D13" s="18"/>
      <c r="E13" s="18"/>
      <c r="F13" s="19"/>
      <c r="G13" s="18"/>
      <c r="H13" s="18"/>
      <c r="I13" s="18"/>
      <c r="J13" s="18"/>
      <c r="K13" s="18"/>
      <c r="L13" s="18"/>
      <c r="M13" s="18"/>
      <c r="N13" s="18"/>
      <c r="O13" s="18"/>
      <c r="P13" s="18"/>
      <c r="Q13" s="18"/>
      <c r="R13" s="18"/>
      <c r="S13" s="18"/>
    </row>
    <row r="14" spans="1:21" ht="12.6" customHeight="1" x14ac:dyDescent="0.2">
      <c r="A14" s="18"/>
      <c r="B14" s="18"/>
      <c r="C14" s="18"/>
      <c r="D14" s="18"/>
      <c r="E14" s="18"/>
      <c r="F14" s="18"/>
      <c r="G14" s="18"/>
      <c r="H14" s="18"/>
      <c r="I14" s="18"/>
      <c r="J14" s="18"/>
      <c r="K14" s="18"/>
      <c r="L14" s="18"/>
      <c r="M14" s="18"/>
      <c r="N14" s="18"/>
      <c r="O14" s="18"/>
      <c r="P14" s="18"/>
      <c r="Q14" s="18"/>
      <c r="R14" s="18"/>
      <c r="S14" s="18"/>
    </row>
    <row r="15" spans="1:21" ht="12.6" customHeight="1" x14ac:dyDescent="0.2">
      <c r="A15" s="18"/>
      <c r="B15" s="18"/>
      <c r="C15" s="18"/>
      <c r="D15" s="18"/>
      <c r="E15" s="18"/>
      <c r="F15" s="50" t="s">
        <v>10</v>
      </c>
      <c r="G15" s="50"/>
      <c r="H15" s="50"/>
      <c r="I15" s="50"/>
      <c r="J15" s="18"/>
      <c r="K15" s="18"/>
      <c r="L15" s="18"/>
      <c r="M15" s="18"/>
      <c r="N15" s="18"/>
      <c r="O15" s="18"/>
      <c r="P15" s="18"/>
      <c r="Q15" s="18"/>
      <c r="R15" s="18"/>
      <c r="S15" s="18"/>
    </row>
    <row r="16" spans="1:21" ht="12.6" customHeight="1" x14ac:dyDescent="0.2">
      <c r="A16" s="18"/>
      <c r="B16" s="18"/>
      <c r="C16" s="18"/>
      <c r="D16" s="18"/>
      <c r="E16" s="18"/>
      <c r="F16" s="56" t="str">
        <f>"= "&amp;E9&amp;" - (("&amp;D9&amp;" - Inschrijfprijs) / ("&amp;D9&amp;" - "&amp;D8&amp;") * "&amp;E9&amp;") ^2 / "&amp;E9&amp;""</f>
        <v>= 100 - ((90 - Inschrijfprijs) / (90 - 180) * 100) ^2 / 100</v>
      </c>
      <c r="G16" s="50"/>
      <c r="H16" s="50"/>
      <c r="I16" s="50"/>
      <c r="J16" s="18"/>
      <c r="K16" s="18"/>
      <c r="L16" s="18"/>
      <c r="M16" s="18"/>
      <c r="N16" s="18"/>
      <c r="O16" s="18"/>
      <c r="P16" s="18"/>
      <c r="Q16" s="18"/>
      <c r="R16" s="18"/>
      <c r="S16" s="18"/>
    </row>
    <row r="17" spans="1:19" ht="12.6" customHeight="1" x14ac:dyDescent="0.2">
      <c r="A17" s="18"/>
      <c r="B17" s="18"/>
      <c r="C17" s="18"/>
      <c r="D17" s="18"/>
      <c r="E17" s="18"/>
      <c r="F17" s="50" t="s">
        <v>29</v>
      </c>
      <c r="G17" s="50"/>
      <c r="H17" s="50"/>
      <c r="I17" s="50"/>
      <c r="J17" s="18"/>
      <c r="K17" s="18"/>
      <c r="L17" s="18"/>
      <c r="M17" s="18"/>
      <c r="N17" s="18"/>
      <c r="O17" s="18"/>
      <c r="P17" s="18"/>
      <c r="Q17" s="18"/>
      <c r="R17" s="18"/>
      <c r="S17" s="18"/>
    </row>
    <row r="18" spans="1:19" ht="12.6" customHeight="1" x14ac:dyDescent="0.2">
      <c r="A18" s="18"/>
      <c r="B18" s="18"/>
      <c r="C18" s="18"/>
      <c r="D18" s="18"/>
      <c r="E18" s="18"/>
      <c r="F18" s="89" t="s">
        <v>28</v>
      </c>
      <c r="G18" s="50"/>
      <c r="H18" s="50"/>
      <c r="I18" s="50"/>
      <c r="J18" s="18"/>
      <c r="K18" s="18"/>
      <c r="L18" s="18"/>
      <c r="M18" s="18"/>
      <c r="N18" s="18"/>
      <c r="O18" s="18"/>
      <c r="P18" s="18"/>
      <c r="Q18" s="18"/>
      <c r="R18" s="18"/>
      <c r="S18" s="18"/>
    </row>
    <row r="19" spans="1:19" ht="12.6" customHeight="1" x14ac:dyDescent="0.2">
      <c r="A19" s="18"/>
      <c r="B19" s="18"/>
      <c r="C19" s="18"/>
      <c r="D19" s="18"/>
      <c r="E19" s="18"/>
      <c r="F19" s="18"/>
      <c r="G19" s="18"/>
      <c r="H19" s="18"/>
      <c r="I19" s="18"/>
      <c r="J19" s="18"/>
      <c r="K19" s="18"/>
      <c r="L19" s="18"/>
      <c r="M19" s="18"/>
      <c r="N19" s="18"/>
      <c r="O19" s="18"/>
      <c r="P19" s="18"/>
      <c r="Q19" s="18"/>
      <c r="R19" s="18"/>
      <c r="S19" s="18"/>
    </row>
    <row r="20" spans="1:19" ht="12.6" customHeight="1" x14ac:dyDescent="0.2">
      <c r="A20" s="18"/>
      <c r="B20" s="18"/>
      <c r="C20" s="18"/>
      <c r="D20" s="18"/>
      <c r="E20" s="18"/>
      <c r="F20" s="18"/>
      <c r="G20" s="18"/>
      <c r="H20" s="18"/>
      <c r="I20" s="18"/>
      <c r="J20" s="18"/>
      <c r="K20" s="18"/>
      <c r="L20" s="18"/>
      <c r="M20" s="18"/>
      <c r="N20" s="18"/>
      <c r="O20" s="18"/>
      <c r="P20" s="18"/>
      <c r="Q20" s="18"/>
      <c r="R20" s="18"/>
      <c r="S20" s="18"/>
    </row>
    <row r="21" spans="1:19" ht="12.6" customHeight="1" x14ac:dyDescent="0.2">
      <c r="A21" s="18"/>
      <c r="B21" s="18"/>
      <c r="C21" s="18"/>
      <c r="D21" s="18"/>
      <c r="E21" s="18"/>
      <c r="F21" s="18"/>
      <c r="G21" s="18"/>
      <c r="H21" s="18"/>
      <c r="I21" s="18"/>
      <c r="J21" s="18"/>
      <c r="K21" s="18"/>
      <c r="L21" s="18"/>
      <c r="M21" s="18"/>
      <c r="N21" s="18"/>
      <c r="O21" s="18"/>
      <c r="P21" s="18"/>
      <c r="Q21" s="18"/>
      <c r="R21" s="18"/>
      <c r="S21" s="18"/>
    </row>
    <row r="22" spans="1:19" ht="12.6" customHeight="1" x14ac:dyDescent="0.2">
      <c r="A22" s="20"/>
      <c r="B22" s="18"/>
      <c r="C22" s="18"/>
      <c r="D22" s="18"/>
      <c r="E22" s="18"/>
      <c r="F22" s="18"/>
      <c r="G22" s="18"/>
      <c r="H22" s="18"/>
      <c r="I22" s="18"/>
      <c r="J22" s="18"/>
      <c r="K22" s="18"/>
      <c r="L22" s="18"/>
      <c r="M22" s="18"/>
      <c r="N22" s="18"/>
      <c r="O22" s="18"/>
      <c r="P22" s="18"/>
      <c r="Q22" s="18"/>
      <c r="R22" s="18"/>
      <c r="S22" s="18"/>
    </row>
    <row r="23" spans="1:19" ht="12.6" customHeight="1" x14ac:dyDescent="0.2">
      <c r="A23" s="20"/>
      <c r="B23" s="18"/>
      <c r="C23" s="18"/>
      <c r="D23" s="18"/>
      <c r="E23" s="18"/>
      <c r="F23" s="18"/>
      <c r="G23" s="18"/>
      <c r="H23" s="18"/>
      <c r="I23" s="18"/>
      <c r="J23" s="18"/>
      <c r="K23" s="18"/>
      <c r="L23" s="18"/>
      <c r="M23" s="18"/>
      <c r="N23" s="18"/>
      <c r="O23" s="18"/>
      <c r="P23" s="18"/>
      <c r="Q23" s="18"/>
      <c r="R23" s="18"/>
      <c r="S23" s="18"/>
    </row>
    <row r="24" spans="1:19" ht="12.6" customHeight="1" x14ac:dyDescent="0.2">
      <c r="A24" s="20"/>
      <c r="B24" s="18"/>
      <c r="C24" s="18"/>
      <c r="D24" s="18"/>
      <c r="E24" s="18"/>
      <c r="F24" s="18"/>
      <c r="G24" s="18"/>
      <c r="H24" s="18"/>
      <c r="I24" s="18"/>
      <c r="J24" s="18"/>
      <c r="K24" s="18"/>
      <c r="L24" s="18"/>
      <c r="M24" s="18"/>
      <c r="N24" s="18"/>
      <c r="O24" s="18"/>
      <c r="P24" s="18"/>
      <c r="Q24" s="18"/>
      <c r="R24" s="18"/>
      <c r="S24" s="18"/>
    </row>
    <row r="25" spans="1:19" ht="12.6" customHeight="1" x14ac:dyDescent="0.2">
      <c r="A25" s="20"/>
      <c r="B25" s="18"/>
      <c r="C25" s="18"/>
      <c r="D25" s="18"/>
      <c r="E25" s="18"/>
      <c r="F25" s="18"/>
      <c r="G25" s="18"/>
      <c r="H25" s="18"/>
      <c r="I25" s="18"/>
      <c r="J25" s="18"/>
      <c r="K25" s="18"/>
      <c r="L25" s="18"/>
      <c r="M25" s="18"/>
      <c r="N25" s="18"/>
      <c r="O25" s="18"/>
      <c r="P25" s="18"/>
      <c r="Q25" s="18"/>
      <c r="R25" s="18"/>
      <c r="S25" s="18"/>
    </row>
    <row r="26" spans="1:19" ht="12.6" customHeight="1" x14ac:dyDescent="0.2">
      <c r="A26" s="20"/>
      <c r="B26" s="18"/>
      <c r="C26" s="18"/>
      <c r="D26" s="18"/>
      <c r="E26" s="18"/>
      <c r="F26" s="18"/>
      <c r="G26" s="18"/>
      <c r="H26" s="18"/>
      <c r="I26" s="18"/>
      <c r="J26" s="18"/>
      <c r="K26" s="18"/>
      <c r="L26" s="18"/>
      <c r="M26" s="18"/>
      <c r="N26" s="18"/>
      <c r="O26" s="18"/>
      <c r="P26" s="18"/>
      <c r="Q26" s="18"/>
      <c r="R26" s="18"/>
      <c r="S26" s="18"/>
    </row>
    <row r="27" spans="1:19" ht="12.6" customHeight="1" x14ac:dyDescent="0.2">
      <c r="A27" s="20"/>
      <c r="B27" s="61"/>
      <c r="C27" s="61"/>
      <c r="D27" s="18"/>
      <c r="E27" s="18"/>
      <c r="F27" s="18"/>
      <c r="G27" s="18"/>
      <c r="H27" s="18"/>
      <c r="I27" s="18"/>
      <c r="J27" s="18"/>
      <c r="K27" s="18"/>
      <c r="L27" s="18"/>
      <c r="M27" s="18"/>
      <c r="N27" s="18"/>
      <c r="O27" s="18"/>
      <c r="P27" s="18"/>
      <c r="Q27" s="18"/>
      <c r="R27" s="18"/>
      <c r="S27" s="18"/>
    </row>
    <row r="28" spans="1:19" ht="12.6" customHeight="1" x14ac:dyDescent="0.2">
      <c r="A28" s="20"/>
      <c r="B28" s="61"/>
      <c r="C28" s="61"/>
      <c r="D28" s="18"/>
      <c r="E28" s="18"/>
      <c r="F28" s="18"/>
      <c r="G28" s="18"/>
      <c r="H28" s="18"/>
      <c r="I28" s="18"/>
      <c r="J28" s="18"/>
      <c r="K28" s="18"/>
      <c r="L28" s="18"/>
      <c r="M28" s="18"/>
      <c r="N28" s="18"/>
      <c r="O28" s="18"/>
      <c r="P28" s="18"/>
      <c r="Q28" s="18"/>
      <c r="R28" s="18"/>
      <c r="S28" s="18"/>
    </row>
    <row r="29" spans="1:19" ht="12.6" customHeight="1" x14ac:dyDescent="0.2">
      <c r="A29" s="20"/>
      <c r="B29" s="61"/>
      <c r="C29" s="61"/>
      <c r="D29" s="18"/>
      <c r="E29" s="18"/>
      <c r="F29" s="18"/>
      <c r="G29" s="18"/>
      <c r="H29" s="18"/>
      <c r="I29" s="18"/>
      <c r="J29" s="18"/>
      <c r="K29" s="18"/>
      <c r="L29" s="18"/>
      <c r="M29" s="18"/>
      <c r="N29" s="18"/>
      <c r="O29" s="18"/>
      <c r="P29" s="18"/>
      <c r="Q29" s="18"/>
      <c r="R29" s="18"/>
      <c r="S29" s="18"/>
    </row>
    <row r="30" spans="1:19" ht="12.6" customHeight="1" x14ac:dyDescent="0.2">
      <c r="A30" s="18"/>
      <c r="B30" s="20" t="s">
        <v>18</v>
      </c>
      <c r="C30" s="61"/>
      <c r="D30" s="18"/>
      <c r="E30" s="18"/>
      <c r="F30" s="18"/>
      <c r="G30" s="18"/>
      <c r="H30" s="18"/>
      <c r="I30" s="18"/>
      <c r="J30" s="18"/>
      <c r="K30" s="18"/>
      <c r="L30" s="18"/>
      <c r="M30" s="18"/>
      <c r="N30" s="18"/>
      <c r="O30" s="18"/>
      <c r="P30" s="18"/>
      <c r="Q30" s="18"/>
      <c r="R30" s="18"/>
      <c r="S30" s="18"/>
    </row>
    <row r="31" spans="1:19" ht="12.6" customHeight="1" x14ac:dyDescent="0.2">
      <c r="A31" s="18"/>
      <c r="B31" s="20" t="s">
        <v>19</v>
      </c>
      <c r="C31" s="61"/>
      <c r="D31" s="18"/>
      <c r="E31" s="18"/>
      <c r="F31" s="18"/>
      <c r="G31" s="18"/>
      <c r="H31" s="18"/>
      <c r="I31" s="18"/>
      <c r="J31" s="18"/>
      <c r="K31" s="18"/>
      <c r="L31" s="18"/>
      <c r="M31" s="18"/>
      <c r="N31" s="18"/>
      <c r="O31" s="18"/>
      <c r="P31" s="18"/>
      <c r="Q31" s="18"/>
      <c r="R31" s="18"/>
      <c r="S31" s="18"/>
    </row>
    <row r="32" spans="1:19" ht="12.6" customHeight="1" x14ac:dyDescent="0.2">
      <c r="A32" s="18"/>
      <c r="B32" s="61"/>
      <c r="C32" s="61"/>
      <c r="D32" s="18"/>
      <c r="E32" s="18"/>
      <c r="F32" s="18"/>
      <c r="G32" s="18"/>
      <c r="H32" s="18"/>
      <c r="I32" s="18"/>
      <c r="J32" s="18"/>
      <c r="K32" s="18"/>
      <c r="L32" s="18"/>
      <c r="M32" s="18"/>
      <c r="N32" s="18"/>
      <c r="O32" s="18"/>
      <c r="P32" s="18"/>
      <c r="Q32" s="18"/>
      <c r="R32" s="18"/>
      <c r="S32" s="18"/>
    </row>
    <row r="33" spans="1:19" ht="12.6" customHeight="1" x14ac:dyDescent="0.2">
      <c r="A33" s="18"/>
      <c r="B33" s="95" t="s">
        <v>24</v>
      </c>
      <c r="C33" s="95"/>
      <c r="D33" s="95"/>
      <c r="E33" s="95"/>
      <c r="F33" s="95"/>
      <c r="G33" s="95"/>
      <c r="H33" s="95"/>
      <c r="I33" s="95"/>
      <c r="J33" s="95"/>
      <c r="K33" s="18"/>
      <c r="L33" s="18"/>
      <c r="M33" s="18"/>
      <c r="N33" s="18"/>
      <c r="O33" s="18"/>
      <c r="P33" s="18"/>
      <c r="Q33" s="18"/>
      <c r="R33" s="18"/>
      <c r="S33" s="18"/>
    </row>
    <row r="34" spans="1:19" ht="12.6" customHeight="1" x14ac:dyDescent="0.2">
      <c r="A34" s="18"/>
      <c r="B34" s="95"/>
      <c r="C34" s="95"/>
      <c r="D34" s="95"/>
      <c r="E34" s="95"/>
      <c r="F34" s="95"/>
      <c r="G34" s="95"/>
      <c r="H34" s="95"/>
      <c r="I34" s="95"/>
      <c r="J34" s="95"/>
      <c r="K34" s="18"/>
      <c r="L34" s="18"/>
      <c r="M34" s="18"/>
      <c r="N34" s="18"/>
      <c r="O34" s="18"/>
      <c r="P34" s="18"/>
      <c r="Q34" s="18"/>
      <c r="R34" s="18"/>
      <c r="S34" s="18"/>
    </row>
    <row r="35" spans="1:19" ht="12.6" customHeight="1" x14ac:dyDescent="0.2">
      <c r="A35" s="18"/>
      <c r="B35" s="61"/>
      <c r="C35" s="61"/>
      <c r="D35" s="18"/>
      <c r="E35" s="18"/>
      <c r="F35" s="18"/>
      <c r="G35" s="18"/>
      <c r="H35" s="18"/>
      <c r="I35" s="18"/>
      <c r="J35" s="18"/>
      <c r="K35" s="18"/>
      <c r="L35" s="18"/>
      <c r="M35" s="18"/>
      <c r="N35" s="18"/>
      <c r="O35" s="18"/>
      <c r="P35" s="18"/>
      <c r="Q35" s="18"/>
      <c r="R35" s="18"/>
      <c r="S35" s="18"/>
    </row>
    <row r="36" spans="1:19" ht="12.6" customHeight="1" x14ac:dyDescent="0.2">
      <c r="A36" s="18"/>
      <c r="B36" s="18"/>
      <c r="C36" s="18"/>
      <c r="D36" s="18"/>
      <c r="E36" s="18"/>
      <c r="F36" s="18"/>
      <c r="G36" s="18"/>
      <c r="H36" s="18"/>
      <c r="I36" s="18"/>
      <c r="J36" s="18"/>
      <c r="K36" s="18"/>
      <c r="L36" s="18"/>
      <c r="M36" s="18"/>
      <c r="N36" s="18"/>
      <c r="O36" s="18"/>
      <c r="P36" s="18"/>
      <c r="Q36" s="18"/>
      <c r="R36" s="18"/>
      <c r="S36" s="18"/>
    </row>
    <row r="37" spans="1:19" ht="12.6" customHeight="1" x14ac:dyDescent="0.2">
      <c r="A37" s="25"/>
      <c r="B37" s="25"/>
      <c r="C37" s="25"/>
      <c r="D37" s="25"/>
      <c r="E37" s="18"/>
      <c r="F37" s="18"/>
      <c r="G37" s="18"/>
      <c r="H37" s="18"/>
      <c r="I37" s="18"/>
      <c r="J37" s="18"/>
      <c r="K37" s="18"/>
      <c r="L37" s="18"/>
      <c r="M37" s="18"/>
      <c r="N37" s="18"/>
      <c r="O37" s="18"/>
      <c r="P37" s="18"/>
      <c r="Q37" s="18"/>
      <c r="R37" s="18"/>
      <c r="S37" s="18"/>
    </row>
    <row r="38" spans="1:19" s="62" customFormat="1" ht="12.6" customHeight="1" x14ac:dyDescent="0.2">
      <c r="A38" s="25"/>
      <c r="B38" s="25"/>
      <c r="C38" s="25"/>
      <c r="D38" s="25"/>
    </row>
    <row r="39" spans="1:19" s="62" customFormat="1" ht="12.6" customHeight="1" x14ac:dyDescent="0.2">
      <c r="A39" s="25"/>
      <c r="B39" s="25"/>
      <c r="C39" s="25"/>
      <c r="D39" s="25"/>
    </row>
    <row r="40" spans="1:19" s="62" customFormat="1" ht="12.6" customHeight="1" x14ac:dyDescent="0.2">
      <c r="A40" s="25"/>
      <c r="B40" s="25"/>
      <c r="C40" s="25"/>
      <c r="D40" s="25"/>
    </row>
    <row r="41" spans="1:19" s="62" customFormat="1" ht="12.6" customHeight="1" x14ac:dyDescent="0.2">
      <c r="A41" s="63" t="s">
        <v>9</v>
      </c>
      <c r="B41" s="64" t="s">
        <v>8</v>
      </c>
      <c r="C41" s="64" t="s">
        <v>7</v>
      </c>
      <c r="D41" s="25"/>
    </row>
    <row r="42" spans="1:19" s="62" customFormat="1" ht="12.6" customHeight="1" x14ac:dyDescent="0.2">
      <c r="A42" s="65"/>
      <c r="B42" s="66">
        <f>D8</f>
        <v>180</v>
      </c>
      <c r="C42" s="57">
        <f t="shared" ref="C42:C54" si="0">$C$56-(($B$55-B42)/($B$55-$B$42)*$C$56)^2/$C$56</f>
        <v>0</v>
      </c>
      <c r="D42" s="25"/>
    </row>
    <row r="43" spans="1:19" s="62" customFormat="1" ht="12.6" customHeight="1" x14ac:dyDescent="0.2">
      <c r="A43" s="67"/>
      <c r="B43" s="58">
        <f>B42*0.98</f>
        <v>176.4</v>
      </c>
      <c r="C43" s="57">
        <f t="shared" si="0"/>
        <v>7.8399999999999608</v>
      </c>
      <c r="D43" s="25"/>
    </row>
    <row r="44" spans="1:19" s="62" customFormat="1" ht="12.6" customHeight="1" x14ac:dyDescent="0.2">
      <c r="A44" s="67">
        <v>0.95</v>
      </c>
      <c r="B44" s="58">
        <f t="shared" ref="B44:B54" si="1">($B$42-$B$55)*A44+$B$55</f>
        <v>175.5</v>
      </c>
      <c r="C44" s="57">
        <f t="shared" si="0"/>
        <v>9.75</v>
      </c>
      <c r="D44" s="25"/>
    </row>
    <row r="45" spans="1:19" s="62" customFormat="1" ht="12.6" customHeight="1" x14ac:dyDescent="0.2">
      <c r="A45" s="67">
        <v>0.9</v>
      </c>
      <c r="B45" s="58">
        <f t="shared" si="1"/>
        <v>171</v>
      </c>
      <c r="C45" s="57">
        <f t="shared" si="0"/>
        <v>19</v>
      </c>
      <c r="D45" s="25"/>
    </row>
    <row r="46" spans="1:19" s="62" customFormat="1" ht="12.6" customHeight="1" x14ac:dyDescent="0.2">
      <c r="A46" s="67">
        <v>0.8</v>
      </c>
      <c r="B46" s="58">
        <f t="shared" si="1"/>
        <v>162</v>
      </c>
      <c r="C46" s="57">
        <f t="shared" si="0"/>
        <v>36</v>
      </c>
      <c r="D46" s="25"/>
    </row>
    <row r="47" spans="1:19" s="62" customFormat="1" ht="12.6" customHeight="1" x14ac:dyDescent="0.2">
      <c r="A47" s="67">
        <v>0.7</v>
      </c>
      <c r="B47" s="58">
        <f t="shared" si="1"/>
        <v>153</v>
      </c>
      <c r="C47" s="57">
        <f t="shared" si="0"/>
        <v>51</v>
      </c>
      <c r="D47" s="25"/>
    </row>
    <row r="48" spans="1:19" s="62" customFormat="1" ht="12.6" customHeight="1" x14ac:dyDescent="0.2">
      <c r="A48" s="67">
        <v>0.6</v>
      </c>
      <c r="B48" s="58">
        <f t="shared" si="1"/>
        <v>144</v>
      </c>
      <c r="C48" s="57">
        <f t="shared" si="0"/>
        <v>64</v>
      </c>
      <c r="D48" s="25"/>
    </row>
    <row r="49" spans="1:6" s="62" customFormat="1" ht="12.6" customHeight="1" x14ac:dyDescent="0.2">
      <c r="A49" s="67">
        <v>0.5</v>
      </c>
      <c r="B49" s="58">
        <f t="shared" si="1"/>
        <v>135</v>
      </c>
      <c r="C49" s="57">
        <f t="shared" si="0"/>
        <v>75</v>
      </c>
      <c r="D49" s="25"/>
    </row>
    <row r="50" spans="1:6" s="62" customFormat="1" ht="12.6" customHeight="1" x14ac:dyDescent="0.2">
      <c r="A50" s="67">
        <v>0.4</v>
      </c>
      <c r="B50" s="58">
        <f t="shared" si="1"/>
        <v>126</v>
      </c>
      <c r="C50" s="57">
        <f t="shared" si="0"/>
        <v>84</v>
      </c>
      <c r="D50" s="25"/>
    </row>
    <row r="51" spans="1:6" s="62" customFormat="1" ht="12.6" customHeight="1" x14ac:dyDescent="0.2">
      <c r="A51" s="67">
        <v>0.3</v>
      </c>
      <c r="B51" s="58">
        <f t="shared" si="1"/>
        <v>117</v>
      </c>
      <c r="C51" s="57">
        <f t="shared" si="0"/>
        <v>91</v>
      </c>
      <c r="D51" s="25"/>
    </row>
    <row r="52" spans="1:6" s="62" customFormat="1" ht="12.6" customHeight="1" x14ac:dyDescent="0.2">
      <c r="A52" s="67">
        <v>0.2</v>
      </c>
      <c r="B52" s="58">
        <f t="shared" si="1"/>
        <v>108</v>
      </c>
      <c r="C52" s="57">
        <f t="shared" si="0"/>
        <v>96</v>
      </c>
      <c r="D52" s="25"/>
      <c r="F52" s="68"/>
    </row>
    <row r="53" spans="1:6" s="62" customFormat="1" ht="12.6" customHeight="1" x14ac:dyDescent="0.2">
      <c r="A53" s="67">
        <v>0.1</v>
      </c>
      <c r="B53" s="58">
        <f t="shared" si="1"/>
        <v>99</v>
      </c>
      <c r="C53" s="57">
        <f t="shared" si="0"/>
        <v>99</v>
      </c>
      <c r="D53" s="25"/>
    </row>
    <row r="54" spans="1:6" s="62" customFormat="1" ht="12.6" customHeight="1" x14ac:dyDescent="0.2">
      <c r="A54" s="67">
        <v>0.05</v>
      </c>
      <c r="B54" s="58">
        <f t="shared" si="1"/>
        <v>94.5</v>
      </c>
      <c r="C54" s="57">
        <f t="shared" si="0"/>
        <v>99.75</v>
      </c>
      <c r="D54" s="25"/>
    </row>
    <row r="55" spans="1:6" s="62" customFormat="1" ht="12.6" customHeight="1" x14ac:dyDescent="0.2">
      <c r="A55" s="69" t="s">
        <v>6</v>
      </c>
      <c r="B55" s="66">
        <f>D9</f>
        <v>90</v>
      </c>
      <c r="C55" s="57">
        <f>C56</f>
        <v>100</v>
      </c>
      <c r="D55" s="25"/>
    </row>
    <row r="56" spans="1:6" s="62" customFormat="1" ht="12.6" customHeight="1" x14ac:dyDescent="0.2">
      <c r="A56" s="70" t="s">
        <v>5</v>
      </c>
      <c r="B56" s="66">
        <f>D9</f>
        <v>90</v>
      </c>
      <c r="C56" s="59">
        <f>E9</f>
        <v>100</v>
      </c>
      <c r="D56" s="25"/>
    </row>
    <row r="57" spans="1:6" s="62" customFormat="1" hidden="1" x14ac:dyDescent="0.2">
      <c r="A57" s="71"/>
      <c r="B57" s="71"/>
      <c r="C57" s="71"/>
      <c r="D57" s="25"/>
    </row>
    <row r="58" spans="1:6" s="62" customFormat="1" hidden="1" x14ac:dyDescent="0.2">
      <c r="A58" s="25"/>
      <c r="B58" s="25"/>
      <c r="C58" s="25"/>
      <c r="D58" s="25"/>
    </row>
    <row r="59" spans="1:6" s="62" customFormat="1" hidden="1" x14ac:dyDescent="0.2">
      <c r="A59" s="25"/>
      <c r="B59" s="25"/>
      <c r="C59" s="25"/>
      <c r="D59" s="25"/>
    </row>
    <row r="60" spans="1:6" s="46" customFormat="1" hidden="1" x14ac:dyDescent="0.2">
      <c r="A60" s="72"/>
      <c r="B60" s="72"/>
      <c r="C60" s="72"/>
      <c r="D60" s="72"/>
    </row>
    <row r="61" spans="1:6" hidden="1" x14ac:dyDescent="0.2">
      <c r="A61" s="72"/>
      <c r="B61" s="72"/>
      <c r="C61" s="72"/>
      <c r="D61" s="72"/>
    </row>
    <row r="62" spans="1:6" hidden="1" x14ac:dyDescent="0.2">
      <c r="A62" s="72"/>
      <c r="B62" s="72"/>
      <c r="C62" s="72"/>
      <c r="D62" s="72"/>
    </row>
    <row r="63" spans="1:6" hidden="1" x14ac:dyDescent="0.2">
      <c r="A63" s="72"/>
      <c r="B63" s="72"/>
      <c r="C63" s="72"/>
      <c r="D63" s="72"/>
    </row>
    <row r="64" spans="1:6" hidden="1" x14ac:dyDescent="0.2">
      <c r="A64" s="72"/>
      <c r="B64" s="72"/>
      <c r="C64" s="72"/>
      <c r="D64" s="72"/>
    </row>
    <row r="65" spans="1:4" hidden="1" x14ac:dyDescent="0.2">
      <c r="A65" s="72"/>
      <c r="B65" s="72"/>
      <c r="C65" s="72"/>
      <c r="D65" s="72"/>
    </row>
    <row r="66" spans="1:4" hidden="1" x14ac:dyDescent="0.2">
      <c r="A66" s="72"/>
      <c r="B66" s="72"/>
      <c r="C66" s="72"/>
      <c r="D66" s="72"/>
    </row>
    <row r="67" spans="1:4" hidden="1" x14ac:dyDescent="0.2">
      <c r="A67" s="73"/>
    </row>
    <row r="68" spans="1:4" hidden="1" x14ac:dyDescent="0.2">
      <c r="A68" s="73"/>
    </row>
    <row r="69" spans="1:4" hidden="1" x14ac:dyDescent="0.2">
      <c r="A69" s="73"/>
    </row>
    <row r="70" spans="1:4" hidden="1" x14ac:dyDescent="0.2">
      <c r="A70" s="73"/>
    </row>
    <row r="71" spans="1:4" hidden="1" x14ac:dyDescent="0.2">
      <c r="A71" s="73"/>
    </row>
    <row r="72" spans="1:4" hidden="1" x14ac:dyDescent="0.2">
      <c r="A72" s="73"/>
    </row>
    <row r="73" spans="1:4" hidden="1" x14ac:dyDescent="0.2">
      <c r="A73" s="73"/>
    </row>
    <row r="74" spans="1:4" hidden="1" x14ac:dyDescent="0.2">
      <c r="A74" s="73"/>
    </row>
    <row r="75" spans="1:4" hidden="1" x14ac:dyDescent="0.2">
      <c r="A75" s="73"/>
    </row>
    <row r="76" spans="1:4" hidden="1" x14ac:dyDescent="0.2">
      <c r="A76" s="73"/>
    </row>
    <row r="77" spans="1:4" hidden="1" x14ac:dyDescent="0.2">
      <c r="A77" s="73"/>
    </row>
    <row r="78" spans="1:4" hidden="1" x14ac:dyDescent="0.2">
      <c r="A78" s="73"/>
    </row>
    <row r="79" spans="1:4" hidden="1" x14ac:dyDescent="0.2">
      <c r="A79" s="73"/>
    </row>
    <row r="80" spans="1:4" hidden="1" x14ac:dyDescent="0.2">
      <c r="A80" s="73"/>
    </row>
    <row r="81" spans="1:1" hidden="1" x14ac:dyDescent="0.2">
      <c r="A81" s="73"/>
    </row>
    <row r="82" spans="1:1" hidden="1" x14ac:dyDescent="0.2">
      <c r="A82" s="73"/>
    </row>
    <row r="83" spans="1:1" hidden="1" x14ac:dyDescent="0.2">
      <c r="A83" s="73"/>
    </row>
    <row r="84" spans="1:1" hidden="1" x14ac:dyDescent="0.2">
      <c r="A84" s="73"/>
    </row>
    <row r="85" spans="1:1" hidden="1" x14ac:dyDescent="0.2">
      <c r="A85" s="73"/>
    </row>
    <row r="86" spans="1:1" hidden="1" x14ac:dyDescent="0.2">
      <c r="A86" s="73"/>
    </row>
    <row r="87" spans="1:1" hidden="1" x14ac:dyDescent="0.2">
      <c r="A87" s="73"/>
    </row>
    <row r="88" spans="1:1" hidden="1" x14ac:dyDescent="0.2">
      <c r="A88" s="73"/>
    </row>
    <row r="89" spans="1:1" hidden="1" x14ac:dyDescent="0.2">
      <c r="A89" s="73"/>
    </row>
    <row r="90" spans="1:1" hidden="1" x14ac:dyDescent="0.2">
      <c r="A90" s="73"/>
    </row>
    <row r="91" spans="1:1" hidden="1" x14ac:dyDescent="0.2">
      <c r="A91" s="73"/>
    </row>
    <row r="92" spans="1:1" hidden="1" x14ac:dyDescent="0.2">
      <c r="A92" s="73"/>
    </row>
    <row r="93" spans="1:1" hidden="1" x14ac:dyDescent="0.2">
      <c r="A93" s="73"/>
    </row>
    <row r="94" spans="1:1" hidden="1" x14ac:dyDescent="0.2">
      <c r="A94" s="73"/>
    </row>
    <row r="95" spans="1:1" hidden="1" x14ac:dyDescent="0.2">
      <c r="A95" s="73"/>
    </row>
    <row r="96" spans="1:1" hidden="1" x14ac:dyDescent="0.2">
      <c r="A96" s="73"/>
    </row>
    <row r="97" spans="1:20" hidden="1" x14ac:dyDescent="0.2">
      <c r="A97" s="73"/>
    </row>
    <row r="98" spans="1:20" hidden="1" x14ac:dyDescent="0.2">
      <c r="A98" s="73"/>
    </row>
    <row r="99" spans="1:20" hidden="1" x14ac:dyDescent="0.2">
      <c r="T99" s="47"/>
    </row>
    <row r="100" spans="1:20" hidden="1" x14ac:dyDescent="0.2">
      <c r="T100" s="47"/>
    </row>
    <row r="101" spans="1:20" hidden="1" x14ac:dyDescent="0.2">
      <c r="T101" s="47"/>
    </row>
    <row r="102" spans="1:20" hidden="1" x14ac:dyDescent="0.2">
      <c r="T102" s="47"/>
    </row>
    <row r="103" spans="1:20" hidden="1" x14ac:dyDescent="0.2">
      <c r="T103" s="47"/>
    </row>
    <row r="104" spans="1:20" hidden="1" x14ac:dyDescent="0.2">
      <c r="T104" s="47"/>
    </row>
    <row r="105" spans="1:20" hidden="1" x14ac:dyDescent="0.2">
      <c r="T105" s="47"/>
    </row>
    <row r="106" spans="1:20" hidden="1" x14ac:dyDescent="0.2">
      <c r="T106" s="47"/>
    </row>
    <row r="107" spans="1:20" hidden="1" x14ac:dyDescent="0.2">
      <c r="T107" s="47"/>
    </row>
    <row r="108" spans="1:20" hidden="1" x14ac:dyDescent="0.2">
      <c r="T108" s="47"/>
    </row>
    <row r="109" spans="1:20" hidden="1" x14ac:dyDescent="0.2">
      <c r="T109" s="47"/>
    </row>
    <row r="110" spans="1:20" hidden="1" x14ac:dyDescent="0.2">
      <c r="T110" s="47"/>
    </row>
    <row r="111" spans="1:20" hidden="1" x14ac:dyDescent="0.2">
      <c r="T111" s="47"/>
    </row>
    <row r="112" spans="1:20" hidden="1" x14ac:dyDescent="0.2">
      <c r="T112" s="47"/>
    </row>
    <row r="113" spans="20:20" hidden="1" x14ac:dyDescent="0.2">
      <c r="T113" s="47"/>
    </row>
    <row r="114" spans="20:20" hidden="1" x14ac:dyDescent="0.2">
      <c r="T114" s="47"/>
    </row>
    <row r="115" spans="20:20" hidden="1" x14ac:dyDescent="0.2">
      <c r="T115" s="47"/>
    </row>
    <row r="116" spans="20:20" hidden="1" x14ac:dyDescent="0.2">
      <c r="T116" s="47"/>
    </row>
    <row r="117" spans="20:20" hidden="1" x14ac:dyDescent="0.2">
      <c r="T117" s="47"/>
    </row>
    <row r="118" spans="20:20" hidden="1" x14ac:dyDescent="0.2">
      <c r="T118" s="47"/>
    </row>
    <row r="119" spans="20:20" hidden="1" x14ac:dyDescent="0.2">
      <c r="T119" s="47"/>
    </row>
    <row r="120" spans="20:20" hidden="1" x14ac:dyDescent="0.2">
      <c r="T120" s="47"/>
    </row>
    <row r="121" spans="20:20" hidden="1" x14ac:dyDescent="0.2">
      <c r="T121" s="47"/>
    </row>
    <row r="122" spans="20:20" hidden="1" x14ac:dyDescent="0.2">
      <c r="T122" s="47"/>
    </row>
    <row r="123" spans="20:20" hidden="1" x14ac:dyDescent="0.2">
      <c r="T123" s="47"/>
    </row>
    <row r="124" spans="20:20" hidden="1" x14ac:dyDescent="0.2">
      <c r="T124" s="47"/>
    </row>
    <row r="125" spans="20:20" hidden="1" x14ac:dyDescent="0.2">
      <c r="T125" s="47"/>
    </row>
    <row r="126" spans="20:20" hidden="1" x14ac:dyDescent="0.2">
      <c r="T126" s="47"/>
    </row>
    <row r="127" spans="20:20" hidden="1" x14ac:dyDescent="0.2">
      <c r="T127" s="47"/>
    </row>
    <row r="128" spans="20:20" hidden="1" x14ac:dyDescent="0.2">
      <c r="T128" s="47"/>
    </row>
    <row r="129" spans="20:20" hidden="1" x14ac:dyDescent="0.2">
      <c r="T129" s="47"/>
    </row>
    <row r="130" spans="20:20" hidden="1" x14ac:dyDescent="0.2">
      <c r="T130" s="47"/>
    </row>
    <row r="131" spans="20:20" hidden="1" x14ac:dyDescent="0.2">
      <c r="T131" s="47"/>
    </row>
    <row r="132" spans="20:20" hidden="1" x14ac:dyDescent="0.2">
      <c r="T132" s="47"/>
    </row>
    <row r="133" spans="20:20" hidden="1" x14ac:dyDescent="0.2">
      <c r="T133" s="47"/>
    </row>
    <row r="134" spans="20:20" hidden="1" x14ac:dyDescent="0.2">
      <c r="T134" s="47"/>
    </row>
    <row r="135" spans="20:20" hidden="1" x14ac:dyDescent="0.2">
      <c r="T135" s="47"/>
    </row>
    <row r="136" spans="20:20" hidden="1" x14ac:dyDescent="0.2">
      <c r="T136" s="47"/>
    </row>
    <row r="137" spans="20:20" hidden="1" x14ac:dyDescent="0.2">
      <c r="T137" s="47"/>
    </row>
    <row r="138" spans="20:20" hidden="1" x14ac:dyDescent="0.2">
      <c r="T138" s="47"/>
    </row>
    <row r="139" spans="20:20" hidden="1" x14ac:dyDescent="0.2">
      <c r="T139" s="47"/>
    </row>
    <row r="140" spans="20:20" hidden="1" x14ac:dyDescent="0.2">
      <c r="T140" s="47"/>
    </row>
    <row r="141" spans="20:20" hidden="1" x14ac:dyDescent="0.2">
      <c r="T141" s="47"/>
    </row>
    <row r="142" spans="20:20" hidden="1" x14ac:dyDescent="0.2">
      <c r="T142" s="47"/>
    </row>
    <row r="143" spans="20:20" hidden="1" x14ac:dyDescent="0.2">
      <c r="T143" s="47"/>
    </row>
    <row r="144" spans="20:20" hidden="1" x14ac:dyDescent="0.2">
      <c r="T144" s="47"/>
    </row>
    <row r="145" spans="20:20" hidden="1" x14ac:dyDescent="0.2">
      <c r="T145" s="47"/>
    </row>
    <row r="146" spans="20:20" hidden="1" x14ac:dyDescent="0.2">
      <c r="T146" s="47"/>
    </row>
    <row r="147" spans="20:20" hidden="1" x14ac:dyDescent="0.2">
      <c r="T147" s="47"/>
    </row>
    <row r="148" spans="20:20" hidden="1" x14ac:dyDescent="0.2">
      <c r="T148" s="47"/>
    </row>
    <row r="149" spans="20:20" hidden="1" x14ac:dyDescent="0.2">
      <c r="T149" s="47"/>
    </row>
    <row r="150" spans="20:20" hidden="1" x14ac:dyDescent="0.2">
      <c r="T150" s="47"/>
    </row>
    <row r="151" spans="20:20" hidden="1" x14ac:dyDescent="0.2">
      <c r="T151" s="47"/>
    </row>
    <row r="152" spans="20:20" hidden="1" x14ac:dyDescent="0.2">
      <c r="T152" s="47"/>
    </row>
    <row r="153" spans="20:20" hidden="1" x14ac:dyDescent="0.2">
      <c r="T153" s="47"/>
    </row>
    <row r="154" spans="20:20" hidden="1" x14ac:dyDescent="0.2">
      <c r="T154" s="47"/>
    </row>
    <row r="155" spans="20:20" hidden="1" x14ac:dyDescent="0.2">
      <c r="T155" s="47"/>
    </row>
    <row r="156" spans="20:20" hidden="1" x14ac:dyDescent="0.2">
      <c r="T156" s="47"/>
    </row>
    <row r="157" spans="20:20" hidden="1" x14ac:dyDescent="0.2">
      <c r="T157" s="47"/>
    </row>
    <row r="158" spans="20:20" hidden="1" x14ac:dyDescent="0.2">
      <c r="T158" s="47"/>
    </row>
    <row r="159" spans="20:20" hidden="1" x14ac:dyDescent="0.2">
      <c r="T159" s="47"/>
    </row>
    <row r="160" spans="20:20" hidden="1" x14ac:dyDescent="0.2">
      <c r="T160" s="47"/>
    </row>
    <row r="161" spans="20:20" hidden="1" x14ac:dyDescent="0.2">
      <c r="T161" s="47"/>
    </row>
    <row r="162" spans="20:20" hidden="1" x14ac:dyDescent="0.2">
      <c r="T162" s="47"/>
    </row>
    <row r="163" spans="20:20" hidden="1" x14ac:dyDescent="0.2">
      <c r="T163" s="47"/>
    </row>
    <row r="164" spans="20:20" hidden="1" x14ac:dyDescent="0.2">
      <c r="T164" s="47"/>
    </row>
    <row r="165" spans="20:20" hidden="1" x14ac:dyDescent="0.2">
      <c r="T165" s="47"/>
    </row>
    <row r="166" spans="20:20" hidden="1" x14ac:dyDescent="0.2">
      <c r="T166" s="47"/>
    </row>
    <row r="167" spans="20:20" hidden="1" x14ac:dyDescent="0.2">
      <c r="T167" s="47"/>
    </row>
    <row r="168" spans="20:20" hidden="1" x14ac:dyDescent="0.2">
      <c r="T168" s="47"/>
    </row>
    <row r="169" spans="20:20" hidden="1" x14ac:dyDescent="0.2">
      <c r="T169" s="47"/>
    </row>
    <row r="170" spans="20:20" hidden="1" x14ac:dyDescent="0.2">
      <c r="T170" s="47"/>
    </row>
  </sheetData>
  <mergeCells count="4">
    <mergeCell ref="B9:C9"/>
    <mergeCell ref="B8:C8"/>
    <mergeCell ref="B11:C11"/>
    <mergeCell ref="B33:J34"/>
  </mergeCells>
  <dataValidations count="1">
    <dataValidation type="list" allowBlank="1" showInputMessage="1" showErrorMessage="1" sqref="F3:G3 K3:N3" xr:uid="{00000000-0002-0000-0100-000000000000}">
      <formula1>"Kromme,Lineair"</formula1>
    </dataValidation>
  </dataValidations>
  <pageMargins left="0.7" right="0.7" top="0.75" bottom="0.75" header="0.3" footer="0.3"/>
  <pageSetup paperSize="9" orientation="portrait" r:id="rId1"/>
  <headerFooter>
    <oddFooter>&amp;L_x000D_&amp;1#&amp;"Calibri"&amp;10&amp;K000000 Intern gebruik</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107E-E0AD-4EED-9C09-B87B97F9EFCA}">
  <dimension ref="B2:I22"/>
  <sheetViews>
    <sheetView workbookViewId="0"/>
  </sheetViews>
  <sheetFormatPr defaultColWidth="8.85546875" defaultRowHeight="12.75" x14ac:dyDescent="0.2"/>
  <cols>
    <col min="1" max="1" width="2.140625" style="86" customWidth="1"/>
    <col min="2" max="16384" width="8.85546875" style="86"/>
  </cols>
  <sheetData>
    <row r="2" spans="2:2" ht="18" x14ac:dyDescent="0.2">
      <c r="B2" s="87" t="s">
        <v>26</v>
      </c>
    </row>
    <row r="3" spans="2:2" x14ac:dyDescent="0.2">
      <c r="B3" s="88"/>
    </row>
    <row r="4" spans="2:2" x14ac:dyDescent="0.2">
      <c r="B4" s="88" t="s">
        <v>27</v>
      </c>
    </row>
    <row r="5" spans="2:2" x14ac:dyDescent="0.2">
      <c r="B5" s="88"/>
    </row>
    <row r="22" spans="9:9" x14ac:dyDescent="0.2">
      <c r="I22" s="85" t="s">
        <v>25</v>
      </c>
    </row>
  </sheetData>
  <pageMargins left="0.7" right="0.7" top="0.75" bottom="0.75" header="0.3" footer="0.3"/>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6463D38CECEF4EB943A464E31D1127" ma:contentTypeVersion="14" ma:contentTypeDescription="Een nieuw document maken." ma:contentTypeScope="" ma:versionID="51df69ea68f3d6240405787a449317d9">
  <xsd:schema xmlns:xsd="http://www.w3.org/2001/XMLSchema" xmlns:xs="http://www.w3.org/2001/XMLSchema" xmlns:p="http://schemas.microsoft.com/office/2006/metadata/properties" xmlns:ns1="http://schemas.microsoft.com/sharepoint/v3" xmlns:ns2="291b223b-3b5e-42c7-94fe-e46ed6ff49ea" xmlns:ns3="fadd06d5-038e-4d9e-a12e-7ff25f6b7821" targetNamespace="http://schemas.microsoft.com/office/2006/metadata/properties" ma:root="true" ma:fieldsID="19512266ee4fb15e494a3aab716e9f20" ns1:_="" ns2:_="" ns3:_="">
    <xsd:import namespace="http://schemas.microsoft.com/sharepoint/v3"/>
    <xsd:import namespace="291b223b-3b5e-42c7-94fe-e46ed6ff49ea"/>
    <xsd:import namespace="fadd06d5-038e-4d9e-a12e-7ff25f6b78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ppen van het geïntegreerd beleid voor naleving" ma:hidden="true" ma:internalName="_ip_UnifiedCompliancePolicyProperties">
      <xsd:simpleType>
        <xsd:restriction base="dms:Note"/>
      </xsd:simpleType>
    </xsd:element>
    <xsd:element name="_ip_UnifiedCompliancePolicyUIAction" ma:index="21"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1b223b-3b5e-42c7-94fe-e46ed6ff49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dd06d5-038e-4d9e-a12e-7ff25f6b782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2.xml><?xml version="1.0" encoding="utf-8"?>
<ds:datastoreItem xmlns:ds="http://schemas.openxmlformats.org/officeDocument/2006/customXml" ds:itemID="{E1503783-BD86-4AE3-87A7-A5E4644EE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1b223b-3b5e-42c7-94fe-e46ed6ff49ea"/>
    <ds:schemaRef ds:uri="fadd06d5-038e-4d9e-a12e-7ff25f6b7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AD6B0A-1715-4705-82AB-2FD88B61E444}">
  <ds:schemaRefs>
    <ds:schemaRef ds:uri="http://schemas.microsoft.com/office/2006/metadata/properties"/>
    <ds:schemaRef ds:uri="fadd06d5-038e-4d9e-a12e-7ff25f6b7821"/>
    <ds:schemaRef ds:uri="http://schemas.microsoft.com/sharepoint/v3"/>
    <ds:schemaRef ds:uri="http://purl.org/dc/terms/"/>
    <ds:schemaRef ds:uri="291b223b-3b5e-42c7-94fe-e46ed6ff49ea"/>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Rechte lijn zonder omslagpunt</vt:lpstr>
      <vt:lpstr>Rechte lijn met 1 omslagpunt</vt:lpstr>
      <vt:lpstr>Kromme lijn</vt:lpstr>
      <vt:lpstr>Colofon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Stelt, Teus van der</cp:lastModifiedBy>
  <cp:lastPrinted>2018-05-28T11:19:45Z</cp:lastPrinted>
  <dcterms:created xsi:type="dcterms:W3CDTF">1996-11-27T13:48:17Z</dcterms:created>
  <dcterms:modified xsi:type="dcterms:W3CDTF">2026-05-13T08:38:16Z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0x010100B66463D38CECEF4EB943A464E31D1127</vt:lpwstr>
  </property>
</Properties>
</file>