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exis-my.sharepoint.com/personal/frank_huijnen_enexis_nl/Documents/Mijn Documenten/EA Cold Commissioning/Documenten EA 2026/Concept documenten &amp; Bijlagen/"/>
    </mc:Choice>
  </mc:AlternateContent>
  <xr:revisionPtr revIDLastSave="44" documentId="8_{3D6F26A3-B1B4-4B95-9E79-3472D3B858EE}" xr6:coauthVersionLast="47" xr6:coauthVersionMax="47" xr10:uidLastSave="{06FDA58D-10E8-4A1A-9463-E61638336344}"/>
  <bookViews>
    <workbookView xWindow="-108" yWindow="-108" windowWidth="23256" windowHeight="13896" xr2:uid="{C0796D0B-9FA2-42C7-AA02-A923E674747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L38" i="1"/>
  <c r="K38" i="1"/>
  <c r="J38" i="1"/>
  <c r="I38" i="1"/>
  <c r="H38" i="1"/>
  <c r="G38" i="1"/>
  <c r="F38" i="1"/>
  <c r="E38" i="1"/>
  <c r="N67" i="1" l="1"/>
  <c r="M67" i="1"/>
  <c r="L67" i="1"/>
  <c r="K67" i="1"/>
  <c r="J67" i="1"/>
  <c r="I67" i="1"/>
  <c r="H67" i="1"/>
  <c r="G67" i="1"/>
  <c r="F67" i="1"/>
  <c r="E67" i="1"/>
  <c r="E47" i="1" l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G51" i="1"/>
  <c r="H51" i="1"/>
  <c r="E52" i="1"/>
  <c r="F52" i="1"/>
  <c r="G52" i="1"/>
  <c r="H52" i="1"/>
  <c r="E53" i="1"/>
  <c r="F53" i="1"/>
  <c r="G53" i="1"/>
  <c r="H53" i="1"/>
  <c r="E54" i="1"/>
  <c r="G54" i="1"/>
  <c r="H54" i="1"/>
  <c r="E55" i="1"/>
  <c r="F55" i="1"/>
  <c r="G55" i="1"/>
  <c r="H55" i="1"/>
  <c r="E56" i="1"/>
  <c r="G56" i="1"/>
  <c r="H56" i="1"/>
  <c r="E57" i="1"/>
  <c r="G57" i="1"/>
  <c r="H57" i="1"/>
  <c r="E58" i="1"/>
  <c r="F58" i="1"/>
  <c r="G58" i="1"/>
  <c r="H58" i="1"/>
  <c r="E59" i="1"/>
  <c r="G59" i="1"/>
  <c r="H59" i="1"/>
  <c r="E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G64" i="1"/>
  <c r="H64" i="1"/>
  <c r="H46" i="1"/>
  <c r="G46" i="1"/>
  <c r="F46" i="1"/>
  <c r="E46" i="1"/>
  <c r="F9" i="1"/>
  <c r="F12" i="1"/>
  <c r="F10" i="1"/>
  <c r="F13" i="1"/>
  <c r="F15" i="1"/>
  <c r="F16" i="1"/>
  <c r="F18" i="1"/>
  <c r="F19" i="1"/>
  <c r="F24" i="1"/>
  <c r="F27" i="1"/>
  <c r="F28" i="1"/>
  <c r="F31" i="1"/>
  <c r="F34" i="1"/>
  <c r="D38" i="1"/>
  <c r="C38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H9" i="1"/>
  <c r="G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9" i="1"/>
  <c r="L47" i="1" l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46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9" i="1"/>
  <c r="C67" i="1" l="1"/>
  <c r="D67" i="1"/>
  <c r="I6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9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O42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P5" i="1"/>
  <c r="Q5" i="1"/>
  <c r="O5" i="1"/>
  <c r="D70" i="1" l="1"/>
  <c r="C70" i="1"/>
  <c r="I70" i="1" l="1"/>
</calcChain>
</file>

<file path=xl/sharedStrings.xml><?xml version="1.0" encoding="utf-8"?>
<sst xmlns="http://schemas.openxmlformats.org/spreadsheetml/2006/main" count="341" uniqueCount="77">
  <si>
    <t>Zuid</t>
  </si>
  <si>
    <t xml:space="preserve">Aantal teams </t>
  </si>
  <si>
    <t>Uitbreiding</t>
  </si>
  <si>
    <t>Naam</t>
  </si>
  <si>
    <t>Type</t>
  </si>
  <si>
    <t>Trafo's</t>
  </si>
  <si>
    <t>Blokken</t>
  </si>
  <si>
    <t>Q1</t>
  </si>
  <si>
    <t>Q2</t>
  </si>
  <si>
    <t>Q3</t>
  </si>
  <si>
    <t>Q4</t>
  </si>
  <si>
    <t>Nieuw</t>
  </si>
  <si>
    <t>ARI</t>
  </si>
  <si>
    <t>x</t>
  </si>
  <si>
    <t>DTO</t>
  </si>
  <si>
    <t>EHVZ</t>
  </si>
  <si>
    <t>TRBK</t>
  </si>
  <si>
    <t>HTW</t>
  </si>
  <si>
    <t>RSD</t>
  </si>
  <si>
    <t>OIR</t>
  </si>
  <si>
    <t>YSTN</t>
  </si>
  <si>
    <t>HRST</t>
  </si>
  <si>
    <t>BBS</t>
  </si>
  <si>
    <t>ENGH</t>
  </si>
  <si>
    <t>HMZ</t>
  </si>
  <si>
    <t>MDK-2</t>
  </si>
  <si>
    <t>OSS</t>
  </si>
  <si>
    <t>BUGG</t>
  </si>
  <si>
    <t>WW</t>
  </si>
  <si>
    <t>EHV</t>
  </si>
  <si>
    <t>ETN/PCH</t>
  </si>
  <si>
    <t>VLWD</t>
  </si>
  <si>
    <t>HTB</t>
  </si>
  <si>
    <t>RSD2</t>
  </si>
  <si>
    <t>WW2</t>
  </si>
  <si>
    <t>HLVN2</t>
  </si>
  <si>
    <t>MSTW3</t>
  </si>
  <si>
    <t>MSTZ2</t>
  </si>
  <si>
    <t>RSRK2</t>
  </si>
  <si>
    <t>BRSM3</t>
  </si>
  <si>
    <t>OSS2</t>
  </si>
  <si>
    <t>Subtotaal</t>
  </si>
  <si>
    <t>Noord</t>
  </si>
  <si>
    <t>Aantal teams</t>
  </si>
  <si>
    <t>RS1</t>
  </si>
  <si>
    <t>DDVR</t>
  </si>
  <si>
    <t>Mee4</t>
  </si>
  <si>
    <t>FS1O</t>
  </si>
  <si>
    <t>ESD1M</t>
  </si>
  <si>
    <t>ZS1</t>
  </si>
  <si>
    <t>AML1U</t>
  </si>
  <si>
    <t>EH1O</t>
  </si>
  <si>
    <t>EM1B</t>
  </si>
  <si>
    <t>ZL1W</t>
  </si>
  <si>
    <t>Assen</t>
  </si>
  <si>
    <t>Noordbroek</t>
  </si>
  <si>
    <t>Leek 1</t>
  </si>
  <si>
    <t>Emmen noord</t>
  </si>
  <si>
    <t>OV-A</t>
  </si>
  <si>
    <t>OV-H</t>
  </si>
  <si>
    <t>OV-D</t>
  </si>
  <si>
    <t>OV-B</t>
  </si>
  <si>
    <t>OV-C</t>
  </si>
  <si>
    <t>Totaal</t>
  </si>
  <si>
    <t>Aantal trafo's</t>
  </si>
  <si>
    <t>CC.001</t>
  </si>
  <si>
    <t>CC.002</t>
  </si>
  <si>
    <t>CC.003</t>
  </si>
  <si>
    <t>CC.004</t>
  </si>
  <si>
    <t>CC.005</t>
  </si>
  <si>
    <t>CC.006</t>
  </si>
  <si>
    <t>CC.007</t>
  </si>
  <si>
    <t>CC.008</t>
  </si>
  <si>
    <t>CC.009</t>
  </si>
  <si>
    <t>CC.010</t>
  </si>
  <si>
    <t>EENHEIDSHANDELINGEN</t>
  </si>
  <si>
    <t>Cold commissioning planning/forecast 2027 t/m 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</si>
</sst>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55E2-0AF5-4F2E-BF6E-D5A89C2E9DD4}">
  <dimension ref="A1:BO70"/>
  <sheetViews>
    <sheetView tabSelected="1" topLeftCell="A6" zoomScale="85" zoomScaleNormal="85" workbookViewId="0">
      <selection activeCell="E38" sqref="E38"/>
    </sheetView>
  </sheetViews>
  <sheetFormatPr defaultRowHeight="14.4" x14ac:dyDescent="0.3"/>
  <cols>
    <col min="1" max="1" width="18.109375" customWidth="1"/>
    <col min="2" max="2" width="13.5546875" customWidth="1"/>
    <col min="3" max="3" width="12" style="4" bestFit="1" customWidth="1"/>
    <col min="4" max="9" width="8.77734375" style="4" customWidth="1"/>
    <col min="10" max="10" width="7.21875" style="4" bestFit="1" customWidth="1"/>
    <col min="11" max="14" width="8.77734375" style="4" customWidth="1"/>
    <col min="15" max="15" width="4" bestFit="1" customWidth="1"/>
    <col min="16" max="62" width="3.5546875" customWidth="1"/>
    <col min="66" max="66" width="10.6640625" bestFit="1" customWidth="1"/>
    <col min="67" max="67" width="12.44140625" bestFit="1" customWidth="1"/>
  </cols>
  <sheetData>
    <row r="1" spans="1:67" ht="18" x14ac:dyDescent="0.35">
      <c r="A1" s="9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3" spans="1:67" ht="23.4" x14ac:dyDescent="0.45">
      <c r="A3" s="6" t="s">
        <v>0</v>
      </c>
    </row>
    <row r="4" spans="1:67" x14ac:dyDescent="0.3"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7" x14ac:dyDescent="0.3">
      <c r="A5" t="s">
        <v>1</v>
      </c>
      <c r="O5">
        <f t="shared" ref="O5:BJ5" si="0">COUNTIF(O9:O36,"x")</f>
        <v>0</v>
      </c>
      <c r="P5">
        <f t="shared" si="0"/>
        <v>2</v>
      </c>
      <c r="Q5">
        <f t="shared" si="0"/>
        <v>2</v>
      </c>
      <c r="R5">
        <f t="shared" si="0"/>
        <v>0</v>
      </c>
      <c r="S5">
        <f t="shared" si="0"/>
        <v>0</v>
      </c>
      <c r="T5">
        <f t="shared" si="0"/>
        <v>3</v>
      </c>
      <c r="U5">
        <f t="shared" si="0"/>
        <v>3</v>
      </c>
      <c r="V5">
        <f t="shared" si="0"/>
        <v>3</v>
      </c>
      <c r="W5">
        <f t="shared" si="0"/>
        <v>3</v>
      </c>
      <c r="X5">
        <f t="shared" si="0"/>
        <v>3</v>
      </c>
      <c r="Y5">
        <f t="shared" si="0"/>
        <v>0</v>
      </c>
      <c r="Z5">
        <f t="shared" si="0"/>
        <v>1</v>
      </c>
      <c r="AA5">
        <f t="shared" si="0"/>
        <v>1</v>
      </c>
      <c r="AB5">
        <f t="shared" si="0"/>
        <v>2</v>
      </c>
      <c r="AC5">
        <f t="shared" si="0"/>
        <v>2</v>
      </c>
      <c r="AD5">
        <f t="shared" si="0"/>
        <v>1</v>
      </c>
      <c r="AE5">
        <f t="shared" si="0"/>
        <v>0</v>
      </c>
      <c r="AF5">
        <f t="shared" si="0"/>
        <v>2</v>
      </c>
      <c r="AG5">
        <f t="shared" si="0"/>
        <v>3</v>
      </c>
      <c r="AH5">
        <f t="shared" si="0"/>
        <v>3</v>
      </c>
      <c r="AI5">
        <f t="shared" si="0"/>
        <v>1</v>
      </c>
      <c r="AJ5">
        <f t="shared" si="0"/>
        <v>2</v>
      </c>
      <c r="AK5">
        <f t="shared" si="0"/>
        <v>3</v>
      </c>
      <c r="AL5">
        <f t="shared" si="0"/>
        <v>3</v>
      </c>
      <c r="AM5">
        <f t="shared" si="0"/>
        <v>0</v>
      </c>
      <c r="AN5">
        <f t="shared" si="0"/>
        <v>2</v>
      </c>
      <c r="AO5">
        <f t="shared" si="0"/>
        <v>2</v>
      </c>
      <c r="AP5">
        <f t="shared" si="0"/>
        <v>2</v>
      </c>
      <c r="AQ5">
        <f t="shared" si="0"/>
        <v>0</v>
      </c>
      <c r="AR5">
        <f t="shared" si="0"/>
        <v>1</v>
      </c>
      <c r="AS5">
        <f t="shared" si="0"/>
        <v>2</v>
      </c>
      <c r="AT5">
        <f t="shared" si="0"/>
        <v>2</v>
      </c>
      <c r="AU5">
        <f t="shared" si="0"/>
        <v>1</v>
      </c>
      <c r="AV5">
        <f t="shared" si="0"/>
        <v>1</v>
      </c>
      <c r="AW5">
        <f t="shared" si="0"/>
        <v>3</v>
      </c>
      <c r="AX5">
        <f t="shared" si="0"/>
        <v>3</v>
      </c>
      <c r="AY5">
        <f t="shared" si="0"/>
        <v>0</v>
      </c>
      <c r="AZ5">
        <f t="shared" si="0"/>
        <v>0</v>
      </c>
      <c r="BA5">
        <f t="shared" si="0"/>
        <v>1</v>
      </c>
      <c r="BB5">
        <f t="shared" si="0"/>
        <v>1</v>
      </c>
      <c r="BC5">
        <f t="shared" si="0"/>
        <v>0</v>
      </c>
      <c r="BD5">
        <f t="shared" si="0"/>
        <v>0</v>
      </c>
      <c r="BE5">
        <f t="shared" si="0"/>
        <v>1</v>
      </c>
      <c r="BF5">
        <f t="shared" si="0"/>
        <v>1</v>
      </c>
      <c r="BG5">
        <f t="shared" si="0"/>
        <v>0</v>
      </c>
      <c r="BH5">
        <f t="shared" si="0"/>
        <v>0</v>
      </c>
      <c r="BI5">
        <f t="shared" si="0"/>
        <v>0</v>
      </c>
      <c r="BJ5">
        <f t="shared" si="0"/>
        <v>0</v>
      </c>
    </row>
    <row r="7" spans="1:67" x14ac:dyDescent="0.3">
      <c r="E7" s="8" t="s">
        <v>75</v>
      </c>
      <c r="F7" s="8"/>
      <c r="G7" s="8"/>
      <c r="H7" s="8"/>
      <c r="I7" s="8"/>
      <c r="J7" s="8"/>
      <c r="K7" s="8"/>
      <c r="L7" s="8"/>
      <c r="M7" s="8"/>
      <c r="N7" s="8"/>
      <c r="O7" s="10">
        <v>2027</v>
      </c>
      <c r="P7" s="10"/>
      <c r="Q7" s="10"/>
      <c r="R7" s="10"/>
      <c r="S7" s="10">
        <v>2028</v>
      </c>
      <c r="T7" s="10"/>
      <c r="U7" s="10"/>
      <c r="V7" s="10"/>
      <c r="W7" s="10">
        <v>2029</v>
      </c>
      <c r="X7" s="10"/>
      <c r="Y7" s="10"/>
      <c r="Z7" s="10"/>
      <c r="AA7" s="10">
        <v>2030</v>
      </c>
      <c r="AB7" s="10"/>
      <c r="AC7" s="10"/>
      <c r="AD7" s="10"/>
      <c r="AE7" s="10">
        <v>2031</v>
      </c>
      <c r="AF7" s="10"/>
      <c r="AG7" s="10"/>
      <c r="AH7" s="10"/>
      <c r="AI7" s="10">
        <v>2032</v>
      </c>
      <c r="AJ7" s="10"/>
      <c r="AK7" s="10"/>
      <c r="AL7" s="10"/>
      <c r="AM7" s="10">
        <v>2033</v>
      </c>
      <c r="AN7" s="10"/>
      <c r="AO7" s="10"/>
      <c r="AP7" s="10"/>
      <c r="AQ7" s="10">
        <v>2034</v>
      </c>
      <c r="AR7" s="10"/>
      <c r="AS7" s="10"/>
      <c r="AT7" s="10"/>
      <c r="AU7" s="10">
        <v>2035</v>
      </c>
      <c r="AV7" s="10"/>
      <c r="AW7" s="10"/>
      <c r="AX7" s="10"/>
      <c r="AY7" s="10">
        <v>2036</v>
      </c>
      <c r="AZ7" s="10"/>
      <c r="BA7" s="10"/>
      <c r="BB7" s="10"/>
      <c r="BC7" s="10">
        <v>2037</v>
      </c>
      <c r="BD7" s="10"/>
      <c r="BE7" s="10"/>
      <c r="BF7" s="10"/>
      <c r="BG7" s="10">
        <v>2038</v>
      </c>
      <c r="BH7" s="10"/>
      <c r="BI7" s="10"/>
      <c r="BJ7" s="10"/>
      <c r="BO7" s="1"/>
    </row>
    <row r="8" spans="1:67" x14ac:dyDescent="0.3">
      <c r="A8" t="s">
        <v>3</v>
      </c>
      <c r="B8" t="s">
        <v>4</v>
      </c>
      <c r="C8" s="4" t="s">
        <v>64</v>
      </c>
      <c r="D8" s="4" t="s">
        <v>6</v>
      </c>
      <c r="E8" s="7" t="s">
        <v>65</v>
      </c>
      <c r="F8" s="7" t="s">
        <v>66</v>
      </c>
      <c r="G8" s="7" t="s">
        <v>67</v>
      </c>
      <c r="H8" s="7" t="s">
        <v>68</v>
      </c>
      <c r="I8" s="7" t="s">
        <v>69</v>
      </c>
      <c r="J8" s="7" t="s">
        <v>70</v>
      </c>
      <c r="K8" s="7" t="s">
        <v>71</v>
      </c>
      <c r="L8" s="7" t="s">
        <v>72</v>
      </c>
      <c r="M8" s="7" t="s">
        <v>73</v>
      </c>
      <c r="N8" s="7" t="s">
        <v>74</v>
      </c>
      <c r="O8" t="s">
        <v>7</v>
      </c>
      <c r="P8" t="s">
        <v>8</v>
      </c>
      <c r="Q8" t="s">
        <v>9</v>
      </c>
      <c r="R8" t="s">
        <v>10</v>
      </c>
      <c r="S8" t="s">
        <v>7</v>
      </c>
      <c r="T8" t="s">
        <v>8</v>
      </c>
      <c r="U8" t="s">
        <v>9</v>
      </c>
      <c r="V8" t="s">
        <v>10</v>
      </c>
      <c r="W8" t="s">
        <v>7</v>
      </c>
      <c r="X8" t="s">
        <v>8</v>
      </c>
      <c r="Y8" t="s">
        <v>9</v>
      </c>
      <c r="Z8" t="s">
        <v>10</v>
      </c>
      <c r="AA8" t="s">
        <v>7</v>
      </c>
      <c r="AB8" t="s">
        <v>8</v>
      </c>
      <c r="AC8" t="s">
        <v>9</v>
      </c>
      <c r="AD8" t="s">
        <v>10</v>
      </c>
      <c r="AE8" t="s">
        <v>7</v>
      </c>
      <c r="AF8" t="s">
        <v>8</v>
      </c>
      <c r="AG8" t="s">
        <v>9</v>
      </c>
      <c r="AH8" t="s">
        <v>10</v>
      </c>
      <c r="AI8" t="s">
        <v>7</v>
      </c>
      <c r="AJ8" t="s">
        <v>8</v>
      </c>
      <c r="AK8" t="s">
        <v>9</v>
      </c>
      <c r="AL8" t="s">
        <v>10</v>
      </c>
      <c r="AM8" t="s">
        <v>7</v>
      </c>
      <c r="AN8" t="s">
        <v>8</v>
      </c>
      <c r="AO8" t="s">
        <v>9</v>
      </c>
      <c r="AP8" t="s">
        <v>10</v>
      </c>
      <c r="AQ8" t="s">
        <v>7</v>
      </c>
      <c r="AR8" t="s">
        <v>8</v>
      </c>
      <c r="AS8" t="s">
        <v>9</v>
      </c>
      <c r="AT8" t="s">
        <v>10</v>
      </c>
      <c r="AU8" t="s">
        <v>7</v>
      </c>
      <c r="AV8" t="s">
        <v>8</v>
      </c>
      <c r="AW8" t="s">
        <v>9</v>
      </c>
      <c r="AX8" t="s">
        <v>10</v>
      </c>
      <c r="AY8" t="s">
        <v>7</v>
      </c>
      <c r="AZ8" t="s">
        <v>8</v>
      </c>
      <c r="BA8" t="s">
        <v>9</v>
      </c>
      <c r="BB8" t="s">
        <v>10</v>
      </c>
      <c r="BC8" t="s">
        <v>7</v>
      </c>
      <c r="BD8" t="s">
        <v>8</v>
      </c>
      <c r="BE8" t="s">
        <v>9</v>
      </c>
      <c r="BF8" t="s">
        <v>10</v>
      </c>
      <c r="BG8" t="s">
        <v>7</v>
      </c>
      <c r="BH8" t="s">
        <v>8</v>
      </c>
      <c r="BI8" t="s">
        <v>9</v>
      </c>
      <c r="BJ8" t="s">
        <v>10</v>
      </c>
      <c r="BO8" s="1"/>
    </row>
    <row r="9" spans="1:67" x14ac:dyDescent="0.3">
      <c r="A9" t="s">
        <v>12</v>
      </c>
      <c r="B9" t="s">
        <v>2</v>
      </c>
      <c r="C9" s="4">
        <v>4</v>
      </c>
      <c r="D9" s="4">
        <v>3</v>
      </c>
      <c r="E9" s="7">
        <f>IF(C9&lt;&gt;2,C9-1,0)</f>
        <v>3</v>
      </c>
      <c r="F9" s="7">
        <f>IF(C9&lt;=3,2,0)</f>
        <v>0</v>
      </c>
      <c r="G9" s="7">
        <f t="shared" ref="G9:G36" si="1">IF(C9=4,1,0)</f>
        <v>1</v>
      </c>
      <c r="H9" s="7">
        <f t="shared" ref="H9:H36" si="2">IF(C9=5,1,0)</f>
        <v>0</v>
      </c>
      <c r="I9" s="7">
        <f t="shared" ref="I9:I36" si="3">D9*18</f>
        <v>54</v>
      </c>
      <c r="J9" s="7"/>
      <c r="K9" s="7">
        <v>1</v>
      </c>
      <c r="L9" s="7">
        <f t="shared" ref="L9:L36" si="4">D9+1</f>
        <v>4</v>
      </c>
      <c r="M9" s="7">
        <v>1</v>
      </c>
      <c r="N9" s="7">
        <v>1</v>
      </c>
      <c r="T9" s="2" t="s">
        <v>13</v>
      </c>
      <c r="U9" s="2" t="s">
        <v>13</v>
      </c>
      <c r="V9" s="2" t="s">
        <v>13</v>
      </c>
    </row>
    <row r="10" spans="1:67" x14ac:dyDescent="0.3">
      <c r="A10" t="s">
        <v>14</v>
      </c>
      <c r="B10" t="s">
        <v>2</v>
      </c>
      <c r="C10" s="4">
        <v>2</v>
      </c>
      <c r="D10" s="4">
        <v>2</v>
      </c>
      <c r="E10" s="7">
        <f t="shared" ref="E10:E36" si="5">IF(C10&lt;&gt;2,C10-1,0)</f>
        <v>0</v>
      </c>
      <c r="F10" s="7">
        <f>IF(C10&lt;=3,2,0)</f>
        <v>2</v>
      </c>
      <c r="G10" s="7">
        <f t="shared" si="1"/>
        <v>0</v>
      </c>
      <c r="H10" s="7">
        <f t="shared" si="2"/>
        <v>0</v>
      </c>
      <c r="I10" s="7">
        <f t="shared" si="3"/>
        <v>36</v>
      </c>
      <c r="J10" s="7"/>
      <c r="K10" s="7">
        <v>1</v>
      </c>
      <c r="L10" s="7">
        <f t="shared" si="4"/>
        <v>3</v>
      </c>
      <c r="M10" s="7">
        <v>1</v>
      </c>
      <c r="N10" s="7">
        <v>1</v>
      </c>
      <c r="P10" s="2" t="s">
        <v>13</v>
      </c>
      <c r="Q10" s="2" t="s">
        <v>13</v>
      </c>
    </row>
    <row r="11" spans="1:67" x14ac:dyDescent="0.3">
      <c r="A11" t="s">
        <v>15</v>
      </c>
      <c r="B11" t="s">
        <v>2</v>
      </c>
      <c r="C11" s="4">
        <v>3</v>
      </c>
      <c r="D11" s="4">
        <v>2</v>
      </c>
      <c r="E11" s="7">
        <f t="shared" si="5"/>
        <v>2</v>
      </c>
      <c r="F11" s="7">
        <v>1</v>
      </c>
      <c r="G11" s="7">
        <f t="shared" si="1"/>
        <v>0</v>
      </c>
      <c r="H11" s="7">
        <f t="shared" si="2"/>
        <v>0</v>
      </c>
      <c r="I11" s="7">
        <f t="shared" si="3"/>
        <v>36</v>
      </c>
      <c r="J11" s="7">
        <v>1</v>
      </c>
      <c r="K11" s="7">
        <v>1</v>
      </c>
      <c r="L11" s="7">
        <f t="shared" si="4"/>
        <v>3</v>
      </c>
      <c r="M11" s="7">
        <v>1</v>
      </c>
      <c r="N11" s="7">
        <v>1</v>
      </c>
      <c r="P11" s="2" t="s">
        <v>13</v>
      </c>
      <c r="Q11" s="2" t="s">
        <v>13</v>
      </c>
    </row>
    <row r="12" spans="1:67" x14ac:dyDescent="0.3">
      <c r="A12" t="s">
        <v>16</v>
      </c>
      <c r="B12" t="s">
        <v>2</v>
      </c>
      <c r="C12" s="4">
        <v>2</v>
      </c>
      <c r="D12" s="4">
        <v>2</v>
      </c>
      <c r="E12" s="7">
        <f t="shared" si="5"/>
        <v>0</v>
      </c>
      <c r="F12" s="7">
        <f>IF(C12&lt;=3,2,0)</f>
        <v>2</v>
      </c>
      <c r="G12" s="7">
        <f t="shared" si="1"/>
        <v>0</v>
      </c>
      <c r="H12" s="7">
        <f t="shared" si="2"/>
        <v>0</v>
      </c>
      <c r="I12" s="7">
        <f t="shared" si="3"/>
        <v>36</v>
      </c>
      <c r="J12" s="7">
        <v>1</v>
      </c>
      <c r="K12" s="7">
        <v>1</v>
      </c>
      <c r="L12" s="7">
        <f t="shared" si="4"/>
        <v>3</v>
      </c>
      <c r="M12" s="7">
        <v>1</v>
      </c>
      <c r="N12" s="7">
        <v>1</v>
      </c>
      <c r="T12" s="2" t="s">
        <v>13</v>
      </c>
      <c r="U12" s="2" t="s">
        <v>13</v>
      </c>
    </row>
    <row r="13" spans="1:67" x14ac:dyDescent="0.3">
      <c r="A13" t="s">
        <v>17</v>
      </c>
      <c r="B13" t="s">
        <v>2</v>
      </c>
      <c r="C13" s="4">
        <v>2</v>
      </c>
      <c r="D13" s="4">
        <v>1</v>
      </c>
      <c r="E13" s="7">
        <f t="shared" si="5"/>
        <v>0</v>
      </c>
      <c r="F13" s="7">
        <f>IF(C13&lt;=3,2,0)</f>
        <v>2</v>
      </c>
      <c r="G13" s="7">
        <f t="shared" si="1"/>
        <v>0</v>
      </c>
      <c r="H13" s="7">
        <f t="shared" si="2"/>
        <v>0</v>
      </c>
      <c r="I13" s="7">
        <f t="shared" si="3"/>
        <v>18</v>
      </c>
      <c r="J13" s="7">
        <v>1</v>
      </c>
      <c r="K13" s="7">
        <v>1</v>
      </c>
      <c r="L13" s="7">
        <f t="shared" si="4"/>
        <v>2</v>
      </c>
      <c r="M13" s="7">
        <v>1</v>
      </c>
      <c r="N13" s="7">
        <v>1</v>
      </c>
      <c r="AG13" s="2" t="s">
        <v>13</v>
      </c>
      <c r="AH13" s="2" t="s">
        <v>13</v>
      </c>
    </row>
    <row r="14" spans="1:67" x14ac:dyDescent="0.3">
      <c r="A14" t="s">
        <v>18</v>
      </c>
      <c r="B14" t="s">
        <v>2</v>
      </c>
      <c r="C14" s="4">
        <v>3</v>
      </c>
      <c r="D14" s="4">
        <v>2</v>
      </c>
      <c r="E14" s="7">
        <f t="shared" si="5"/>
        <v>2</v>
      </c>
      <c r="F14" s="7">
        <v>1</v>
      </c>
      <c r="G14" s="7">
        <f t="shared" si="1"/>
        <v>0</v>
      </c>
      <c r="H14" s="7">
        <f t="shared" si="2"/>
        <v>0</v>
      </c>
      <c r="I14" s="7">
        <f t="shared" si="3"/>
        <v>36</v>
      </c>
      <c r="J14" s="7">
        <v>1</v>
      </c>
      <c r="K14" s="7">
        <v>1</v>
      </c>
      <c r="L14" s="7">
        <f t="shared" si="4"/>
        <v>3</v>
      </c>
      <c r="M14" s="7">
        <v>1</v>
      </c>
      <c r="N14" s="7">
        <v>1</v>
      </c>
      <c r="W14" s="2" t="s">
        <v>13</v>
      </c>
      <c r="X14" s="2" t="s">
        <v>13</v>
      </c>
    </row>
    <row r="15" spans="1:67" x14ac:dyDescent="0.3">
      <c r="A15" t="s">
        <v>19</v>
      </c>
      <c r="B15" t="s">
        <v>11</v>
      </c>
      <c r="C15" s="4">
        <v>5</v>
      </c>
      <c r="D15" s="4">
        <v>4</v>
      </c>
      <c r="E15" s="7">
        <f t="shared" si="5"/>
        <v>4</v>
      </c>
      <c r="F15" s="7">
        <f>IF(C15&lt;=3,2,0)</f>
        <v>0</v>
      </c>
      <c r="G15" s="7">
        <f t="shared" si="1"/>
        <v>0</v>
      </c>
      <c r="H15" s="7">
        <f t="shared" si="2"/>
        <v>1</v>
      </c>
      <c r="I15" s="7">
        <f t="shared" si="3"/>
        <v>72</v>
      </c>
      <c r="J15" s="7"/>
      <c r="K15" s="7">
        <v>1</v>
      </c>
      <c r="L15" s="7">
        <f t="shared" si="4"/>
        <v>5</v>
      </c>
      <c r="M15" s="7">
        <v>1</v>
      </c>
      <c r="N15" s="7">
        <v>1</v>
      </c>
      <c r="AB15" s="2" t="s">
        <v>13</v>
      </c>
      <c r="AC15" s="2" t="s">
        <v>13</v>
      </c>
      <c r="AD15" s="2" t="s">
        <v>13</v>
      </c>
    </row>
    <row r="16" spans="1:67" x14ac:dyDescent="0.3">
      <c r="A16" t="s">
        <v>20</v>
      </c>
      <c r="B16" t="s">
        <v>11</v>
      </c>
      <c r="C16" s="4">
        <v>2</v>
      </c>
      <c r="D16" s="4">
        <v>1</v>
      </c>
      <c r="E16" s="7">
        <f t="shared" si="5"/>
        <v>0</v>
      </c>
      <c r="F16" s="7">
        <f>IF(C16&lt;=3,2,0)</f>
        <v>2</v>
      </c>
      <c r="G16" s="7">
        <f t="shared" si="1"/>
        <v>0</v>
      </c>
      <c r="H16" s="7">
        <f t="shared" si="2"/>
        <v>0</v>
      </c>
      <c r="I16" s="7">
        <f t="shared" si="3"/>
        <v>18</v>
      </c>
      <c r="J16" s="7"/>
      <c r="K16" s="7">
        <v>1</v>
      </c>
      <c r="L16" s="7">
        <f t="shared" si="4"/>
        <v>2</v>
      </c>
      <c r="M16" s="7">
        <v>1</v>
      </c>
      <c r="N16" s="7">
        <v>1</v>
      </c>
      <c r="AU16" s="2" t="s">
        <v>13</v>
      </c>
      <c r="AV16" s="2" t="s">
        <v>13</v>
      </c>
    </row>
    <row r="17" spans="1:54" x14ac:dyDescent="0.3">
      <c r="A17" t="s">
        <v>21</v>
      </c>
      <c r="B17" t="s">
        <v>2</v>
      </c>
      <c r="C17" s="4">
        <v>3</v>
      </c>
      <c r="D17" s="4">
        <v>3</v>
      </c>
      <c r="E17" s="7">
        <f t="shared" si="5"/>
        <v>2</v>
      </c>
      <c r="F17" s="7">
        <v>1</v>
      </c>
      <c r="G17" s="7">
        <f t="shared" si="1"/>
        <v>0</v>
      </c>
      <c r="H17" s="7">
        <f t="shared" si="2"/>
        <v>0</v>
      </c>
      <c r="I17" s="7">
        <f t="shared" si="3"/>
        <v>54</v>
      </c>
      <c r="J17" s="7">
        <v>1</v>
      </c>
      <c r="K17" s="7">
        <v>1</v>
      </c>
      <c r="L17" s="7">
        <f t="shared" si="4"/>
        <v>4</v>
      </c>
      <c r="M17" s="7">
        <v>1</v>
      </c>
      <c r="N17" s="7">
        <v>1</v>
      </c>
      <c r="V17" s="2" t="s">
        <v>13</v>
      </c>
      <c r="W17" s="2" t="s">
        <v>13</v>
      </c>
      <c r="X17" s="2" t="s">
        <v>13</v>
      </c>
    </row>
    <row r="18" spans="1:54" x14ac:dyDescent="0.3">
      <c r="A18" t="s">
        <v>22</v>
      </c>
      <c r="B18" t="s">
        <v>2</v>
      </c>
      <c r="C18" s="4">
        <v>2</v>
      </c>
      <c r="D18" s="4">
        <v>1</v>
      </c>
      <c r="E18" s="7">
        <f t="shared" si="5"/>
        <v>0</v>
      </c>
      <c r="F18" s="7">
        <f>IF(C18&lt;=3,2,0)</f>
        <v>2</v>
      </c>
      <c r="G18" s="7">
        <f t="shared" si="1"/>
        <v>0</v>
      </c>
      <c r="H18" s="7">
        <f t="shared" si="2"/>
        <v>0</v>
      </c>
      <c r="I18" s="7">
        <f t="shared" si="3"/>
        <v>18</v>
      </c>
      <c r="J18" s="7">
        <v>1</v>
      </c>
      <c r="K18" s="7">
        <v>1</v>
      </c>
      <c r="L18" s="7">
        <f t="shared" si="4"/>
        <v>2</v>
      </c>
      <c r="M18" s="7">
        <v>1</v>
      </c>
      <c r="N18" s="7">
        <v>1</v>
      </c>
      <c r="Z18" s="2" t="s">
        <v>13</v>
      </c>
      <c r="AA18" s="2" t="s">
        <v>13</v>
      </c>
    </row>
    <row r="19" spans="1:54" x14ac:dyDescent="0.3">
      <c r="A19" t="s">
        <v>23</v>
      </c>
      <c r="B19" t="s">
        <v>11</v>
      </c>
      <c r="C19" s="4">
        <v>5</v>
      </c>
      <c r="D19" s="4">
        <v>4</v>
      </c>
      <c r="E19" s="7">
        <f t="shared" si="5"/>
        <v>4</v>
      </c>
      <c r="F19" s="7">
        <f>IF(C19&lt;=3,2,0)</f>
        <v>0</v>
      </c>
      <c r="G19" s="7">
        <f t="shared" si="1"/>
        <v>0</v>
      </c>
      <c r="H19" s="7">
        <f t="shared" si="2"/>
        <v>1</v>
      </c>
      <c r="I19" s="7">
        <f t="shared" si="3"/>
        <v>72</v>
      </c>
      <c r="J19" s="7"/>
      <c r="K19" s="7">
        <v>1</v>
      </c>
      <c r="L19" s="7">
        <f t="shared" si="4"/>
        <v>5</v>
      </c>
      <c r="M19" s="7">
        <v>1</v>
      </c>
      <c r="N19" s="7">
        <v>1</v>
      </c>
      <c r="AF19" s="2" t="s">
        <v>13</v>
      </c>
      <c r="AG19" s="2" t="s">
        <v>13</v>
      </c>
      <c r="AH19" s="2" t="s">
        <v>13</v>
      </c>
    </row>
    <row r="20" spans="1:54" x14ac:dyDescent="0.3">
      <c r="A20" t="s">
        <v>24</v>
      </c>
      <c r="B20" t="s">
        <v>2</v>
      </c>
      <c r="C20" s="4">
        <v>3</v>
      </c>
      <c r="D20" s="4">
        <v>2</v>
      </c>
      <c r="E20" s="7">
        <f t="shared" si="5"/>
        <v>2</v>
      </c>
      <c r="F20" s="7">
        <v>1</v>
      </c>
      <c r="G20" s="7">
        <f t="shared" si="1"/>
        <v>0</v>
      </c>
      <c r="H20" s="7">
        <f t="shared" si="2"/>
        <v>0</v>
      </c>
      <c r="I20" s="7">
        <f t="shared" si="3"/>
        <v>36</v>
      </c>
      <c r="J20" s="7">
        <v>1</v>
      </c>
      <c r="K20" s="7">
        <v>1</v>
      </c>
      <c r="L20" s="7">
        <f t="shared" si="4"/>
        <v>3</v>
      </c>
      <c r="M20" s="7">
        <v>1</v>
      </c>
      <c r="N20" s="7">
        <v>1</v>
      </c>
      <c r="AB20" s="2" t="s">
        <v>13</v>
      </c>
      <c r="AC20" s="2" t="s">
        <v>13</v>
      </c>
    </row>
    <row r="21" spans="1:54" x14ac:dyDescent="0.3">
      <c r="A21" t="s">
        <v>25</v>
      </c>
      <c r="B21" t="s">
        <v>11</v>
      </c>
      <c r="C21" s="4">
        <v>3</v>
      </c>
      <c r="D21" s="4">
        <v>2</v>
      </c>
      <c r="E21" s="7">
        <f t="shared" si="5"/>
        <v>2</v>
      </c>
      <c r="F21" s="7">
        <v>1</v>
      </c>
      <c r="G21" s="7">
        <f t="shared" si="1"/>
        <v>0</v>
      </c>
      <c r="H21" s="7">
        <f t="shared" si="2"/>
        <v>0</v>
      </c>
      <c r="I21" s="7">
        <f t="shared" si="3"/>
        <v>36</v>
      </c>
      <c r="J21" s="7"/>
      <c r="K21" s="7">
        <v>1</v>
      </c>
      <c r="L21" s="7">
        <f t="shared" si="4"/>
        <v>3</v>
      </c>
      <c r="M21" s="7">
        <v>1</v>
      </c>
      <c r="N21" s="7">
        <v>1</v>
      </c>
      <c r="AI21" s="2" t="s">
        <v>13</v>
      </c>
      <c r="AJ21" s="2" t="s">
        <v>13</v>
      </c>
    </row>
    <row r="22" spans="1:54" x14ac:dyDescent="0.3">
      <c r="A22" t="s">
        <v>26</v>
      </c>
      <c r="B22" t="s">
        <v>2</v>
      </c>
      <c r="C22" s="4">
        <v>3</v>
      </c>
      <c r="D22" s="4">
        <v>2</v>
      </c>
      <c r="E22" s="7">
        <f t="shared" si="5"/>
        <v>2</v>
      </c>
      <c r="F22" s="7">
        <v>1</v>
      </c>
      <c r="G22" s="7">
        <f t="shared" si="1"/>
        <v>0</v>
      </c>
      <c r="H22" s="7">
        <f t="shared" si="2"/>
        <v>0</v>
      </c>
      <c r="I22" s="7">
        <f t="shared" si="3"/>
        <v>36</v>
      </c>
      <c r="J22" s="7"/>
      <c r="K22" s="7">
        <v>1</v>
      </c>
      <c r="L22" s="7">
        <f t="shared" si="4"/>
        <v>3</v>
      </c>
      <c r="M22" s="7">
        <v>1</v>
      </c>
      <c r="N22" s="7">
        <v>1</v>
      </c>
      <c r="T22" s="2" t="s">
        <v>13</v>
      </c>
      <c r="U22" s="2" t="s">
        <v>13</v>
      </c>
    </row>
    <row r="23" spans="1:54" x14ac:dyDescent="0.3">
      <c r="A23" t="s">
        <v>27</v>
      </c>
      <c r="B23" t="s">
        <v>2</v>
      </c>
      <c r="C23" s="4">
        <v>3</v>
      </c>
      <c r="D23" s="4">
        <v>2</v>
      </c>
      <c r="E23" s="7">
        <f t="shared" si="5"/>
        <v>2</v>
      </c>
      <c r="F23" s="7">
        <v>1</v>
      </c>
      <c r="G23" s="7">
        <f t="shared" si="1"/>
        <v>0</v>
      </c>
      <c r="H23" s="7">
        <f t="shared" si="2"/>
        <v>0</v>
      </c>
      <c r="I23" s="7">
        <f t="shared" si="3"/>
        <v>36</v>
      </c>
      <c r="J23" s="7"/>
      <c r="K23" s="7">
        <v>1</v>
      </c>
      <c r="L23" s="7">
        <f t="shared" si="4"/>
        <v>3</v>
      </c>
      <c r="M23" s="7">
        <v>1</v>
      </c>
      <c r="N23" s="7">
        <v>1</v>
      </c>
      <c r="AK23" s="2" t="s">
        <v>13</v>
      </c>
      <c r="AL23" s="2" t="s">
        <v>13</v>
      </c>
    </row>
    <row r="24" spans="1:54" x14ac:dyDescent="0.3">
      <c r="A24" t="s">
        <v>28</v>
      </c>
      <c r="B24" t="s">
        <v>2</v>
      </c>
      <c r="C24" s="4">
        <v>2</v>
      </c>
      <c r="D24" s="4">
        <v>3</v>
      </c>
      <c r="E24" s="7">
        <f t="shared" si="5"/>
        <v>0</v>
      </c>
      <c r="F24" s="7">
        <f>IF(C24&lt;=3,2,0)</f>
        <v>2</v>
      </c>
      <c r="G24" s="7">
        <f t="shared" si="1"/>
        <v>0</v>
      </c>
      <c r="H24" s="7">
        <f t="shared" si="2"/>
        <v>0</v>
      </c>
      <c r="I24" s="7">
        <f t="shared" si="3"/>
        <v>54</v>
      </c>
      <c r="J24" s="7">
        <v>1</v>
      </c>
      <c r="K24" s="7">
        <v>1</v>
      </c>
      <c r="L24" s="7">
        <f t="shared" si="4"/>
        <v>4</v>
      </c>
      <c r="M24" s="7">
        <v>1</v>
      </c>
      <c r="N24" s="7">
        <v>1</v>
      </c>
      <c r="V24" s="2" t="s">
        <v>13</v>
      </c>
      <c r="W24" s="2" t="s">
        <v>13</v>
      </c>
      <c r="X24" s="2" t="s">
        <v>13</v>
      </c>
    </row>
    <row r="25" spans="1:54" x14ac:dyDescent="0.3">
      <c r="A25" t="s">
        <v>29</v>
      </c>
      <c r="B25" t="s">
        <v>11</v>
      </c>
      <c r="C25" s="4">
        <v>3</v>
      </c>
      <c r="D25" s="4">
        <v>2</v>
      </c>
      <c r="E25" s="7">
        <f t="shared" si="5"/>
        <v>2</v>
      </c>
      <c r="F25" s="7">
        <v>1</v>
      </c>
      <c r="G25" s="7">
        <f t="shared" si="1"/>
        <v>0</v>
      </c>
      <c r="H25" s="7">
        <f t="shared" si="2"/>
        <v>0</v>
      </c>
      <c r="I25" s="7">
        <f t="shared" si="3"/>
        <v>36</v>
      </c>
      <c r="J25" s="7"/>
      <c r="K25" s="7">
        <v>1</v>
      </c>
      <c r="L25" s="7">
        <f t="shared" si="4"/>
        <v>3</v>
      </c>
      <c r="M25" s="7">
        <v>1</v>
      </c>
      <c r="N25" s="7">
        <v>1</v>
      </c>
      <c r="AK25" s="2" t="s">
        <v>13</v>
      </c>
      <c r="AL25" s="2" t="s">
        <v>13</v>
      </c>
    </row>
    <row r="26" spans="1:54" x14ac:dyDescent="0.3">
      <c r="A26" t="s">
        <v>30</v>
      </c>
      <c r="B26" t="s">
        <v>11</v>
      </c>
      <c r="C26" s="4">
        <v>3</v>
      </c>
      <c r="D26" s="4">
        <v>2</v>
      </c>
      <c r="E26" s="7">
        <f t="shared" si="5"/>
        <v>2</v>
      </c>
      <c r="F26" s="7">
        <v>1</v>
      </c>
      <c r="G26" s="7">
        <f t="shared" si="1"/>
        <v>0</v>
      </c>
      <c r="H26" s="7">
        <f t="shared" si="2"/>
        <v>0</v>
      </c>
      <c r="I26" s="7">
        <f t="shared" si="3"/>
        <v>36</v>
      </c>
      <c r="J26" s="7"/>
      <c r="K26" s="7">
        <v>1</v>
      </c>
      <c r="L26" s="7">
        <f t="shared" si="4"/>
        <v>3</v>
      </c>
      <c r="M26" s="7">
        <v>1</v>
      </c>
      <c r="N26" s="7">
        <v>1</v>
      </c>
      <c r="AW26" s="2" t="s">
        <v>13</v>
      </c>
      <c r="AX26" s="2" t="s">
        <v>13</v>
      </c>
    </row>
    <row r="27" spans="1:54" x14ac:dyDescent="0.3">
      <c r="A27" t="s">
        <v>31</v>
      </c>
      <c r="B27" t="s">
        <v>11</v>
      </c>
      <c r="C27" s="4">
        <v>5</v>
      </c>
      <c r="D27" s="4">
        <v>4</v>
      </c>
      <c r="E27" s="7">
        <f t="shared" si="5"/>
        <v>4</v>
      </c>
      <c r="F27" s="7">
        <f>IF(C27&lt;=3,2,0)</f>
        <v>0</v>
      </c>
      <c r="G27" s="7">
        <f t="shared" si="1"/>
        <v>0</v>
      </c>
      <c r="H27" s="7">
        <f t="shared" si="2"/>
        <v>1</v>
      </c>
      <c r="I27" s="7">
        <f t="shared" si="3"/>
        <v>72</v>
      </c>
      <c r="J27" s="7"/>
      <c r="K27" s="7">
        <v>1</v>
      </c>
      <c r="L27" s="7">
        <f t="shared" si="4"/>
        <v>5</v>
      </c>
      <c r="M27" s="7">
        <v>1</v>
      </c>
      <c r="N27" s="7">
        <v>1</v>
      </c>
      <c r="AR27" s="2" t="s">
        <v>13</v>
      </c>
      <c r="AS27" s="2" t="s">
        <v>13</v>
      </c>
      <c r="AT27" s="2" t="s">
        <v>13</v>
      </c>
    </row>
    <row r="28" spans="1:54" x14ac:dyDescent="0.3">
      <c r="A28" t="s">
        <v>32</v>
      </c>
      <c r="B28" t="s">
        <v>11</v>
      </c>
      <c r="C28" s="4">
        <v>4</v>
      </c>
      <c r="D28" s="4">
        <v>3</v>
      </c>
      <c r="E28" s="7">
        <f t="shared" si="5"/>
        <v>3</v>
      </c>
      <c r="F28" s="7">
        <f>IF(C28&lt;=3,2,0)</f>
        <v>0</v>
      </c>
      <c r="G28" s="7">
        <f t="shared" si="1"/>
        <v>1</v>
      </c>
      <c r="H28" s="7">
        <f t="shared" si="2"/>
        <v>0</v>
      </c>
      <c r="I28" s="7">
        <f t="shared" si="3"/>
        <v>54</v>
      </c>
      <c r="J28" s="7"/>
      <c r="K28" s="7">
        <v>1</v>
      </c>
      <c r="L28" s="7">
        <f t="shared" si="4"/>
        <v>4</v>
      </c>
      <c r="M28" s="7">
        <v>1</v>
      </c>
      <c r="N28" s="7">
        <v>1</v>
      </c>
      <c r="AJ28" s="2" t="s">
        <v>13</v>
      </c>
      <c r="AK28" s="2" t="s">
        <v>13</v>
      </c>
      <c r="AL28" s="2" t="s">
        <v>13</v>
      </c>
    </row>
    <row r="29" spans="1:54" x14ac:dyDescent="0.3">
      <c r="A29" t="s">
        <v>33</v>
      </c>
      <c r="B29" t="s">
        <v>11</v>
      </c>
      <c r="C29" s="4">
        <v>3</v>
      </c>
      <c r="D29" s="4">
        <v>2</v>
      </c>
      <c r="E29" s="7">
        <f t="shared" si="5"/>
        <v>2</v>
      </c>
      <c r="F29" s="7">
        <v>1</v>
      </c>
      <c r="G29" s="7">
        <f t="shared" si="1"/>
        <v>0</v>
      </c>
      <c r="H29" s="7">
        <f t="shared" si="2"/>
        <v>0</v>
      </c>
      <c r="I29" s="7">
        <f t="shared" si="3"/>
        <v>36</v>
      </c>
      <c r="J29" s="7"/>
      <c r="K29" s="7">
        <v>1</v>
      </c>
      <c r="L29" s="7">
        <f t="shared" si="4"/>
        <v>3</v>
      </c>
      <c r="M29" s="7">
        <v>1</v>
      </c>
      <c r="N29" s="7">
        <v>1</v>
      </c>
      <c r="BA29" s="2" t="s">
        <v>13</v>
      </c>
      <c r="BB29" s="2" t="s">
        <v>13</v>
      </c>
    </row>
    <row r="30" spans="1:54" x14ac:dyDescent="0.3">
      <c r="A30" t="s">
        <v>34</v>
      </c>
      <c r="B30" t="s">
        <v>11</v>
      </c>
      <c r="C30" s="4">
        <v>3</v>
      </c>
      <c r="D30" s="4">
        <v>2</v>
      </c>
      <c r="E30" s="7">
        <f t="shared" si="5"/>
        <v>2</v>
      </c>
      <c r="F30" s="7">
        <v>1</v>
      </c>
      <c r="G30" s="7">
        <f t="shared" si="1"/>
        <v>0</v>
      </c>
      <c r="H30" s="7">
        <f t="shared" si="2"/>
        <v>0</v>
      </c>
      <c r="I30" s="7">
        <f t="shared" si="3"/>
        <v>36</v>
      </c>
      <c r="J30" s="7"/>
      <c r="K30" s="7">
        <v>1</v>
      </c>
      <c r="L30" s="7">
        <f t="shared" si="4"/>
        <v>3</v>
      </c>
      <c r="M30" s="7">
        <v>1</v>
      </c>
      <c r="N30" s="7">
        <v>1</v>
      </c>
      <c r="AS30" s="2" t="s">
        <v>13</v>
      </c>
      <c r="AT30" s="2" t="s">
        <v>13</v>
      </c>
    </row>
    <row r="31" spans="1:54" x14ac:dyDescent="0.3">
      <c r="A31" t="s">
        <v>35</v>
      </c>
      <c r="B31" t="s">
        <v>11</v>
      </c>
      <c r="C31" s="4">
        <v>2</v>
      </c>
      <c r="D31" s="4">
        <v>1</v>
      </c>
      <c r="E31" s="7">
        <f t="shared" si="5"/>
        <v>0</v>
      </c>
      <c r="F31" s="7">
        <f>IF(C31&lt;=3,2,0)</f>
        <v>2</v>
      </c>
      <c r="G31" s="7">
        <f t="shared" si="1"/>
        <v>0</v>
      </c>
      <c r="H31" s="7">
        <f t="shared" si="2"/>
        <v>0</v>
      </c>
      <c r="I31" s="7">
        <f t="shared" si="3"/>
        <v>18</v>
      </c>
      <c r="J31" s="7"/>
      <c r="K31" s="7">
        <v>1</v>
      </c>
      <c r="L31" s="7">
        <f t="shared" si="4"/>
        <v>2</v>
      </c>
      <c r="M31" s="7">
        <v>1</v>
      </c>
      <c r="N31" s="7">
        <v>1</v>
      </c>
      <c r="AW31" s="2" t="s">
        <v>13</v>
      </c>
      <c r="AX31" s="2" t="s">
        <v>13</v>
      </c>
    </row>
    <row r="32" spans="1:54" x14ac:dyDescent="0.3">
      <c r="A32" t="s">
        <v>36</v>
      </c>
      <c r="B32" t="s">
        <v>11</v>
      </c>
      <c r="C32" s="4">
        <v>3</v>
      </c>
      <c r="D32" s="4">
        <v>3</v>
      </c>
      <c r="E32" s="7">
        <f t="shared" si="5"/>
        <v>2</v>
      </c>
      <c r="F32" s="7">
        <v>1</v>
      </c>
      <c r="G32" s="7">
        <f t="shared" si="1"/>
        <v>0</v>
      </c>
      <c r="H32" s="7">
        <f t="shared" si="2"/>
        <v>0</v>
      </c>
      <c r="I32" s="7">
        <f t="shared" si="3"/>
        <v>54</v>
      </c>
      <c r="J32" s="7"/>
      <c r="K32" s="7">
        <v>1</v>
      </c>
      <c r="L32" s="7">
        <f t="shared" si="4"/>
        <v>4</v>
      </c>
      <c r="M32" s="7">
        <v>1</v>
      </c>
      <c r="N32" s="7">
        <v>1</v>
      </c>
      <c r="AN32" s="2" t="s">
        <v>13</v>
      </c>
      <c r="AO32" s="2" t="s">
        <v>13</v>
      </c>
      <c r="AP32" s="2" t="s">
        <v>13</v>
      </c>
    </row>
    <row r="33" spans="1:67" x14ac:dyDescent="0.3">
      <c r="A33" t="s">
        <v>37</v>
      </c>
      <c r="B33" t="s">
        <v>11</v>
      </c>
      <c r="C33" s="4">
        <v>3</v>
      </c>
      <c r="D33" s="4">
        <v>3</v>
      </c>
      <c r="E33" s="7">
        <f t="shared" si="5"/>
        <v>2</v>
      </c>
      <c r="F33" s="7">
        <v>1</v>
      </c>
      <c r="G33" s="7">
        <f t="shared" si="1"/>
        <v>0</v>
      </c>
      <c r="H33" s="7">
        <f t="shared" si="2"/>
        <v>0</v>
      </c>
      <c r="I33" s="7">
        <f t="shared" si="3"/>
        <v>54</v>
      </c>
      <c r="J33" s="7"/>
      <c r="K33" s="7">
        <v>1</v>
      </c>
      <c r="L33" s="7">
        <f t="shared" si="4"/>
        <v>4</v>
      </c>
      <c r="M33" s="7">
        <v>1</v>
      </c>
      <c r="N33" s="7">
        <v>1</v>
      </c>
      <c r="AN33" s="2" t="s">
        <v>13</v>
      </c>
      <c r="AO33" s="2" t="s">
        <v>13</v>
      </c>
      <c r="AP33" s="2" t="s">
        <v>13</v>
      </c>
    </row>
    <row r="34" spans="1:67" x14ac:dyDescent="0.3">
      <c r="A34" t="s">
        <v>38</v>
      </c>
      <c r="B34" t="s">
        <v>11</v>
      </c>
      <c r="C34" s="4">
        <v>2</v>
      </c>
      <c r="D34" s="4">
        <v>1</v>
      </c>
      <c r="E34" s="7">
        <f t="shared" si="5"/>
        <v>0</v>
      </c>
      <c r="F34" s="7">
        <f>IF(C34&lt;=3,2,0)</f>
        <v>2</v>
      </c>
      <c r="G34" s="7">
        <f t="shared" si="1"/>
        <v>0</v>
      </c>
      <c r="H34" s="7">
        <f t="shared" si="2"/>
        <v>0</v>
      </c>
      <c r="I34" s="7">
        <f t="shared" si="3"/>
        <v>18</v>
      </c>
      <c r="J34" s="7"/>
      <c r="K34" s="7">
        <v>1</v>
      </c>
      <c r="L34" s="7">
        <f t="shared" si="4"/>
        <v>2</v>
      </c>
      <c r="M34" s="7">
        <v>1</v>
      </c>
      <c r="N34" s="7">
        <v>1</v>
      </c>
      <c r="AW34" s="2" t="s">
        <v>13</v>
      </c>
      <c r="AX34" s="2" t="s">
        <v>13</v>
      </c>
    </row>
    <row r="35" spans="1:67" x14ac:dyDescent="0.3">
      <c r="A35" t="s">
        <v>39</v>
      </c>
      <c r="B35" t="s">
        <v>11</v>
      </c>
      <c r="C35" s="4">
        <v>3</v>
      </c>
      <c r="D35" s="4">
        <v>3</v>
      </c>
      <c r="E35" s="7">
        <f t="shared" si="5"/>
        <v>2</v>
      </c>
      <c r="F35" s="7">
        <v>1</v>
      </c>
      <c r="G35" s="7">
        <f t="shared" si="1"/>
        <v>0</v>
      </c>
      <c r="H35" s="7">
        <f t="shared" si="2"/>
        <v>0</v>
      </c>
      <c r="I35" s="7">
        <f t="shared" si="3"/>
        <v>54</v>
      </c>
      <c r="J35" s="7"/>
      <c r="K35" s="7">
        <v>1</v>
      </c>
      <c r="L35" s="7">
        <f t="shared" si="4"/>
        <v>4</v>
      </c>
      <c r="M35" s="7">
        <v>1</v>
      </c>
      <c r="N35" s="7">
        <v>1</v>
      </c>
      <c r="AF35" s="2" t="s">
        <v>13</v>
      </c>
      <c r="AG35" s="2" t="s">
        <v>13</v>
      </c>
      <c r="AH35" s="2" t="s">
        <v>13</v>
      </c>
    </row>
    <row r="36" spans="1:67" x14ac:dyDescent="0.3">
      <c r="A36" t="s">
        <v>40</v>
      </c>
      <c r="B36" t="s">
        <v>11</v>
      </c>
      <c r="C36" s="4">
        <v>3</v>
      </c>
      <c r="D36" s="4">
        <v>2</v>
      </c>
      <c r="E36" s="7">
        <f t="shared" si="5"/>
        <v>2</v>
      </c>
      <c r="F36" s="7">
        <v>1</v>
      </c>
      <c r="G36" s="7">
        <f t="shared" si="1"/>
        <v>0</v>
      </c>
      <c r="H36" s="7">
        <f t="shared" si="2"/>
        <v>0</v>
      </c>
      <c r="I36" s="7">
        <f t="shared" si="3"/>
        <v>36</v>
      </c>
      <c r="J36" s="7"/>
      <c r="K36" s="7">
        <v>1</v>
      </c>
      <c r="L36" s="7">
        <f t="shared" si="4"/>
        <v>3</v>
      </c>
      <c r="M36" s="7">
        <v>1</v>
      </c>
      <c r="N36" s="7">
        <v>1</v>
      </c>
      <c r="BE36" s="2" t="s">
        <v>13</v>
      </c>
      <c r="BF36" s="2" t="s">
        <v>13</v>
      </c>
    </row>
    <row r="38" spans="1:67" x14ac:dyDescent="0.3">
      <c r="A38" t="s">
        <v>41</v>
      </c>
      <c r="C38" s="5">
        <f>SUM(C9:C37)</f>
        <v>84</v>
      </c>
      <c r="D38" s="5">
        <f>SUM(D9:D37)</f>
        <v>64</v>
      </c>
      <c r="E38" s="5">
        <f>SUM(E9:E36)</f>
        <v>48</v>
      </c>
      <c r="F38" s="5">
        <f>SUM(F9:F36)</f>
        <v>31</v>
      </c>
      <c r="G38" s="5">
        <f>SUM(G9:G36)</f>
        <v>2</v>
      </c>
      <c r="H38" s="5">
        <f>SUM(H9:H36)</f>
        <v>3</v>
      </c>
      <c r="I38" s="5">
        <f>SUM(I9:I36)</f>
        <v>1152</v>
      </c>
      <c r="J38" s="5">
        <f>SUM(J9:J36)</f>
        <v>8</v>
      </c>
      <c r="K38" s="5">
        <f>SUM(K9:K36)</f>
        <v>28</v>
      </c>
      <c r="L38" s="5">
        <f>SUM(L9:L36)</f>
        <v>92</v>
      </c>
      <c r="M38" s="5">
        <f>SUM(M9:M36)</f>
        <v>28</v>
      </c>
      <c r="N38" s="5">
        <f>SUM(N9:N36)</f>
        <v>28</v>
      </c>
    </row>
    <row r="40" spans="1:67" ht="23.4" x14ac:dyDescent="0.45">
      <c r="A40" s="6" t="s">
        <v>42</v>
      </c>
    </row>
    <row r="41" spans="1:67" ht="14.4" customHeight="1" x14ac:dyDescent="0.45">
      <c r="A41" s="6"/>
    </row>
    <row r="42" spans="1:67" x14ac:dyDescent="0.3">
      <c r="A42" t="s">
        <v>43</v>
      </c>
      <c r="O42">
        <f t="shared" ref="O42:BJ42" si="6">COUNTIF(O46:O64,"x")</f>
        <v>0</v>
      </c>
      <c r="P42">
        <f t="shared" si="6"/>
        <v>0</v>
      </c>
      <c r="Q42">
        <f t="shared" si="6"/>
        <v>0</v>
      </c>
      <c r="R42">
        <f t="shared" si="6"/>
        <v>1</v>
      </c>
      <c r="S42">
        <f t="shared" si="6"/>
        <v>1</v>
      </c>
      <c r="T42">
        <f t="shared" si="6"/>
        <v>1</v>
      </c>
      <c r="U42">
        <f t="shared" si="6"/>
        <v>2</v>
      </c>
      <c r="V42">
        <f t="shared" si="6"/>
        <v>2</v>
      </c>
      <c r="W42">
        <f t="shared" si="6"/>
        <v>1</v>
      </c>
      <c r="X42">
        <f t="shared" si="6"/>
        <v>3</v>
      </c>
      <c r="Y42">
        <f t="shared" si="6"/>
        <v>3</v>
      </c>
      <c r="Z42">
        <f t="shared" si="6"/>
        <v>2</v>
      </c>
      <c r="AA42">
        <f t="shared" si="6"/>
        <v>1</v>
      </c>
      <c r="AB42">
        <f t="shared" si="6"/>
        <v>1</v>
      </c>
      <c r="AC42">
        <f t="shared" si="6"/>
        <v>0</v>
      </c>
      <c r="AD42">
        <f t="shared" si="6"/>
        <v>0</v>
      </c>
      <c r="AE42">
        <f t="shared" si="6"/>
        <v>1</v>
      </c>
      <c r="AF42">
        <f t="shared" si="6"/>
        <v>1</v>
      </c>
      <c r="AG42">
        <f t="shared" si="6"/>
        <v>1</v>
      </c>
      <c r="AH42">
        <f t="shared" si="6"/>
        <v>1</v>
      </c>
      <c r="AI42">
        <f t="shared" si="6"/>
        <v>1</v>
      </c>
      <c r="AJ42">
        <f t="shared" si="6"/>
        <v>0</v>
      </c>
      <c r="AK42">
        <f t="shared" si="6"/>
        <v>2</v>
      </c>
      <c r="AL42">
        <f t="shared" si="6"/>
        <v>4</v>
      </c>
      <c r="AM42">
        <f t="shared" si="6"/>
        <v>3</v>
      </c>
      <c r="AN42">
        <f t="shared" si="6"/>
        <v>4</v>
      </c>
      <c r="AO42">
        <f t="shared" si="6"/>
        <v>1</v>
      </c>
      <c r="AP42">
        <f t="shared" si="6"/>
        <v>1</v>
      </c>
      <c r="AQ42">
        <f t="shared" si="6"/>
        <v>0</v>
      </c>
      <c r="AR42">
        <f t="shared" si="6"/>
        <v>0</v>
      </c>
      <c r="AS42">
        <f t="shared" si="6"/>
        <v>0</v>
      </c>
      <c r="AT42">
        <f t="shared" si="6"/>
        <v>1</v>
      </c>
      <c r="AU42">
        <f t="shared" si="6"/>
        <v>3</v>
      </c>
      <c r="AV42">
        <f t="shared" si="6"/>
        <v>3</v>
      </c>
      <c r="AW42">
        <f t="shared" si="6"/>
        <v>1</v>
      </c>
      <c r="AX42">
        <f t="shared" si="6"/>
        <v>1</v>
      </c>
      <c r="AY42">
        <f t="shared" si="6"/>
        <v>0</v>
      </c>
      <c r="AZ42">
        <f t="shared" si="6"/>
        <v>0</v>
      </c>
      <c r="BA42">
        <f t="shared" si="6"/>
        <v>0</v>
      </c>
      <c r="BB42">
        <f t="shared" si="6"/>
        <v>0</v>
      </c>
      <c r="BC42">
        <f t="shared" si="6"/>
        <v>0</v>
      </c>
      <c r="BD42">
        <f t="shared" si="6"/>
        <v>0</v>
      </c>
      <c r="BE42">
        <f t="shared" si="6"/>
        <v>0</v>
      </c>
      <c r="BF42">
        <f t="shared" si="6"/>
        <v>0</v>
      </c>
      <c r="BG42">
        <f t="shared" si="6"/>
        <v>0</v>
      </c>
      <c r="BH42">
        <f t="shared" si="6"/>
        <v>0</v>
      </c>
      <c r="BI42">
        <f t="shared" si="6"/>
        <v>0</v>
      </c>
      <c r="BJ42">
        <f t="shared" si="6"/>
        <v>0</v>
      </c>
    </row>
    <row r="44" spans="1:67" x14ac:dyDescent="0.3">
      <c r="E44" s="8" t="s">
        <v>75</v>
      </c>
      <c r="F44" s="8"/>
      <c r="G44" s="8"/>
      <c r="H44" s="8"/>
      <c r="I44" s="8"/>
      <c r="J44" s="8"/>
      <c r="K44" s="8"/>
      <c r="L44" s="8"/>
      <c r="M44" s="8"/>
      <c r="N44" s="8"/>
      <c r="O44" s="10">
        <v>2027</v>
      </c>
      <c r="P44" s="10"/>
      <c r="Q44" s="10"/>
      <c r="R44" s="10"/>
      <c r="S44" s="10">
        <v>2028</v>
      </c>
      <c r="T44" s="10"/>
      <c r="U44" s="10"/>
      <c r="V44" s="10"/>
      <c r="W44" s="10">
        <v>2029</v>
      </c>
      <c r="X44" s="10"/>
      <c r="Y44" s="10"/>
      <c r="Z44" s="10"/>
      <c r="AA44" s="10">
        <v>2030</v>
      </c>
      <c r="AB44" s="10"/>
      <c r="AC44" s="10"/>
      <c r="AD44" s="10"/>
      <c r="AE44" s="10">
        <v>2031</v>
      </c>
      <c r="AF44" s="10"/>
      <c r="AG44" s="10"/>
      <c r="AH44" s="10"/>
      <c r="AI44" s="10">
        <v>2032</v>
      </c>
      <c r="AJ44" s="10"/>
      <c r="AK44" s="10"/>
      <c r="AL44" s="10"/>
      <c r="AM44" s="10">
        <v>2033</v>
      </c>
      <c r="AN44" s="10"/>
      <c r="AO44" s="10"/>
      <c r="AP44" s="10"/>
      <c r="AQ44" s="10">
        <v>2034</v>
      </c>
      <c r="AR44" s="10"/>
      <c r="AS44" s="10"/>
      <c r="AT44" s="10"/>
      <c r="AU44" s="10">
        <v>2035</v>
      </c>
      <c r="AV44" s="10"/>
      <c r="AW44" s="10"/>
      <c r="AX44" s="10"/>
      <c r="AY44" s="10">
        <v>2036</v>
      </c>
      <c r="AZ44" s="10"/>
      <c r="BA44" s="10"/>
      <c r="BB44" s="10"/>
      <c r="BC44" s="10">
        <v>2037</v>
      </c>
      <c r="BD44" s="10"/>
      <c r="BE44" s="10"/>
      <c r="BF44" s="10"/>
      <c r="BG44" s="10">
        <v>2038</v>
      </c>
      <c r="BH44" s="10"/>
      <c r="BI44" s="10"/>
      <c r="BJ44" s="10"/>
      <c r="BO44" s="1"/>
    </row>
    <row r="45" spans="1:67" x14ac:dyDescent="0.3">
      <c r="A45" t="s">
        <v>3</v>
      </c>
      <c r="B45" t="s">
        <v>4</v>
      </c>
      <c r="C45" s="4" t="s">
        <v>5</v>
      </c>
      <c r="D45" s="4" t="s">
        <v>6</v>
      </c>
      <c r="E45" s="7" t="s">
        <v>65</v>
      </c>
      <c r="F45" s="7" t="s">
        <v>66</v>
      </c>
      <c r="G45" s="7" t="s">
        <v>67</v>
      </c>
      <c r="H45" s="7" t="s">
        <v>68</v>
      </c>
      <c r="I45" s="7" t="s">
        <v>69</v>
      </c>
      <c r="J45" s="7" t="s">
        <v>70</v>
      </c>
      <c r="K45" s="7" t="s">
        <v>71</v>
      </c>
      <c r="L45" s="7" t="s">
        <v>72</v>
      </c>
      <c r="M45" s="7" t="s">
        <v>73</v>
      </c>
      <c r="N45" s="7" t="s">
        <v>74</v>
      </c>
      <c r="O45" t="s">
        <v>7</v>
      </c>
      <c r="P45" t="s">
        <v>8</v>
      </c>
      <c r="Q45" t="s">
        <v>9</v>
      </c>
      <c r="R45" t="s">
        <v>10</v>
      </c>
      <c r="S45" t="s">
        <v>7</v>
      </c>
      <c r="T45" t="s">
        <v>8</v>
      </c>
      <c r="U45" t="s">
        <v>9</v>
      </c>
      <c r="V45" t="s">
        <v>10</v>
      </c>
      <c r="W45" t="s">
        <v>7</v>
      </c>
      <c r="X45" t="s">
        <v>8</v>
      </c>
      <c r="Y45" t="s">
        <v>9</v>
      </c>
      <c r="Z45" t="s">
        <v>10</v>
      </c>
      <c r="AA45" t="s">
        <v>7</v>
      </c>
      <c r="AB45" t="s">
        <v>8</v>
      </c>
      <c r="AC45" t="s">
        <v>9</v>
      </c>
      <c r="AD45" t="s">
        <v>10</v>
      </c>
      <c r="AE45" t="s">
        <v>7</v>
      </c>
      <c r="AF45" t="s">
        <v>8</v>
      </c>
      <c r="AG45" t="s">
        <v>9</v>
      </c>
      <c r="AH45" t="s">
        <v>10</v>
      </c>
      <c r="AI45" t="s">
        <v>7</v>
      </c>
      <c r="AJ45" t="s">
        <v>8</v>
      </c>
      <c r="AK45" t="s">
        <v>9</v>
      </c>
      <c r="AL45" t="s">
        <v>10</v>
      </c>
      <c r="AM45" t="s">
        <v>7</v>
      </c>
      <c r="AN45" t="s">
        <v>8</v>
      </c>
      <c r="AO45" t="s">
        <v>9</v>
      </c>
      <c r="AP45" t="s">
        <v>10</v>
      </c>
      <c r="AQ45" t="s">
        <v>7</v>
      </c>
      <c r="AR45" t="s">
        <v>8</v>
      </c>
      <c r="AS45" t="s">
        <v>9</v>
      </c>
      <c r="AT45" t="s">
        <v>10</v>
      </c>
      <c r="AU45" t="s">
        <v>7</v>
      </c>
      <c r="AV45" t="s">
        <v>8</v>
      </c>
      <c r="AW45" t="s">
        <v>9</v>
      </c>
      <c r="AX45" t="s">
        <v>10</v>
      </c>
      <c r="AY45" t="s">
        <v>7</v>
      </c>
      <c r="AZ45" t="s">
        <v>8</v>
      </c>
      <c r="BA45" t="s">
        <v>9</v>
      </c>
      <c r="BB45" t="s">
        <v>10</v>
      </c>
      <c r="BC45" t="s">
        <v>7</v>
      </c>
      <c r="BD45" t="s">
        <v>8</v>
      </c>
      <c r="BE45" t="s">
        <v>9</v>
      </c>
      <c r="BF45" t="s">
        <v>10</v>
      </c>
      <c r="BG45" t="s">
        <v>7</v>
      </c>
      <c r="BH45" t="s">
        <v>8</v>
      </c>
      <c r="BI45" t="s">
        <v>9</v>
      </c>
      <c r="BJ45" t="s">
        <v>10</v>
      </c>
      <c r="BO45" s="1"/>
    </row>
    <row r="46" spans="1:67" x14ac:dyDescent="0.3">
      <c r="A46" t="s">
        <v>44</v>
      </c>
      <c r="B46" t="s">
        <v>2</v>
      </c>
      <c r="C46" s="4">
        <v>3</v>
      </c>
      <c r="D46" s="4">
        <v>2</v>
      </c>
      <c r="E46" s="7">
        <f>IF(C46&lt;&gt;2,C46-1,0)</f>
        <v>2</v>
      </c>
      <c r="F46" s="7">
        <f>IF(C46&lt;=3,2,0)</f>
        <v>2</v>
      </c>
      <c r="G46" s="7">
        <f>IF(C46=4,1,0)</f>
        <v>0</v>
      </c>
      <c r="H46" s="7">
        <f>IF(C46=5,1,0)</f>
        <v>0</v>
      </c>
      <c r="I46" s="7">
        <f t="shared" ref="I46:I64" si="7">D46*18</f>
        <v>36</v>
      </c>
      <c r="J46" s="7">
        <v>1</v>
      </c>
      <c r="K46" s="7">
        <v>1</v>
      </c>
      <c r="L46" s="7">
        <f t="shared" ref="L46:L64" si="8">D46+1</f>
        <v>3</v>
      </c>
      <c r="M46" s="7">
        <v>1</v>
      </c>
      <c r="N46" s="7">
        <v>1</v>
      </c>
      <c r="R46" s="2" t="s">
        <v>13</v>
      </c>
      <c r="S46" s="2" t="s">
        <v>13</v>
      </c>
    </row>
    <row r="47" spans="1:67" x14ac:dyDescent="0.3">
      <c r="A47" t="s">
        <v>45</v>
      </c>
      <c r="B47" t="s">
        <v>11</v>
      </c>
      <c r="C47" s="4">
        <v>4</v>
      </c>
      <c r="D47" s="4">
        <v>3</v>
      </c>
      <c r="E47" s="7">
        <f t="shared" ref="E47:E64" si="9">IF(C47&lt;&gt;2,C47-1,0)</f>
        <v>3</v>
      </c>
      <c r="F47" s="7">
        <f t="shared" ref="F47:F63" si="10">IF(C47&lt;=3,2,0)</f>
        <v>0</v>
      </c>
      <c r="G47" s="7">
        <f t="shared" ref="G47:G64" si="11">IF(C47=4,1,0)</f>
        <v>1</v>
      </c>
      <c r="H47" s="7">
        <f t="shared" ref="H47:H64" si="12">IF(C47=5,1,0)</f>
        <v>0</v>
      </c>
      <c r="I47" s="7">
        <f t="shared" si="7"/>
        <v>54</v>
      </c>
      <c r="J47" s="7"/>
      <c r="K47" s="7">
        <v>1</v>
      </c>
      <c r="L47" s="7">
        <f t="shared" si="8"/>
        <v>4</v>
      </c>
      <c r="M47" s="7">
        <v>1</v>
      </c>
      <c r="N47" s="7">
        <v>1</v>
      </c>
      <c r="U47" s="2" t="s">
        <v>13</v>
      </c>
      <c r="V47" s="2" t="s">
        <v>13</v>
      </c>
    </row>
    <row r="48" spans="1:67" x14ac:dyDescent="0.3">
      <c r="A48" t="s">
        <v>46</v>
      </c>
      <c r="B48" t="s">
        <v>11</v>
      </c>
      <c r="C48" s="4">
        <v>5</v>
      </c>
      <c r="D48" s="4">
        <v>4</v>
      </c>
      <c r="E48" s="7">
        <f t="shared" si="9"/>
        <v>4</v>
      </c>
      <c r="F48" s="7">
        <f t="shared" si="10"/>
        <v>0</v>
      </c>
      <c r="G48" s="7">
        <f t="shared" si="11"/>
        <v>0</v>
      </c>
      <c r="H48" s="7">
        <f t="shared" si="12"/>
        <v>1</v>
      </c>
      <c r="I48" s="7">
        <f t="shared" si="7"/>
        <v>72</v>
      </c>
      <c r="J48" s="7"/>
      <c r="K48" s="7">
        <v>1</v>
      </c>
      <c r="L48" s="7">
        <f t="shared" si="8"/>
        <v>5</v>
      </c>
      <c r="M48" s="7">
        <v>1</v>
      </c>
      <c r="N48" s="7">
        <v>1</v>
      </c>
      <c r="AN48" s="2" t="s">
        <v>13</v>
      </c>
      <c r="AO48" s="2" t="s">
        <v>13</v>
      </c>
      <c r="AP48" s="2" t="s">
        <v>13</v>
      </c>
    </row>
    <row r="49" spans="1:50" x14ac:dyDescent="0.3">
      <c r="A49" t="s">
        <v>47</v>
      </c>
      <c r="B49" t="s">
        <v>11</v>
      </c>
      <c r="C49" s="4">
        <v>5</v>
      </c>
      <c r="D49" s="4">
        <v>4</v>
      </c>
      <c r="E49" s="7">
        <f t="shared" si="9"/>
        <v>4</v>
      </c>
      <c r="F49" s="7">
        <f t="shared" si="10"/>
        <v>0</v>
      </c>
      <c r="G49" s="7">
        <f t="shared" si="11"/>
        <v>0</v>
      </c>
      <c r="H49" s="7">
        <f t="shared" si="12"/>
        <v>1</v>
      </c>
      <c r="I49" s="7">
        <f t="shared" si="7"/>
        <v>72</v>
      </c>
      <c r="J49" s="7"/>
      <c r="K49" s="7">
        <v>1</v>
      </c>
      <c r="L49" s="7">
        <f t="shared" si="8"/>
        <v>5</v>
      </c>
      <c r="M49" s="7">
        <v>1</v>
      </c>
      <c r="N49" s="7">
        <v>1</v>
      </c>
      <c r="X49" s="2" t="s">
        <v>13</v>
      </c>
      <c r="Y49" s="2" t="s">
        <v>13</v>
      </c>
      <c r="Z49" s="2" t="s">
        <v>13</v>
      </c>
    </row>
    <row r="50" spans="1:50" x14ac:dyDescent="0.3">
      <c r="A50" t="s">
        <v>48</v>
      </c>
      <c r="B50" t="s">
        <v>2</v>
      </c>
      <c r="C50" s="4">
        <v>2</v>
      </c>
      <c r="D50" s="4">
        <v>2</v>
      </c>
      <c r="E50" s="7">
        <f t="shared" si="9"/>
        <v>0</v>
      </c>
      <c r="F50" s="7">
        <f t="shared" si="10"/>
        <v>2</v>
      </c>
      <c r="G50" s="7">
        <f t="shared" si="11"/>
        <v>0</v>
      </c>
      <c r="H50" s="7">
        <f t="shared" si="12"/>
        <v>0</v>
      </c>
      <c r="I50" s="7">
        <f t="shared" si="7"/>
        <v>36</v>
      </c>
      <c r="J50" s="7">
        <v>1</v>
      </c>
      <c r="K50" s="7">
        <v>1</v>
      </c>
      <c r="L50" s="7">
        <f t="shared" si="8"/>
        <v>3</v>
      </c>
      <c r="M50" s="7">
        <v>1</v>
      </c>
      <c r="N50" s="7">
        <v>1</v>
      </c>
      <c r="X50" s="2" t="s">
        <v>13</v>
      </c>
      <c r="Y50" s="2" t="s">
        <v>13</v>
      </c>
    </row>
    <row r="51" spans="1:50" x14ac:dyDescent="0.3">
      <c r="A51" t="s">
        <v>49</v>
      </c>
      <c r="B51" t="s">
        <v>2</v>
      </c>
      <c r="C51" s="4">
        <v>3</v>
      </c>
      <c r="D51" s="4">
        <v>1</v>
      </c>
      <c r="E51" s="7">
        <f t="shared" si="9"/>
        <v>2</v>
      </c>
      <c r="F51" s="7">
        <v>1</v>
      </c>
      <c r="G51" s="7">
        <f t="shared" si="11"/>
        <v>0</v>
      </c>
      <c r="H51" s="7">
        <f t="shared" si="12"/>
        <v>0</v>
      </c>
      <c r="I51" s="7">
        <f t="shared" si="7"/>
        <v>18</v>
      </c>
      <c r="J51" s="7">
        <v>1</v>
      </c>
      <c r="K51" s="7">
        <v>1</v>
      </c>
      <c r="L51" s="7">
        <f t="shared" si="8"/>
        <v>2</v>
      </c>
      <c r="M51" s="7">
        <v>1</v>
      </c>
      <c r="N51" s="7">
        <v>1</v>
      </c>
      <c r="V51" s="2" t="s">
        <v>13</v>
      </c>
      <c r="W51" s="2" t="s">
        <v>13</v>
      </c>
    </row>
    <row r="52" spans="1:50" x14ac:dyDescent="0.3">
      <c r="A52" t="s">
        <v>50</v>
      </c>
      <c r="B52" t="s">
        <v>2</v>
      </c>
      <c r="C52" s="4">
        <v>2</v>
      </c>
      <c r="D52" s="4">
        <v>1</v>
      </c>
      <c r="E52" s="7">
        <f t="shared" si="9"/>
        <v>0</v>
      </c>
      <c r="F52" s="7">
        <f t="shared" si="10"/>
        <v>2</v>
      </c>
      <c r="G52" s="7">
        <f t="shared" si="11"/>
        <v>0</v>
      </c>
      <c r="H52" s="7">
        <f t="shared" si="12"/>
        <v>0</v>
      </c>
      <c r="I52" s="7">
        <f t="shared" si="7"/>
        <v>18</v>
      </c>
      <c r="J52" s="7">
        <v>1</v>
      </c>
      <c r="K52" s="7">
        <v>1</v>
      </c>
      <c r="L52" s="7">
        <f t="shared" si="8"/>
        <v>2</v>
      </c>
      <c r="M52" s="7">
        <v>1</v>
      </c>
      <c r="N52" s="7">
        <v>1</v>
      </c>
      <c r="T52" s="2" t="s">
        <v>13</v>
      </c>
      <c r="U52" s="2" t="s">
        <v>13</v>
      </c>
    </row>
    <row r="53" spans="1:50" x14ac:dyDescent="0.3">
      <c r="A53" t="s">
        <v>51</v>
      </c>
      <c r="B53" t="s">
        <v>11</v>
      </c>
      <c r="C53" s="4">
        <v>4</v>
      </c>
      <c r="D53" s="4">
        <v>5</v>
      </c>
      <c r="E53" s="7">
        <f t="shared" si="9"/>
        <v>3</v>
      </c>
      <c r="F53" s="7">
        <f t="shared" si="10"/>
        <v>0</v>
      </c>
      <c r="G53" s="7">
        <f t="shared" si="11"/>
        <v>1</v>
      </c>
      <c r="H53" s="7">
        <f t="shared" si="12"/>
        <v>0</v>
      </c>
      <c r="I53" s="7">
        <f t="shared" si="7"/>
        <v>90</v>
      </c>
      <c r="J53" s="7"/>
      <c r="K53" s="7">
        <v>1</v>
      </c>
      <c r="L53" s="7">
        <f t="shared" si="8"/>
        <v>6</v>
      </c>
      <c r="M53" s="7">
        <v>1</v>
      </c>
      <c r="N53" s="7">
        <v>1</v>
      </c>
      <c r="AG53" s="2" t="s">
        <v>13</v>
      </c>
      <c r="AH53" s="2" t="s">
        <v>13</v>
      </c>
      <c r="AI53" s="2" t="s">
        <v>13</v>
      </c>
    </row>
    <row r="54" spans="1:50" x14ac:dyDescent="0.3">
      <c r="A54" t="s">
        <v>52</v>
      </c>
      <c r="B54" t="s">
        <v>11</v>
      </c>
      <c r="C54" s="4">
        <v>3</v>
      </c>
      <c r="D54" s="4">
        <v>2</v>
      </c>
      <c r="E54" s="7">
        <f t="shared" si="9"/>
        <v>2</v>
      </c>
      <c r="F54" s="7">
        <v>1</v>
      </c>
      <c r="G54" s="7">
        <f t="shared" si="11"/>
        <v>0</v>
      </c>
      <c r="H54" s="7">
        <f t="shared" si="12"/>
        <v>0</v>
      </c>
      <c r="I54" s="7">
        <f t="shared" si="7"/>
        <v>36</v>
      </c>
      <c r="J54" s="7"/>
      <c r="K54" s="7">
        <v>1</v>
      </c>
      <c r="L54" s="7">
        <f t="shared" si="8"/>
        <v>3</v>
      </c>
      <c r="M54" s="7">
        <v>1</v>
      </c>
      <c r="N54" s="7">
        <v>1</v>
      </c>
      <c r="AE54" s="2" t="s">
        <v>13</v>
      </c>
      <c r="AF54" s="2" t="s">
        <v>13</v>
      </c>
    </row>
    <row r="55" spans="1:50" x14ac:dyDescent="0.3">
      <c r="A55" t="s">
        <v>53</v>
      </c>
      <c r="B55" t="s">
        <v>11</v>
      </c>
      <c r="C55" s="4">
        <v>4</v>
      </c>
      <c r="D55" s="4">
        <v>3</v>
      </c>
      <c r="E55" s="7">
        <f t="shared" si="9"/>
        <v>3</v>
      </c>
      <c r="F55" s="7">
        <f t="shared" si="10"/>
        <v>0</v>
      </c>
      <c r="G55" s="7">
        <f t="shared" si="11"/>
        <v>1</v>
      </c>
      <c r="H55" s="7">
        <f t="shared" si="12"/>
        <v>0</v>
      </c>
      <c r="I55" s="7">
        <f t="shared" si="7"/>
        <v>54</v>
      </c>
      <c r="J55" s="7"/>
      <c r="K55" s="7">
        <v>1</v>
      </c>
      <c r="L55" s="7">
        <f t="shared" si="8"/>
        <v>4</v>
      </c>
      <c r="M55" s="7">
        <v>1</v>
      </c>
      <c r="N55" s="7">
        <v>1</v>
      </c>
      <c r="X55" s="2" t="s">
        <v>13</v>
      </c>
      <c r="Y55" s="2" t="s">
        <v>13</v>
      </c>
      <c r="Z55" s="2" t="s">
        <v>13</v>
      </c>
    </row>
    <row r="56" spans="1:50" x14ac:dyDescent="0.3">
      <c r="A56" t="s">
        <v>54</v>
      </c>
      <c r="B56" t="s">
        <v>11</v>
      </c>
      <c r="C56" s="4">
        <v>3</v>
      </c>
      <c r="D56" s="4">
        <v>2</v>
      </c>
      <c r="E56" s="7">
        <f t="shared" si="9"/>
        <v>2</v>
      </c>
      <c r="F56" s="7">
        <v>1</v>
      </c>
      <c r="G56" s="7">
        <f t="shared" si="11"/>
        <v>0</v>
      </c>
      <c r="H56" s="7">
        <f t="shared" si="12"/>
        <v>0</v>
      </c>
      <c r="I56" s="7">
        <f t="shared" si="7"/>
        <v>36</v>
      </c>
      <c r="J56" s="7"/>
      <c r="K56" s="7">
        <v>1</v>
      </c>
      <c r="L56" s="7">
        <f t="shared" si="8"/>
        <v>3</v>
      </c>
      <c r="M56" s="7">
        <v>1</v>
      </c>
      <c r="N56" s="7">
        <v>1</v>
      </c>
      <c r="AU56" s="2" t="s">
        <v>13</v>
      </c>
      <c r="AV56" s="2" t="s">
        <v>13</v>
      </c>
    </row>
    <row r="57" spans="1:50" x14ac:dyDescent="0.3">
      <c r="A57" t="s">
        <v>55</v>
      </c>
      <c r="B57" t="s">
        <v>11</v>
      </c>
      <c r="C57" s="4">
        <v>3</v>
      </c>
      <c r="D57" s="4">
        <v>2</v>
      </c>
      <c r="E57" s="7">
        <f t="shared" si="9"/>
        <v>2</v>
      </c>
      <c r="F57" s="7">
        <v>1</v>
      </c>
      <c r="G57" s="7">
        <f t="shared" si="11"/>
        <v>0</v>
      </c>
      <c r="H57" s="7">
        <f t="shared" si="12"/>
        <v>0</v>
      </c>
      <c r="I57" s="7">
        <f t="shared" si="7"/>
        <v>36</v>
      </c>
      <c r="J57" s="7"/>
      <c r="K57" s="7">
        <v>1</v>
      </c>
      <c r="L57" s="7">
        <f t="shared" si="8"/>
        <v>3</v>
      </c>
      <c r="M57" s="7">
        <v>1</v>
      </c>
      <c r="N57" s="7">
        <v>1</v>
      </c>
      <c r="AU57" s="2" t="s">
        <v>13</v>
      </c>
      <c r="AV57" s="2" t="s">
        <v>13</v>
      </c>
    </row>
    <row r="58" spans="1:50" x14ac:dyDescent="0.3">
      <c r="A58" t="s">
        <v>56</v>
      </c>
      <c r="B58" t="s">
        <v>11</v>
      </c>
      <c r="C58" s="4">
        <v>5</v>
      </c>
      <c r="D58" s="4">
        <v>4</v>
      </c>
      <c r="E58" s="7">
        <f t="shared" si="9"/>
        <v>4</v>
      </c>
      <c r="F58" s="7">
        <f t="shared" si="10"/>
        <v>0</v>
      </c>
      <c r="G58" s="7">
        <f t="shared" si="11"/>
        <v>0</v>
      </c>
      <c r="H58" s="7">
        <f t="shared" si="12"/>
        <v>1</v>
      </c>
      <c r="I58" s="7">
        <f t="shared" si="7"/>
        <v>72</v>
      </c>
      <c r="J58" s="7"/>
      <c r="K58" s="7">
        <v>1</v>
      </c>
      <c r="L58" s="7">
        <f t="shared" si="8"/>
        <v>5</v>
      </c>
      <c r="M58" s="7">
        <v>1</v>
      </c>
      <c r="N58" s="7">
        <v>1</v>
      </c>
      <c r="AT58" s="2" t="s">
        <v>13</v>
      </c>
      <c r="AU58" s="2" t="s">
        <v>13</v>
      </c>
    </row>
    <row r="59" spans="1:50" x14ac:dyDescent="0.3">
      <c r="A59" t="s">
        <v>57</v>
      </c>
      <c r="B59" t="s">
        <v>11</v>
      </c>
      <c r="C59" s="4">
        <v>3</v>
      </c>
      <c r="D59" s="4">
        <v>2</v>
      </c>
      <c r="E59" s="7">
        <f t="shared" si="9"/>
        <v>2</v>
      </c>
      <c r="F59" s="7">
        <v>1</v>
      </c>
      <c r="G59" s="7">
        <f t="shared" si="11"/>
        <v>0</v>
      </c>
      <c r="H59" s="7">
        <f t="shared" si="12"/>
        <v>0</v>
      </c>
      <c r="I59" s="7">
        <f t="shared" si="7"/>
        <v>36</v>
      </c>
      <c r="J59" s="7"/>
      <c r="K59" s="7">
        <v>1</v>
      </c>
      <c r="L59" s="7">
        <f t="shared" si="8"/>
        <v>3</v>
      </c>
      <c r="M59" s="7">
        <v>1</v>
      </c>
      <c r="N59" s="7">
        <v>1</v>
      </c>
      <c r="AA59" s="2" t="s">
        <v>13</v>
      </c>
      <c r="AB59" s="2" t="s">
        <v>13</v>
      </c>
    </row>
    <row r="60" spans="1:50" x14ac:dyDescent="0.3">
      <c r="A60" t="s">
        <v>58</v>
      </c>
      <c r="B60" t="s">
        <v>11</v>
      </c>
      <c r="C60" s="4">
        <v>3</v>
      </c>
      <c r="D60" s="4">
        <v>2</v>
      </c>
      <c r="E60" s="7">
        <f t="shared" si="9"/>
        <v>2</v>
      </c>
      <c r="F60" s="7">
        <v>1</v>
      </c>
      <c r="G60" s="7">
        <f t="shared" si="11"/>
        <v>0</v>
      </c>
      <c r="H60" s="7">
        <f t="shared" si="12"/>
        <v>0</v>
      </c>
      <c r="I60" s="7">
        <f t="shared" si="7"/>
        <v>36</v>
      </c>
      <c r="J60" s="7"/>
      <c r="K60" s="7">
        <v>1</v>
      </c>
      <c r="L60" s="7">
        <f t="shared" si="8"/>
        <v>3</v>
      </c>
      <c r="M60" s="7">
        <v>1</v>
      </c>
      <c r="N60" s="7">
        <v>1</v>
      </c>
      <c r="AK60" s="2" t="s">
        <v>13</v>
      </c>
      <c r="AL60" s="2" t="s">
        <v>13</v>
      </c>
      <c r="AM60" s="2" t="s">
        <v>13</v>
      </c>
      <c r="AN60" s="2" t="s">
        <v>13</v>
      </c>
    </row>
    <row r="61" spans="1:50" x14ac:dyDescent="0.3">
      <c r="A61" t="s">
        <v>59</v>
      </c>
      <c r="B61" t="s">
        <v>11</v>
      </c>
      <c r="C61" s="4">
        <v>4</v>
      </c>
      <c r="D61" s="4">
        <v>3</v>
      </c>
      <c r="E61" s="7">
        <f t="shared" si="9"/>
        <v>3</v>
      </c>
      <c r="F61" s="7">
        <f t="shared" si="10"/>
        <v>0</v>
      </c>
      <c r="G61" s="7">
        <f t="shared" si="11"/>
        <v>1</v>
      </c>
      <c r="H61" s="7">
        <f t="shared" si="12"/>
        <v>0</v>
      </c>
      <c r="I61" s="7">
        <f t="shared" si="7"/>
        <v>54</v>
      </c>
      <c r="J61" s="7"/>
      <c r="K61" s="7">
        <v>1</v>
      </c>
      <c r="L61" s="7">
        <f t="shared" si="8"/>
        <v>4</v>
      </c>
      <c r="M61" s="7">
        <v>1</v>
      </c>
      <c r="N61" s="7">
        <v>1</v>
      </c>
      <c r="AV61" s="2" t="s">
        <v>13</v>
      </c>
      <c r="AW61" s="2" t="s">
        <v>13</v>
      </c>
      <c r="AX61" s="2" t="s">
        <v>13</v>
      </c>
    </row>
    <row r="62" spans="1:50" x14ac:dyDescent="0.3">
      <c r="A62" t="s">
        <v>60</v>
      </c>
      <c r="B62" t="s">
        <v>11</v>
      </c>
      <c r="C62" s="4">
        <v>4</v>
      </c>
      <c r="D62" s="4">
        <v>3</v>
      </c>
      <c r="E62" s="7">
        <f t="shared" si="9"/>
        <v>3</v>
      </c>
      <c r="F62" s="7">
        <f t="shared" si="10"/>
        <v>0</v>
      </c>
      <c r="G62" s="7">
        <f t="shared" si="11"/>
        <v>1</v>
      </c>
      <c r="H62" s="7">
        <f t="shared" si="12"/>
        <v>0</v>
      </c>
      <c r="I62" s="7">
        <f t="shared" si="7"/>
        <v>54</v>
      </c>
      <c r="J62" s="7"/>
      <c r="K62" s="7">
        <v>1</v>
      </c>
      <c r="L62" s="7">
        <f t="shared" si="8"/>
        <v>4</v>
      </c>
      <c r="M62" s="7">
        <v>1</v>
      </c>
      <c r="N62" s="7">
        <v>1</v>
      </c>
      <c r="AL62" s="2" t="s">
        <v>13</v>
      </c>
      <c r="AM62" s="2" t="s">
        <v>13</v>
      </c>
      <c r="AN62" s="2" t="s">
        <v>13</v>
      </c>
    </row>
    <row r="63" spans="1:50" x14ac:dyDescent="0.3">
      <c r="A63" t="s">
        <v>61</v>
      </c>
      <c r="B63" t="s">
        <v>11</v>
      </c>
      <c r="C63" s="4">
        <v>4</v>
      </c>
      <c r="D63" s="4">
        <v>3</v>
      </c>
      <c r="E63" s="7">
        <f t="shared" si="9"/>
        <v>3</v>
      </c>
      <c r="F63" s="7">
        <f t="shared" si="10"/>
        <v>0</v>
      </c>
      <c r="G63" s="7">
        <f t="shared" si="11"/>
        <v>1</v>
      </c>
      <c r="H63" s="7">
        <f t="shared" si="12"/>
        <v>0</v>
      </c>
      <c r="I63" s="7">
        <f t="shared" si="7"/>
        <v>54</v>
      </c>
      <c r="J63" s="7"/>
      <c r="K63" s="7">
        <v>1</v>
      </c>
      <c r="L63" s="7">
        <f t="shared" si="8"/>
        <v>4</v>
      </c>
      <c r="M63" s="7">
        <v>1</v>
      </c>
      <c r="N63" s="7">
        <v>1</v>
      </c>
      <c r="AL63" s="2" t="s">
        <v>13</v>
      </c>
      <c r="AM63" s="2" t="s">
        <v>13</v>
      </c>
      <c r="AN63" s="2" t="s">
        <v>13</v>
      </c>
    </row>
    <row r="64" spans="1:50" x14ac:dyDescent="0.3">
      <c r="A64" t="s">
        <v>62</v>
      </c>
      <c r="B64" t="s">
        <v>11</v>
      </c>
      <c r="C64" s="4">
        <v>3</v>
      </c>
      <c r="D64" s="4">
        <v>2</v>
      </c>
      <c r="E64" s="7">
        <f t="shared" si="9"/>
        <v>2</v>
      </c>
      <c r="F64" s="7">
        <v>1</v>
      </c>
      <c r="G64" s="7">
        <f t="shared" si="11"/>
        <v>0</v>
      </c>
      <c r="H64" s="7">
        <f t="shared" si="12"/>
        <v>0</v>
      </c>
      <c r="I64" s="7">
        <f t="shared" si="7"/>
        <v>36</v>
      </c>
      <c r="J64" s="7"/>
      <c r="K64" s="7">
        <v>1</v>
      </c>
      <c r="L64" s="7">
        <f t="shared" si="8"/>
        <v>3</v>
      </c>
      <c r="M64" s="7">
        <v>1</v>
      </c>
      <c r="N64" s="7">
        <v>1</v>
      </c>
      <c r="AK64" s="2" t="s">
        <v>13</v>
      </c>
      <c r="AL64" s="2" t="s">
        <v>13</v>
      </c>
    </row>
    <row r="67" spans="1:14" x14ac:dyDescent="0.3">
      <c r="A67" t="s">
        <v>41</v>
      </c>
      <c r="C67" s="5">
        <f>SUM(C46:C66)</f>
        <v>67</v>
      </c>
      <c r="D67" s="5">
        <f>SUM(D46:D66)</f>
        <v>50</v>
      </c>
      <c r="E67" s="5">
        <f>SUM(E46:E64)</f>
        <v>46</v>
      </c>
      <c r="F67" s="5">
        <f>SUM(F46:F64)</f>
        <v>13</v>
      </c>
      <c r="G67" s="5">
        <f>SUM(G46:G64)</f>
        <v>6</v>
      </c>
      <c r="H67" s="5">
        <f>SUM(H46:H64)</f>
        <v>3</v>
      </c>
      <c r="I67" s="5">
        <f>SUM(I46:I64)</f>
        <v>900</v>
      </c>
      <c r="J67" s="5">
        <f>SUM(J46:J64)</f>
        <v>4</v>
      </c>
      <c r="K67" s="5">
        <f>SUM(K46:K64)</f>
        <v>19</v>
      </c>
      <c r="L67" s="5">
        <f>SUM(L46:L64)</f>
        <v>69</v>
      </c>
      <c r="M67" s="5">
        <f>SUM(M46:M64)</f>
        <v>19</v>
      </c>
      <c r="N67" s="5">
        <f>SUM(N46:N64)</f>
        <v>19</v>
      </c>
    </row>
    <row r="70" spans="1:14" x14ac:dyDescent="0.3">
      <c r="A70" t="s">
        <v>63</v>
      </c>
      <c r="C70" s="5">
        <f>C38+C67</f>
        <v>151</v>
      </c>
      <c r="D70" s="5">
        <f>D38+D67</f>
        <v>114</v>
      </c>
      <c r="F70" s="5"/>
      <c r="G70" s="5"/>
      <c r="H70" s="5"/>
      <c r="I70" s="5">
        <f>I38+I67</f>
        <v>2052</v>
      </c>
      <c r="J70" s="5"/>
      <c r="K70" s="5"/>
      <c r="L70" s="5"/>
      <c r="M70" s="5"/>
      <c r="N70" s="5"/>
    </row>
  </sheetData>
  <mergeCells count="27">
    <mergeCell ref="O44:R44"/>
    <mergeCell ref="S44:V44"/>
    <mergeCell ref="W44:Z44"/>
    <mergeCell ref="AA44:AD44"/>
    <mergeCell ref="AE44:AH44"/>
    <mergeCell ref="BC7:BF7"/>
    <mergeCell ref="AI44:AL44"/>
    <mergeCell ref="AM44:AP44"/>
    <mergeCell ref="AQ44:AT44"/>
    <mergeCell ref="AU44:AX44"/>
    <mergeCell ref="AY44:BB44"/>
    <mergeCell ref="E7:N7"/>
    <mergeCell ref="E44:N44"/>
    <mergeCell ref="A1:N1"/>
    <mergeCell ref="BC44:BF44"/>
    <mergeCell ref="BG44:BJ44"/>
    <mergeCell ref="BG7:BJ7"/>
    <mergeCell ref="O7:R7"/>
    <mergeCell ref="S7:V7"/>
    <mergeCell ref="W7:Z7"/>
    <mergeCell ref="AA7:AD7"/>
    <mergeCell ref="AE7:AH7"/>
    <mergeCell ref="AI7:AL7"/>
    <mergeCell ref="AM7:AP7"/>
    <mergeCell ref="AQ7:AT7"/>
    <mergeCell ref="AU7:AX7"/>
    <mergeCell ref="AY7:BB7"/>
  </mergeCells>
  <phoneticPr fontId="1" type="noConversion"/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C99C17F6DF346A238051FD092890D" ma:contentTypeVersion="4" ma:contentTypeDescription="Een nieuw document maken." ma:contentTypeScope="" ma:versionID="9ad0295a92d47f061424b0bdaf562fc8">
  <xsd:schema xmlns:xsd="http://www.w3.org/2001/XMLSchema" xmlns:xs="http://www.w3.org/2001/XMLSchema" xmlns:p="http://schemas.microsoft.com/office/2006/metadata/properties" xmlns:ns2="39f787fd-bc1b-45be-8d72-21afcfe0faf0" targetNamespace="http://schemas.microsoft.com/office/2006/metadata/properties" ma:root="true" ma:fieldsID="44987085249c8fbf6b82e14a0f0928d5" ns2:_="">
    <xsd:import namespace="39f787fd-bc1b-45be-8d72-21afcfe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87fd-bc1b-45be-8d72-21afcfe0f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D3389-4BCD-421B-82CD-BD99EF966B2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39f787fd-bc1b-45be-8d72-21afcfe0faf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A18B54C-4ACE-4EFA-88C0-6C3E7D40B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0FD77-5B2F-49AC-9F9F-676E7131C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f787fd-bc1b-45be-8d72-21afcfe0f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Willems, Marcel</dc:creator>
  <cp:keywords/>
  <dc:description/>
  <cp:lastModifiedBy>Huijnen, Frank</cp:lastModifiedBy>
  <cp:revision/>
  <dcterms:created xsi:type="dcterms:W3CDTF">2026-04-14T08:29:08Z</dcterms:created>
  <dcterms:modified xsi:type="dcterms:W3CDTF">2026-05-14T15:12:10Z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0x0101004AEC99C17F6DF346A238051FD092890D</vt:lpwstr>
  </property>
</Properties>
</file>