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terschap.sharepoint.com/sites/ST_Facilitair/Gedeelde documenten/Aanbestedingen/2025 - Afval/02- Aanbestedingsproces/1. Inschrijvingsleidraad/Publicatie/"/>
    </mc:Choice>
  </mc:AlternateContent>
  <xr:revisionPtr revIDLastSave="364" documentId="8_{029A14F2-2864-46B9-90AC-794874790DB0}" xr6:coauthVersionLast="47" xr6:coauthVersionMax="47" xr10:uidLastSave="{5D9092D6-4420-45A6-9D3D-EB7F734C4C00}"/>
  <bookViews>
    <workbookView xWindow="-120" yWindow="-16320" windowWidth="29040" windowHeight="15720" xr2:uid="{00000000-000D-0000-FFFF-FFFF00000000}"/>
  </bookViews>
  <sheets>
    <sheet name="P1 Schieland Krimpenerwaard" sheetId="4" r:id="rId1"/>
  </sheets>
  <definedNames>
    <definedName name="_xlnm._FilterDatabase" localSheetId="0" hidden="1">'P1 Schieland Krimpenerwaard'!$A$4:$O$4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4" l="1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N39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J39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</calcChain>
</file>

<file path=xl/sharedStrings.xml><?xml version="1.0" encoding="utf-8"?>
<sst xmlns="http://schemas.openxmlformats.org/spreadsheetml/2006/main" count="288" uniqueCount="105">
  <si>
    <t>Alle gele cellen dienen door Inschrijver te worden ingevuld.</t>
  </si>
  <si>
    <t>Locatie</t>
  </si>
  <si>
    <t>Afvalsoort</t>
  </si>
  <si>
    <t>Soort container</t>
  </si>
  <si>
    <t>Inhoud</t>
  </si>
  <si>
    <t>Aantal</t>
  </si>
  <si>
    <t>Huurtarief per jaar per container</t>
  </si>
  <si>
    <t>Totale huur per jaar</t>
  </si>
  <si>
    <t xml:space="preserve">Ledigings frequentie </t>
  </si>
  <si>
    <t>totaal aantal ledigingen per jaar</t>
  </si>
  <si>
    <t>Tarief per lediging</t>
  </si>
  <si>
    <t>Totale ledigingskosten per jaar</t>
  </si>
  <si>
    <t>Totale huur en ledigingskosten per jaar</t>
  </si>
  <si>
    <t>Hoogheemraadschap van Schieland AWZ</t>
  </si>
  <si>
    <t>Bilwijkerweg 8 A</t>
  </si>
  <si>
    <t>2821SH</t>
  </si>
  <si>
    <t>STOLWIJK</t>
  </si>
  <si>
    <t>Roostergoed</t>
  </si>
  <si>
    <t>rolcontainer</t>
  </si>
  <si>
    <t>750 liter</t>
  </si>
  <si>
    <t>afroep</t>
  </si>
  <si>
    <t xml:space="preserve">Galgoord 10 </t>
  </si>
  <si>
    <t>2851AW</t>
  </si>
  <si>
    <t>HAASTRECHT</t>
  </si>
  <si>
    <t xml:space="preserve">Groenedijk 20 </t>
  </si>
  <si>
    <t>2904LB</t>
  </si>
  <si>
    <t>CAPELLE AAN DEN IJSSEL</t>
  </si>
  <si>
    <t>afzetcontainer</t>
  </si>
  <si>
    <t>20 m3</t>
  </si>
  <si>
    <t xml:space="preserve">Industrieweg 5 </t>
  </si>
  <si>
    <t>2865AG</t>
  </si>
  <si>
    <t>AMMERSTOL</t>
  </si>
  <si>
    <t>500 liter</t>
  </si>
  <si>
    <t xml:space="preserve">Rivium Promenade 27 </t>
  </si>
  <si>
    <t>2909LM</t>
  </si>
  <si>
    <t>Papier</t>
  </si>
  <si>
    <t>770 liter</t>
  </si>
  <si>
    <t>1x per 4 weken</t>
  </si>
  <si>
    <t>1000 liter</t>
  </si>
  <si>
    <t>2x per week</t>
  </si>
  <si>
    <t>Bedrijfsafval</t>
  </si>
  <si>
    <t>Tussenlanen 18 a</t>
  </si>
  <si>
    <t>2861CD</t>
  </si>
  <si>
    <t>BERGAMBACHT</t>
  </si>
  <si>
    <t>1x per week</t>
  </si>
  <si>
    <t xml:space="preserve">Van Gennepweg 1 </t>
  </si>
  <si>
    <t>2911BS</t>
  </si>
  <si>
    <t>NIEUWERKERK AD IJSSEL</t>
  </si>
  <si>
    <t xml:space="preserve">Zaag 8 </t>
  </si>
  <si>
    <t>2931LD</t>
  </si>
  <si>
    <t>KRIMPEN AAN DE LEK</t>
  </si>
  <si>
    <t>Zuidbroekse Opweg 28 b</t>
  </si>
  <si>
    <t>2825AB</t>
  </si>
  <si>
    <t>BERKENWOUDE</t>
  </si>
  <si>
    <t>Hoogheemraadschap van Schieland Fac</t>
  </si>
  <si>
    <t xml:space="preserve">Maasboulevard 123 </t>
  </si>
  <si>
    <t>3063GK</t>
  </si>
  <si>
    <t>ROTTERDAM</t>
  </si>
  <si>
    <t>1100 liter</t>
  </si>
  <si>
    <t>GFT (voorheen swil)</t>
  </si>
  <si>
    <t>120 liter</t>
  </si>
  <si>
    <t>1 x per week</t>
  </si>
  <si>
    <t>Glas</t>
  </si>
  <si>
    <t>240 liter</t>
  </si>
  <si>
    <t>660 liter</t>
  </si>
  <si>
    <t>PBD (plastic verpakkingen, blikken en drinkpakken)</t>
  </si>
  <si>
    <t>Vertrouwelijk papier</t>
  </si>
  <si>
    <t>Hoogheemraadschap van Schieland WS</t>
  </si>
  <si>
    <t xml:space="preserve">Abraham Kroespad 2 </t>
  </si>
  <si>
    <t>2841DK</t>
  </si>
  <si>
    <t>MOORDRECHT</t>
  </si>
  <si>
    <t>2500 liter</t>
  </si>
  <si>
    <t>1x per 2 weken</t>
  </si>
  <si>
    <t xml:space="preserve">Kanaaldijk 33 </t>
  </si>
  <si>
    <t>2741PA</t>
  </si>
  <si>
    <t>WADDINXVEEN</t>
  </si>
  <si>
    <t>6m3</t>
  </si>
  <si>
    <t xml:space="preserve">Lekdijk West 137 </t>
  </si>
  <si>
    <t>2861EV</t>
  </si>
  <si>
    <t xml:space="preserve">Rottedijk 21 </t>
  </si>
  <si>
    <t>2665LR</t>
  </si>
  <si>
    <t>BLEISWIJK</t>
  </si>
  <si>
    <t>Rottekade 1</t>
  </si>
  <si>
    <t>2661JM</t>
  </si>
  <si>
    <t>BERGSCHENHOEK</t>
  </si>
  <si>
    <t>Hoogheemraadschap van Schieland WW</t>
  </si>
  <si>
    <t xml:space="preserve">Zuidbroekse Opweg 28 </t>
  </si>
  <si>
    <t>Asfaltpuin</t>
  </si>
  <si>
    <t>1300 liter</t>
  </si>
  <si>
    <t>Gruis</t>
  </si>
  <si>
    <t>10m3</t>
  </si>
  <si>
    <t>Hout C</t>
  </si>
  <si>
    <t>Puin gemengd</t>
  </si>
  <si>
    <t>Zuidbroekse Opweg 28</t>
  </si>
  <si>
    <t>+</t>
  </si>
  <si>
    <t>KGA</t>
  </si>
  <si>
    <t>SUBTOTAAL</t>
  </si>
  <si>
    <t>Ondertekening</t>
  </si>
  <si>
    <t>Naam ondertekenaar:</t>
  </si>
  <si>
    <t xml:space="preserve">Handtekening: </t>
  </si>
  <si>
    <t xml:space="preserve">Functie: </t>
  </si>
  <si>
    <t>Bedrijfsnaam:</t>
  </si>
  <si>
    <t>Datum:</t>
  </si>
  <si>
    <t xml:space="preserve">• Het totaalbedrag exclusief btw wordt meegenomen in de berekening van de prijsscore. </t>
  </si>
  <si>
    <r>
      <rPr>
        <b/>
        <sz val="12"/>
        <color theme="1"/>
        <rFont val="Calibri"/>
        <family val="2"/>
        <scheme val="minor"/>
      </rPr>
      <t>Bijlage 7 Prijzenblad</t>
    </r>
    <r>
      <rPr>
        <sz val="12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</si>
</sst>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4" fillId="2" borderId="0" xfId="0" applyFont="1" applyFill="1"/>
    <xf numFmtId="0" fontId="4" fillId="0" borderId="0" xfId="0" applyFont="1"/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left" vertical="center"/>
    </xf>
    <xf numFmtId="49" fontId="8" fillId="0" borderId="1" xfId="2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44" fontId="4" fillId="4" borderId="1" xfId="1" applyFont="1" applyFill="1" applyBorder="1"/>
    <xf numFmtId="44" fontId="4" fillId="0" borderId="1" xfId="1" applyFont="1" applyBorder="1"/>
    <xf numFmtId="44" fontId="4" fillId="4" borderId="1" xfId="0" applyNumberFormat="1" applyFont="1" applyFill="1" applyBorder="1"/>
    <xf numFmtId="44" fontId="4" fillId="0" borderId="1" xfId="1" applyFont="1" applyFill="1" applyBorder="1"/>
    <xf numFmtId="49" fontId="8" fillId="0" borderId="1" xfId="2" applyNumberFormat="1" applyFont="1" applyBorder="1" applyAlignment="1">
      <alignment horizontal="left"/>
    </xf>
    <xf numFmtId="49" fontId="8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44" fontId="4" fillId="4" borderId="1" xfId="0" applyNumberFormat="1" applyFont="1" applyFill="1" applyBorder="1" applyAlignment="1">
      <alignment horizontal="left"/>
    </xf>
    <xf numFmtId="44" fontId="4" fillId="0" borderId="1" xfId="1" applyFont="1" applyBorder="1" applyAlignment="1">
      <alignment horizontal="left"/>
    </xf>
    <xf numFmtId="44" fontId="4" fillId="0" borderId="1" xfId="1" applyFont="1" applyFill="1" applyBorder="1" applyAlignment="1">
      <alignment horizontal="left"/>
    </xf>
    <xf numFmtId="0" fontId="4" fillId="0" borderId="1" xfId="0" applyFont="1" applyBorder="1" applyAlignment="1">
      <alignment horizontal="right"/>
    </xf>
    <xf numFmtId="44" fontId="4" fillId="4" borderId="1" xfId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/>
    <xf numFmtId="44" fontId="4" fillId="0" borderId="4" xfId="0" applyNumberFormat="1" applyFont="1" applyBorder="1"/>
    <xf numFmtId="44" fontId="4" fillId="5" borderId="4" xfId="0" applyNumberFormat="1" applyFont="1" applyFill="1" applyBorder="1"/>
    <xf numFmtId="0" fontId="10" fillId="6" borderId="0" xfId="0" applyFont="1" applyFill="1"/>
    <xf numFmtId="0" fontId="8" fillId="2" borderId="2" xfId="0" applyFont="1" applyFill="1" applyBorder="1"/>
    <xf numFmtId="0" fontId="4" fillId="2" borderId="3" xfId="0" applyFont="1" applyFill="1" applyBorder="1"/>
    <xf numFmtId="0" fontId="8" fillId="3" borderId="2" xfId="0" applyFont="1" applyFill="1" applyBorder="1" applyProtection="1">
      <protection locked="0"/>
    </xf>
    <xf numFmtId="0" fontId="11" fillId="3" borderId="2" xfId="0" applyFont="1" applyFill="1" applyBorder="1" applyProtection="1">
      <protection locked="0"/>
    </xf>
    <xf numFmtId="0" fontId="4" fillId="0" borderId="0" xfId="0" applyFont="1" applyAlignment="1">
      <alignment horizontal="center" vertical="center"/>
    </xf>
    <xf numFmtId="0" fontId="8" fillId="3" borderId="1" xfId="0" applyFont="1" applyFill="1" applyBorder="1" applyAlignment="1" applyProtection="1">
      <alignment horizontal="left"/>
      <protection locked="0"/>
    </xf>
    <xf numFmtId="0" fontId="8" fillId="2" borderId="2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</cellXfs>
  <cellStyles count="3">
    <cellStyle name="Standaard" xfId="0" builtinId="0"/>
    <cellStyle name="Standaard 2" xfId="2" xr:uid="{00000000-0005-0000-0000-000001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0</xdr:row>
      <xdr:rowOff>23813</xdr:rowOff>
    </xdr:from>
    <xdr:to>
      <xdr:col>0</xdr:col>
      <xdr:colOff>2294164</xdr:colOff>
      <xdr:row>0</xdr:row>
      <xdr:rowOff>797573</xdr:rowOff>
    </xdr:to>
    <xdr:pic>
      <xdr:nvPicPr>
        <xdr:cNvPr id="2" name="Afbeelding 1" descr="Afbeelding met tekst, schermopname, visitekaartje, Lettertype&#10;&#10;Door AI gegenereerde inhoud is mogelijk onjuist.">
          <a:extLst>
            <a:ext uri="{FF2B5EF4-FFF2-40B4-BE49-F238E27FC236}">
              <a16:creationId xmlns:a16="http://schemas.microsoft.com/office/drawing/2014/main" id="{4BFD8265-8FA4-4E2E-955A-0F9C6892F4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5" t="19654" r="53478" b="19699"/>
        <a:stretch>
          <a:fillRect/>
        </a:stretch>
      </xdr:blipFill>
      <xdr:spPr>
        <a:xfrm>
          <a:off x="119063" y="23813"/>
          <a:ext cx="2353354" cy="756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6"/>
  <sheetViews>
    <sheetView tabSelected="1" zoomScale="90" zoomScaleNormal="90" workbookViewId="0">
      <selection activeCell="A2" sqref="A2:J2"/>
    </sheetView>
  </sheetViews>
  <sheetFormatPr defaultColWidth="9" defaultRowHeight="13.5" x14ac:dyDescent="0.3"/>
  <cols>
    <col min="1" max="1" width="31.921875" style="4" customWidth="1"/>
    <col min="2" max="2" width="18.23046875" style="4" bestFit="1" customWidth="1"/>
    <col min="3" max="3" width="6.69140625" style="4" bestFit="1" customWidth="1"/>
    <col min="4" max="4" width="21.53515625" style="4" bestFit="1" customWidth="1"/>
    <col min="5" max="5" width="17.69140625" style="4" bestFit="1" customWidth="1"/>
    <col min="6" max="6" width="20.3828125" style="4" bestFit="1" customWidth="1"/>
    <col min="7" max="7" width="12.4609375" style="4" bestFit="1" customWidth="1"/>
    <col min="8" max="8" width="12.3046875" style="38" customWidth="1"/>
    <col min="9" max="9" width="25.61328125" style="4" bestFit="1" customWidth="1"/>
    <col min="10" max="10" width="16.3828125" style="4" bestFit="1" customWidth="1"/>
    <col min="11" max="11" width="17.61328125" style="4" bestFit="1" customWidth="1"/>
    <col min="12" max="12" width="17.53515625" style="4" bestFit="1" customWidth="1"/>
    <col min="13" max="13" width="16.15234375" style="4" bestFit="1" customWidth="1"/>
    <col min="14" max="15" width="20.3828125" style="4" bestFit="1" customWidth="1"/>
    <col min="16" max="17" width="9" style="4"/>
  </cols>
  <sheetData>
    <row r="1" spans="1:17" ht="86.5" customHeight="1" x14ac:dyDescent="0.3">
      <c r="A1" s="43" t="s">
        <v>104</v>
      </c>
      <c r="B1" s="44"/>
      <c r="C1" s="44"/>
      <c r="D1" s="44"/>
      <c r="E1" s="44"/>
      <c r="F1" s="44"/>
      <c r="G1" s="44"/>
      <c r="H1" s="44"/>
      <c r="I1" s="44"/>
      <c r="J1" s="44"/>
    </row>
    <row r="2" spans="1:17" s="2" customFormat="1" ht="18.649999999999999" customHeight="1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3"/>
      <c r="L2" s="3"/>
      <c r="M2" s="3"/>
      <c r="N2" s="3"/>
      <c r="O2" s="3"/>
      <c r="P2" s="3"/>
      <c r="Q2" s="3"/>
    </row>
    <row r="3" spans="1:17" s="3" customFormat="1" ht="17.149999999999999" customHeight="1" x14ac:dyDescent="0.3">
      <c r="A3" s="5" t="s">
        <v>103</v>
      </c>
      <c r="B3" s="6"/>
      <c r="C3" s="6"/>
      <c r="D3" s="6"/>
      <c r="E3" s="6"/>
      <c r="F3" s="6"/>
      <c r="G3" s="6"/>
      <c r="H3" s="6"/>
      <c r="I3" s="6"/>
      <c r="J3" s="6"/>
    </row>
    <row r="4" spans="1:17" ht="26" x14ac:dyDescent="0.3">
      <c r="A4" s="46" t="s">
        <v>1</v>
      </c>
      <c r="B4" s="47"/>
      <c r="C4" s="47"/>
      <c r="D4" s="48"/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</row>
    <row r="5" spans="1:17" x14ac:dyDescent="0.3">
      <c r="A5" s="8" t="s">
        <v>13</v>
      </c>
      <c r="B5" s="8" t="s">
        <v>14</v>
      </c>
      <c r="C5" s="9" t="s">
        <v>15</v>
      </c>
      <c r="D5" s="8" t="s">
        <v>16</v>
      </c>
      <c r="E5" s="10" t="s">
        <v>17</v>
      </c>
      <c r="F5" s="10" t="s">
        <v>18</v>
      </c>
      <c r="G5" s="10" t="s">
        <v>19</v>
      </c>
      <c r="H5" s="11">
        <v>2</v>
      </c>
      <c r="I5" s="12">
        <v>0</v>
      </c>
      <c r="J5" s="13">
        <f t="shared" ref="J5:J37" si="0">I5*H5</f>
        <v>0</v>
      </c>
      <c r="K5" s="10" t="s">
        <v>20</v>
      </c>
      <c r="L5" s="10">
        <v>2</v>
      </c>
      <c r="M5" s="12">
        <v>0</v>
      </c>
      <c r="N5" s="13">
        <f t="shared" ref="N5:N37" si="1">M5*L5</f>
        <v>0</v>
      </c>
      <c r="O5" s="13">
        <f t="shared" ref="O5:O37" si="2">N5+J5</f>
        <v>0</v>
      </c>
    </row>
    <row r="6" spans="1:17" x14ac:dyDescent="0.3">
      <c r="A6" s="8" t="s">
        <v>13</v>
      </c>
      <c r="B6" s="8" t="s">
        <v>21</v>
      </c>
      <c r="C6" s="9" t="s">
        <v>22</v>
      </c>
      <c r="D6" s="8" t="s">
        <v>23</v>
      </c>
      <c r="E6" s="10" t="s">
        <v>17</v>
      </c>
      <c r="F6" s="10" t="s">
        <v>18</v>
      </c>
      <c r="G6" s="10" t="s">
        <v>19</v>
      </c>
      <c r="H6" s="11">
        <v>2</v>
      </c>
      <c r="I6" s="12">
        <v>0</v>
      </c>
      <c r="J6" s="13">
        <f t="shared" si="0"/>
        <v>0</v>
      </c>
      <c r="K6" s="10" t="s">
        <v>20</v>
      </c>
      <c r="L6" s="10">
        <v>6</v>
      </c>
      <c r="M6" s="12">
        <v>0</v>
      </c>
      <c r="N6" s="13">
        <f t="shared" si="1"/>
        <v>0</v>
      </c>
      <c r="O6" s="13">
        <f t="shared" si="2"/>
        <v>0</v>
      </c>
    </row>
    <row r="7" spans="1:17" x14ac:dyDescent="0.3">
      <c r="A7" s="8" t="s">
        <v>13</v>
      </c>
      <c r="B7" s="8" t="s">
        <v>24</v>
      </c>
      <c r="C7" s="9" t="s">
        <v>25</v>
      </c>
      <c r="D7" s="8" t="s">
        <v>26</v>
      </c>
      <c r="E7" s="10" t="s">
        <v>17</v>
      </c>
      <c r="F7" s="10" t="s">
        <v>27</v>
      </c>
      <c r="G7" s="10" t="s">
        <v>28</v>
      </c>
      <c r="H7" s="11">
        <v>1</v>
      </c>
      <c r="I7" s="12">
        <v>0</v>
      </c>
      <c r="J7" s="13">
        <f t="shared" si="0"/>
        <v>0</v>
      </c>
      <c r="K7" s="10" t="s">
        <v>20</v>
      </c>
      <c r="L7" s="10">
        <v>4</v>
      </c>
      <c r="M7" s="12">
        <v>0</v>
      </c>
      <c r="N7" s="13">
        <f t="shared" si="1"/>
        <v>0</v>
      </c>
      <c r="O7" s="13">
        <f t="shared" si="2"/>
        <v>0</v>
      </c>
    </row>
    <row r="8" spans="1:17" x14ac:dyDescent="0.3">
      <c r="A8" s="8" t="s">
        <v>13</v>
      </c>
      <c r="B8" s="8" t="s">
        <v>29</v>
      </c>
      <c r="C8" s="9" t="s">
        <v>30</v>
      </c>
      <c r="D8" s="8" t="s">
        <v>31</v>
      </c>
      <c r="E8" s="10" t="s">
        <v>17</v>
      </c>
      <c r="F8" s="10" t="s">
        <v>18</v>
      </c>
      <c r="G8" s="10" t="s">
        <v>32</v>
      </c>
      <c r="H8" s="11">
        <v>1</v>
      </c>
      <c r="I8" s="12">
        <v>0</v>
      </c>
      <c r="J8" s="13">
        <f t="shared" si="0"/>
        <v>0</v>
      </c>
      <c r="K8" s="10" t="s">
        <v>20</v>
      </c>
      <c r="L8" s="10">
        <v>4</v>
      </c>
      <c r="M8" s="12">
        <v>0</v>
      </c>
      <c r="N8" s="13">
        <f t="shared" si="1"/>
        <v>0</v>
      </c>
      <c r="O8" s="13">
        <f t="shared" si="2"/>
        <v>0</v>
      </c>
    </row>
    <row r="9" spans="1:17" x14ac:dyDescent="0.3">
      <c r="A9" s="8" t="s">
        <v>13</v>
      </c>
      <c r="B9" s="8" t="s">
        <v>33</v>
      </c>
      <c r="C9" s="9" t="s">
        <v>34</v>
      </c>
      <c r="D9" s="8" t="s">
        <v>26</v>
      </c>
      <c r="E9" s="10" t="s">
        <v>35</v>
      </c>
      <c r="F9" s="10" t="s">
        <v>18</v>
      </c>
      <c r="G9" s="10" t="s">
        <v>36</v>
      </c>
      <c r="H9" s="11">
        <v>1</v>
      </c>
      <c r="I9" s="12">
        <v>0</v>
      </c>
      <c r="J9" s="13">
        <f t="shared" si="0"/>
        <v>0</v>
      </c>
      <c r="K9" s="10" t="s">
        <v>37</v>
      </c>
      <c r="L9" s="10">
        <v>13</v>
      </c>
      <c r="M9" s="12">
        <v>0</v>
      </c>
      <c r="N9" s="13">
        <f t="shared" si="1"/>
        <v>0</v>
      </c>
      <c r="O9" s="13">
        <f t="shared" si="2"/>
        <v>0</v>
      </c>
    </row>
    <row r="10" spans="1:17" x14ac:dyDescent="0.3">
      <c r="A10" s="8" t="s">
        <v>13</v>
      </c>
      <c r="B10" s="8" t="s">
        <v>33</v>
      </c>
      <c r="C10" s="9" t="s">
        <v>34</v>
      </c>
      <c r="D10" s="8" t="s">
        <v>26</v>
      </c>
      <c r="E10" s="10" t="s">
        <v>17</v>
      </c>
      <c r="F10" s="10" t="s">
        <v>18</v>
      </c>
      <c r="G10" s="10" t="s">
        <v>38</v>
      </c>
      <c r="H10" s="11">
        <v>6</v>
      </c>
      <c r="I10" s="12">
        <v>0</v>
      </c>
      <c r="J10" s="13">
        <f t="shared" si="0"/>
        <v>0</v>
      </c>
      <c r="K10" s="10" t="s">
        <v>39</v>
      </c>
      <c r="L10" s="10">
        <v>104</v>
      </c>
      <c r="M10" s="12">
        <v>0</v>
      </c>
      <c r="N10" s="13">
        <f t="shared" si="1"/>
        <v>0</v>
      </c>
      <c r="O10" s="13">
        <f t="shared" si="2"/>
        <v>0</v>
      </c>
    </row>
    <row r="11" spans="1:17" x14ac:dyDescent="0.3">
      <c r="A11" s="8" t="s">
        <v>13</v>
      </c>
      <c r="B11" s="8" t="s">
        <v>33</v>
      </c>
      <c r="C11" s="9" t="s">
        <v>34</v>
      </c>
      <c r="D11" s="8" t="s">
        <v>26</v>
      </c>
      <c r="E11" s="10" t="s">
        <v>40</v>
      </c>
      <c r="F11" s="10" t="s">
        <v>18</v>
      </c>
      <c r="G11" s="10" t="s">
        <v>38</v>
      </c>
      <c r="H11" s="11">
        <v>1</v>
      </c>
      <c r="I11" s="12">
        <v>0</v>
      </c>
      <c r="J11" s="13">
        <f t="shared" si="0"/>
        <v>0</v>
      </c>
      <c r="K11" s="10" t="s">
        <v>39</v>
      </c>
      <c r="L11" s="10">
        <v>104</v>
      </c>
      <c r="M11" s="12">
        <v>0</v>
      </c>
      <c r="N11" s="13">
        <f t="shared" si="1"/>
        <v>0</v>
      </c>
      <c r="O11" s="13">
        <f t="shared" si="2"/>
        <v>0</v>
      </c>
    </row>
    <row r="12" spans="1:17" x14ac:dyDescent="0.3">
      <c r="A12" s="8" t="s">
        <v>13</v>
      </c>
      <c r="B12" s="8" t="s">
        <v>41</v>
      </c>
      <c r="C12" s="9" t="s">
        <v>42</v>
      </c>
      <c r="D12" s="8" t="s">
        <v>43</v>
      </c>
      <c r="E12" s="10" t="s">
        <v>17</v>
      </c>
      <c r="F12" s="10" t="s">
        <v>18</v>
      </c>
      <c r="G12" s="10" t="s">
        <v>32</v>
      </c>
      <c r="H12" s="11">
        <v>2</v>
      </c>
      <c r="I12" s="12">
        <v>0</v>
      </c>
      <c r="J12" s="13">
        <f t="shared" si="0"/>
        <v>0</v>
      </c>
      <c r="K12" s="10" t="s">
        <v>44</v>
      </c>
      <c r="L12" s="10">
        <v>52</v>
      </c>
      <c r="M12" s="12">
        <v>0</v>
      </c>
      <c r="N12" s="13">
        <f t="shared" si="1"/>
        <v>0</v>
      </c>
      <c r="O12" s="13">
        <f t="shared" si="2"/>
        <v>0</v>
      </c>
    </row>
    <row r="13" spans="1:17" x14ac:dyDescent="0.3">
      <c r="A13" s="8" t="s">
        <v>13</v>
      </c>
      <c r="B13" s="8" t="s">
        <v>45</v>
      </c>
      <c r="C13" s="9" t="s">
        <v>46</v>
      </c>
      <c r="D13" s="8" t="s">
        <v>47</v>
      </c>
      <c r="E13" s="10" t="s">
        <v>35</v>
      </c>
      <c r="F13" s="10" t="s">
        <v>18</v>
      </c>
      <c r="G13" s="10" t="s">
        <v>19</v>
      </c>
      <c r="H13" s="11">
        <v>1</v>
      </c>
      <c r="I13" s="12">
        <v>0</v>
      </c>
      <c r="J13" s="13">
        <f t="shared" si="0"/>
        <v>0</v>
      </c>
      <c r="K13" s="10" t="s">
        <v>44</v>
      </c>
      <c r="L13" s="10">
        <v>52</v>
      </c>
      <c r="M13" s="12">
        <v>0</v>
      </c>
      <c r="N13" s="13">
        <f t="shared" si="1"/>
        <v>0</v>
      </c>
      <c r="O13" s="13">
        <f t="shared" si="2"/>
        <v>0</v>
      </c>
    </row>
    <row r="14" spans="1:17" x14ac:dyDescent="0.3">
      <c r="A14" s="8" t="s">
        <v>13</v>
      </c>
      <c r="B14" s="8" t="s">
        <v>45</v>
      </c>
      <c r="C14" s="9" t="s">
        <v>46</v>
      </c>
      <c r="D14" s="8" t="s">
        <v>47</v>
      </c>
      <c r="E14" s="10" t="s">
        <v>17</v>
      </c>
      <c r="F14" s="10" t="s">
        <v>27</v>
      </c>
      <c r="G14" s="10" t="s">
        <v>28</v>
      </c>
      <c r="H14" s="11">
        <v>1</v>
      </c>
      <c r="I14" s="12">
        <v>0</v>
      </c>
      <c r="J14" s="13">
        <f t="shared" si="0"/>
        <v>0</v>
      </c>
      <c r="K14" s="10" t="s">
        <v>20</v>
      </c>
      <c r="L14" s="10">
        <v>4</v>
      </c>
      <c r="M14" s="12">
        <v>0</v>
      </c>
      <c r="N14" s="13">
        <f t="shared" si="1"/>
        <v>0</v>
      </c>
      <c r="O14" s="13">
        <f t="shared" si="2"/>
        <v>0</v>
      </c>
    </row>
    <row r="15" spans="1:17" x14ac:dyDescent="0.3">
      <c r="A15" s="8" t="s">
        <v>13</v>
      </c>
      <c r="B15" s="8" t="s">
        <v>48</v>
      </c>
      <c r="C15" s="9" t="s">
        <v>49</v>
      </c>
      <c r="D15" s="8" t="s">
        <v>50</v>
      </c>
      <c r="E15" s="10" t="s">
        <v>17</v>
      </c>
      <c r="F15" s="10" t="s">
        <v>27</v>
      </c>
      <c r="G15" s="10" t="s">
        <v>28</v>
      </c>
      <c r="H15" s="11">
        <v>1</v>
      </c>
      <c r="I15" s="12">
        <v>0</v>
      </c>
      <c r="J15" s="13">
        <f t="shared" si="0"/>
        <v>0</v>
      </c>
      <c r="K15" s="10" t="s">
        <v>20</v>
      </c>
      <c r="L15" s="10">
        <v>4</v>
      </c>
      <c r="M15" s="12">
        <v>0</v>
      </c>
      <c r="N15" s="13">
        <f t="shared" si="1"/>
        <v>0</v>
      </c>
      <c r="O15" s="13">
        <f t="shared" si="2"/>
        <v>0</v>
      </c>
    </row>
    <row r="16" spans="1:17" x14ac:dyDescent="0.3">
      <c r="A16" s="8" t="s">
        <v>13</v>
      </c>
      <c r="B16" s="8" t="s">
        <v>51</v>
      </c>
      <c r="C16" s="9" t="s">
        <v>52</v>
      </c>
      <c r="D16" s="8" t="s">
        <v>53</v>
      </c>
      <c r="E16" s="10" t="s">
        <v>17</v>
      </c>
      <c r="F16" s="10" t="s">
        <v>18</v>
      </c>
      <c r="G16" s="10" t="s">
        <v>32</v>
      </c>
      <c r="H16" s="11">
        <v>1</v>
      </c>
      <c r="I16" s="12">
        <v>0</v>
      </c>
      <c r="J16" s="13">
        <f t="shared" si="0"/>
        <v>0</v>
      </c>
      <c r="K16" s="10" t="s">
        <v>20</v>
      </c>
      <c r="L16" s="10">
        <v>3</v>
      </c>
      <c r="M16" s="12">
        <v>0</v>
      </c>
      <c r="N16" s="13">
        <f t="shared" si="1"/>
        <v>0</v>
      </c>
      <c r="O16" s="13">
        <f t="shared" si="2"/>
        <v>0</v>
      </c>
    </row>
    <row r="17" spans="1:17" x14ac:dyDescent="0.3">
      <c r="A17" s="8" t="s">
        <v>54</v>
      </c>
      <c r="B17" s="8" t="s">
        <v>55</v>
      </c>
      <c r="C17" s="9" t="s">
        <v>56</v>
      </c>
      <c r="D17" s="8" t="s">
        <v>57</v>
      </c>
      <c r="E17" s="10" t="s">
        <v>40</v>
      </c>
      <c r="F17" s="10" t="s">
        <v>18</v>
      </c>
      <c r="G17" s="10" t="s">
        <v>58</v>
      </c>
      <c r="H17" s="11">
        <v>2</v>
      </c>
      <c r="I17" s="12">
        <v>0</v>
      </c>
      <c r="J17" s="13">
        <f t="shared" si="0"/>
        <v>0</v>
      </c>
      <c r="K17" s="10" t="s">
        <v>39</v>
      </c>
      <c r="L17" s="10">
        <v>104</v>
      </c>
      <c r="M17" s="12">
        <v>0</v>
      </c>
      <c r="N17" s="13">
        <f t="shared" si="1"/>
        <v>0</v>
      </c>
      <c r="O17" s="13">
        <f t="shared" si="2"/>
        <v>0</v>
      </c>
    </row>
    <row r="18" spans="1:17" x14ac:dyDescent="0.3">
      <c r="A18" s="8" t="s">
        <v>54</v>
      </c>
      <c r="B18" s="8" t="s">
        <v>55</v>
      </c>
      <c r="C18" s="9" t="s">
        <v>56</v>
      </c>
      <c r="D18" s="8" t="s">
        <v>57</v>
      </c>
      <c r="E18" s="10" t="s">
        <v>59</v>
      </c>
      <c r="F18" s="10" t="s">
        <v>18</v>
      </c>
      <c r="G18" s="10" t="s">
        <v>60</v>
      </c>
      <c r="H18" s="11">
        <v>2</v>
      </c>
      <c r="I18" s="14">
        <v>0</v>
      </c>
      <c r="J18" s="13">
        <f t="shared" si="0"/>
        <v>0</v>
      </c>
      <c r="K18" s="15" t="s">
        <v>61</v>
      </c>
      <c r="L18" s="10">
        <v>52</v>
      </c>
      <c r="M18" s="12">
        <v>0</v>
      </c>
      <c r="N18" s="13">
        <f t="shared" si="1"/>
        <v>0</v>
      </c>
      <c r="O18" s="13">
        <f t="shared" si="2"/>
        <v>0</v>
      </c>
    </row>
    <row r="19" spans="1:17" x14ac:dyDescent="0.3">
      <c r="A19" s="8" t="s">
        <v>54</v>
      </c>
      <c r="B19" s="8" t="s">
        <v>55</v>
      </c>
      <c r="C19" s="9" t="s">
        <v>56</v>
      </c>
      <c r="D19" s="8" t="s">
        <v>57</v>
      </c>
      <c r="E19" s="10" t="s">
        <v>62</v>
      </c>
      <c r="F19" s="10" t="s">
        <v>18</v>
      </c>
      <c r="G19" s="10" t="s">
        <v>63</v>
      </c>
      <c r="H19" s="11">
        <v>1</v>
      </c>
      <c r="I19" s="12">
        <v>0</v>
      </c>
      <c r="J19" s="13">
        <f t="shared" si="0"/>
        <v>0</v>
      </c>
      <c r="K19" s="10" t="s">
        <v>20</v>
      </c>
      <c r="L19" s="10">
        <v>4</v>
      </c>
      <c r="M19" s="12">
        <v>0</v>
      </c>
      <c r="N19" s="13">
        <f t="shared" si="1"/>
        <v>0</v>
      </c>
      <c r="O19" s="13">
        <f t="shared" si="2"/>
        <v>0</v>
      </c>
    </row>
    <row r="20" spans="1:17" x14ac:dyDescent="0.3">
      <c r="A20" s="8" t="s">
        <v>54</v>
      </c>
      <c r="B20" s="8" t="s">
        <v>55</v>
      </c>
      <c r="C20" s="9" t="s">
        <v>56</v>
      </c>
      <c r="D20" s="8" t="s">
        <v>57</v>
      </c>
      <c r="E20" s="10" t="s">
        <v>35</v>
      </c>
      <c r="F20" s="10" t="s">
        <v>18</v>
      </c>
      <c r="G20" s="10" t="s">
        <v>64</v>
      </c>
      <c r="H20" s="11">
        <v>3</v>
      </c>
      <c r="I20" s="14">
        <v>0</v>
      </c>
      <c r="J20" s="13">
        <f t="shared" si="0"/>
        <v>0</v>
      </c>
      <c r="K20" s="15" t="s">
        <v>61</v>
      </c>
      <c r="L20" s="10">
        <v>52</v>
      </c>
      <c r="M20" s="12">
        <v>0</v>
      </c>
      <c r="N20" s="13">
        <f t="shared" si="1"/>
        <v>0</v>
      </c>
      <c r="O20" s="13">
        <f t="shared" si="2"/>
        <v>0</v>
      </c>
    </row>
    <row r="21" spans="1:17" s="1" customFormat="1" ht="39" x14ac:dyDescent="0.3">
      <c r="A21" s="16" t="s">
        <v>54</v>
      </c>
      <c r="B21" s="16" t="s">
        <v>55</v>
      </c>
      <c r="C21" s="17" t="s">
        <v>56</v>
      </c>
      <c r="D21" s="16" t="s">
        <v>57</v>
      </c>
      <c r="E21" s="18" t="s">
        <v>65</v>
      </c>
      <c r="F21" s="19" t="s">
        <v>18</v>
      </c>
      <c r="G21" s="19" t="s">
        <v>63</v>
      </c>
      <c r="H21" s="20">
        <v>2</v>
      </c>
      <c r="I21" s="21">
        <v>0</v>
      </c>
      <c r="J21" s="22">
        <f t="shared" si="0"/>
        <v>0</v>
      </c>
      <c r="K21" s="23" t="s">
        <v>61</v>
      </c>
      <c r="L21" s="24">
        <v>52</v>
      </c>
      <c r="M21" s="25">
        <v>0</v>
      </c>
      <c r="N21" s="22">
        <f t="shared" si="1"/>
        <v>0</v>
      </c>
      <c r="O21" s="22">
        <f t="shared" si="2"/>
        <v>0</v>
      </c>
      <c r="P21" s="26"/>
      <c r="Q21" s="26"/>
    </row>
    <row r="22" spans="1:17" x14ac:dyDescent="0.3">
      <c r="A22" s="8" t="s">
        <v>54</v>
      </c>
      <c r="B22" s="8" t="s">
        <v>55</v>
      </c>
      <c r="C22" s="9" t="s">
        <v>56</v>
      </c>
      <c r="D22" s="8" t="s">
        <v>57</v>
      </c>
      <c r="E22" s="10" t="s">
        <v>66</v>
      </c>
      <c r="F22" s="10" t="s">
        <v>18</v>
      </c>
      <c r="G22" s="10" t="s">
        <v>63</v>
      </c>
      <c r="H22" s="11">
        <v>5</v>
      </c>
      <c r="I22" s="14">
        <v>0</v>
      </c>
      <c r="J22" s="13">
        <f t="shared" si="0"/>
        <v>0</v>
      </c>
      <c r="K22" s="15" t="s">
        <v>20</v>
      </c>
      <c r="L22" s="10">
        <v>12</v>
      </c>
      <c r="M22" s="12">
        <v>0</v>
      </c>
      <c r="N22" s="13">
        <f t="shared" si="1"/>
        <v>0</v>
      </c>
      <c r="O22" s="13">
        <f t="shared" si="2"/>
        <v>0</v>
      </c>
    </row>
    <row r="23" spans="1:17" x14ac:dyDescent="0.3">
      <c r="A23" s="8" t="s">
        <v>67</v>
      </c>
      <c r="B23" s="8" t="s">
        <v>68</v>
      </c>
      <c r="C23" s="9" t="s">
        <v>69</v>
      </c>
      <c r="D23" s="8" t="s">
        <v>70</v>
      </c>
      <c r="E23" s="10" t="s">
        <v>40</v>
      </c>
      <c r="F23" s="10" t="s">
        <v>18</v>
      </c>
      <c r="G23" s="10" t="s">
        <v>58</v>
      </c>
      <c r="H23" s="11">
        <v>1</v>
      </c>
      <c r="I23" s="12">
        <v>0</v>
      </c>
      <c r="J23" s="13">
        <f t="shared" si="0"/>
        <v>0</v>
      </c>
      <c r="K23" s="10" t="s">
        <v>20</v>
      </c>
      <c r="L23" s="10">
        <v>4</v>
      </c>
      <c r="M23" s="12">
        <v>0</v>
      </c>
      <c r="N23" s="13">
        <f t="shared" si="1"/>
        <v>0</v>
      </c>
      <c r="O23" s="13">
        <f t="shared" si="2"/>
        <v>0</v>
      </c>
    </row>
    <row r="24" spans="1:17" x14ac:dyDescent="0.3">
      <c r="A24" s="8" t="s">
        <v>67</v>
      </c>
      <c r="B24" s="8" t="s">
        <v>24</v>
      </c>
      <c r="C24" s="9" t="s">
        <v>25</v>
      </c>
      <c r="D24" s="8" t="s">
        <v>26</v>
      </c>
      <c r="E24" s="10" t="s">
        <v>40</v>
      </c>
      <c r="F24" s="10" t="s">
        <v>18</v>
      </c>
      <c r="G24" s="10" t="s">
        <v>71</v>
      </c>
      <c r="H24" s="11">
        <v>1</v>
      </c>
      <c r="I24" s="12">
        <v>0</v>
      </c>
      <c r="J24" s="13">
        <f t="shared" si="0"/>
        <v>0</v>
      </c>
      <c r="K24" s="10" t="s">
        <v>72</v>
      </c>
      <c r="L24" s="10">
        <v>26</v>
      </c>
      <c r="M24" s="12">
        <v>0</v>
      </c>
      <c r="N24" s="13">
        <f t="shared" si="1"/>
        <v>0</v>
      </c>
      <c r="O24" s="13">
        <f t="shared" si="2"/>
        <v>0</v>
      </c>
    </row>
    <row r="25" spans="1:17" x14ac:dyDescent="0.3">
      <c r="A25" s="8" t="s">
        <v>67</v>
      </c>
      <c r="B25" s="8" t="s">
        <v>24</v>
      </c>
      <c r="C25" s="9" t="s">
        <v>25</v>
      </c>
      <c r="D25" s="8" t="s">
        <v>26</v>
      </c>
      <c r="E25" s="10" t="s">
        <v>35</v>
      </c>
      <c r="F25" s="10" t="s">
        <v>18</v>
      </c>
      <c r="G25" s="10" t="s">
        <v>19</v>
      </c>
      <c r="H25" s="11">
        <v>1</v>
      </c>
      <c r="I25" s="12">
        <v>0</v>
      </c>
      <c r="J25" s="13">
        <f t="shared" si="0"/>
        <v>0</v>
      </c>
      <c r="K25" s="10" t="s">
        <v>37</v>
      </c>
      <c r="L25" s="10">
        <v>13</v>
      </c>
      <c r="M25" s="12">
        <v>0</v>
      </c>
      <c r="N25" s="13">
        <f t="shared" si="1"/>
        <v>0</v>
      </c>
      <c r="O25" s="13">
        <f t="shared" si="2"/>
        <v>0</v>
      </c>
    </row>
    <row r="26" spans="1:17" x14ac:dyDescent="0.3">
      <c r="A26" s="8" t="s">
        <v>67</v>
      </c>
      <c r="B26" s="8" t="s">
        <v>73</v>
      </c>
      <c r="C26" s="9" t="s">
        <v>74</v>
      </c>
      <c r="D26" s="8" t="s">
        <v>75</v>
      </c>
      <c r="E26" s="10" t="s">
        <v>40</v>
      </c>
      <c r="F26" s="10" t="s">
        <v>27</v>
      </c>
      <c r="G26" s="10" t="s">
        <v>76</v>
      </c>
      <c r="H26" s="11">
        <v>1</v>
      </c>
      <c r="I26" s="12">
        <v>0</v>
      </c>
      <c r="J26" s="13">
        <f t="shared" si="0"/>
        <v>0</v>
      </c>
      <c r="K26" s="10" t="s">
        <v>20</v>
      </c>
      <c r="L26" s="10">
        <v>3</v>
      </c>
      <c r="M26" s="12">
        <v>0</v>
      </c>
      <c r="N26" s="13">
        <f t="shared" si="1"/>
        <v>0</v>
      </c>
      <c r="O26" s="13">
        <f t="shared" si="2"/>
        <v>0</v>
      </c>
    </row>
    <row r="27" spans="1:17" x14ac:dyDescent="0.3">
      <c r="A27" s="8" t="s">
        <v>67</v>
      </c>
      <c r="B27" s="8" t="s">
        <v>77</v>
      </c>
      <c r="C27" s="9" t="s">
        <v>78</v>
      </c>
      <c r="D27" s="8" t="s">
        <v>43</v>
      </c>
      <c r="E27" s="10" t="s">
        <v>40</v>
      </c>
      <c r="F27" s="10" t="s">
        <v>18</v>
      </c>
      <c r="G27" s="10" t="s">
        <v>36</v>
      </c>
      <c r="H27" s="11">
        <v>1</v>
      </c>
      <c r="I27" s="12">
        <v>0</v>
      </c>
      <c r="J27" s="13">
        <f t="shared" si="0"/>
        <v>0</v>
      </c>
      <c r="K27" s="10" t="s">
        <v>72</v>
      </c>
      <c r="L27" s="10">
        <v>26</v>
      </c>
      <c r="M27" s="12">
        <v>0</v>
      </c>
      <c r="N27" s="13">
        <f t="shared" si="1"/>
        <v>0</v>
      </c>
      <c r="O27" s="13">
        <f t="shared" si="2"/>
        <v>0</v>
      </c>
    </row>
    <row r="28" spans="1:17" x14ac:dyDescent="0.3">
      <c r="A28" s="8" t="s">
        <v>67</v>
      </c>
      <c r="B28" s="8" t="s">
        <v>79</v>
      </c>
      <c r="C28" s="9" t="s">
        <v>80</v>
      </c>
      <c r="D28" s="8" t="s">
        <v>81</v>
      </c>
      <c r="E28" s="10" t="s">
        <v>40</v>
      </c>
      <c r="F28" s="10" t="s">
        <v>18</v>
      </c>
      <c r="G28" s="10" t="s">
        <v>38</v>
      </c>
      <c r="H28" s="11">
        <v>1</v>
      </c>
      <c r="I28" s="12">
        <v>0</v>
      </c>
      <c r="J28" s="13">
        <f t="shared" si="0"/>
        <v>0</v>
      </c>
      <c r="K28" s="10" t="s">
        <v>72</v>
      </c>
      <c r="L28" s="10">
        <v>26</v>
      </c>
      <c r="M28" s="12">
        <v>0</v>
      </c>
      <c r="N28" s="13">
        <f t="shared" si="1"/>
        <v>0</v>
      </c>
      <c r="O28" s="13">
        <f t="shared" si="2"/>
        <v>0</v>
      </c>
    </row>
    <row r="29" spans="1:17" x14ac:dyDescent="0.3">
      <c r="A29" s="8" t="s">
        <v>67</v>
      </c>
      <c r="B29" s="8" t="s">
        <v>82</v>
      </c>
      <c r="C29" s="9" t="s">
        <v>83</v>
      </c>
      <c r="D29" s="8" t="s">
        <v>84</v>
      </c>
      <c r="E29" s="27" t="s">
        <v>40</v>
      </c>
      <c r="F29" s="10" t="s">
        <v>18</v>
      </c>
      <c r="G29" s="10" t="s">
        <v>71</v>
      </c>
      <c r="H29" s="11">
        <v>1</v>
      </c>
      <c r="I29" s="12">
        <v>0</v>
      </c>
      <c r="J29" s="13">
        <f t="shared" si="0"/>
        <v>0</v>
      </c>
      <c r="K29" s="10" t="s">
        <v>72</v>
      </c>
      <c r="L29" s="10">
        <v>26</v>
      </c>
      <c r="M29" s="12">
        <v>0</v>
      </c>
      <c r="N29" s="13">
        <f t="shared" si="1"/>
        <v>0</v>
      </c>
      <c r="O29" s="13">
        <f t="shared" si="2"/>
        <v>0</v>
      </c>
    </row>
    <row r="30" spans="1:17" x14ac:dyDescent="0.3">
      <c r="A30" s="8" t="s">
        <v>85</v>
      </c>
      <c r="B30" s="8" t="s">
        <v>86</v>
      </c>
      <c r="C30" s="9" t="s">
        <v>52</v>
      </c>
      <c r="D30" s="8" t="s">
        <v>53</v>
      </c>
      <c r="E30" s="28" t="s">
        <v>87</v>
      </c>
      <c r="F30" s="28" t="s">
        <v>27</v>
      </c>
      <c r="G30" s="10" t="s">
        <v>76</v>
      </c>
      <c r="H30" s="11">
        <v>1</v>
      </c>
      <c r="I30" s="12">
        <v>0</v>
      </c>
      <c r="J30" s="13">
        <f t="shared" si="0"/>
        <v>0</v>
      </c>
      <c r="K30" s="10" t="s">
        <v>20</v>
      </c>
      <c r="L30" s="10">
        <v>9</v>
      </c>
      <c r="M30" s="12">
        <v>0</v>
      </c>
      <c r="N30" s="13">
        <f t="shared" si="1"/>
        <v>0</v>
      </c>
      <c r="O30" s="13">
        <f t="shared" si="2"/>
        <v>0</v>
      </c>
    </row>
    <row r="31" spans="1:17" x14ac:dyDescent="0.3">
      <c r="A31" s="8" t="s">
        <v>85</v>
      </c>
      <c r="B31" s="8" t="s">
        <v>86</v>
      </c>
      <c r="C31" s="9" t="s">
        <v>52</v>
      </c>
      <c r="D31" s="8" t="s">
        <v>53</v>
      </c>
      <c r="E31" s="29" t="s">
        <v>40</v>
      </c>
      <c r="F31" s="28" t="s">
        <v>18</v>
      </c>
      <c r="G31" s="10" t="s">
        <v>88</v>
      </c>
      <c r="H31" s="11">
        <v>1</v>
      </c>
      <c r="I31" s="12">
        <v>0</v>
      </c>
      <c r="J31" s="13">
        <f t="shared" si="0"/>
        <v>0</v>
      </c>
      <c r="K31" s="10" t="s">
        <v>44</v>
      </c>
      <c r="L31" s="10">
        <v>52</v>
      </c>
      <c r="M31" s="12">
        <v>0</v>
      </c>
      <c r="N31" s="13">
        <f t="shared" si="1"/>
        <v>0</v>
      </c>
      <c r="O31" s="13">
        <f t="shared" si="2"/>
        <v>0</v>
      </c>
    </row>
    <row r="32" spans="1:17" x14ac:dyDescent="0.3">
      <c r="A32" s="8" t="s">
        <v>85</v>
      </c>
      <c r="B32" s="8" t="s">
        <v>86</v>
      </c>
      <c r="C32" s="9" t="s">
        <v>52</v>
      </c>
      <c r="D32" s="8" t="s">
        <v>53</v>
      </c>
      <c r="E32" s="28" t="s">
        <v>89</v>
      </c>
      <c r="F32" s="28" t="s">
        <v>27</v>
      </c>
      <c r="G32" s="10" t="s">
        <v>90</v>
      </c>
      <c r="H32" s="11">
        <v>1</v>
      </c>
      <c r="I32" s="12">
        <v>0</v>
      </c>
      <c r="J32" s="13">
        <f t="shared" si="0"/>
        <v>0</v>
      </c>
      <c r="K32" s="10" t="s">
        <v>20</v>
      </c>
      <c r="L32" s="10">
        <v>1</v>
      </c>
      <c r="M32" s="12">
        <v>0</v>
      </c>
      <c r="N32" s="13">
        <f t="shared" si="1"/>
        <v>0</v>
      </c>
      <c r="O32" s="13">
        <f t="shared" si="2"/>
        <v>0</v>
      </c>
    </row>
    <row r="33" spans="1:16" x14ac:dyDescent="0.3">
      <c r="A33" s="8" t="s">
        <v>85</v>
      </c>
      <c r="B33" s="8" t="s">
        <v>86</v>
      </c>
      <c r="C33" s="9" t="s">
        <v>52</v>
      </c>
      <c r="D33" s="8" t="s">
        <v>53</v>
      </c>
      <c r="E33" s="10" t="s">
        <v>91</v>
      </c>
      <c r="F33" s="10" t="s">
        <v>27</v>
      </c>
      <c r="G33" s="10" t="s">
        <v>90</v>
      </c>
      <c r="H33" s="11">
        <v>1</v>
      </c>
      <c r="I33" s="12">
        <v>0</v>
      </c>
      <c r="J33" s="13">
        <f t="shared" si="0"/>
        <v>0</v>
      </c>
      <c r="K33" s="10" t="s">
        <v>20</v>
      </c>
      <c r="L33" s="10">
        <v>3</v>
      </c>
      <c r="M33" s="12">
        <v>0</v>
      </c>
      <c r="N33" s="13">
        <f t="shared" si="1"/>
        <v>0</v>
      </c>
      <c r="O33" s="13">
        <f t="shared" si="2"/>
        <v>0</v>
      </c>
    </row>
    <row r="34" spans="1:16" x14ac:dyDescent="0.3">
      <c r="A34" s="8" t="s">
        <v>85</v>
      </c>
      <c r="B34" s="8" t="s">
        <v>86</v>
      </c>
      <c r="C34" s="9" t="s">
        <v>52</v>
      </c>
      <c r="D34" s="8" t="s">
        <v>53</v>
      </c>
      <c r="E34" s="10" t="s">
        <v>92</v>
      </c>
      <c r="F34" s="10" t="s">
        <v>27</v>
      </c>
      <c r="G34" s="10" t="s">
        <v>76</v>
      </c>
      <c r="H34" s="11">
        <v>1</v>
      </c>
      <c r="I34" s="12">
        <v>0</v>
      </c>
      <c r="J34" s="13">
        <f t="shared" si="0"/>
        <v>0</v>
      </c>
      <c r="K34" s="10" t="s">
        <v>20</v>
      </c>
      <c r="L34" s="10">
        <v>4</v>
      </c>
      <c r="M34" s="12">
        <v>0</v>
      </c>
      <c r="N34" s="13">
        <f t="shared" si="1"/>
        <v>0</v>
      </c>
      <c r="O34" s="13">
        <f t="shared" si="2"/>
        <v>0</v>
      </c>
    </row>
    <row r="35" spans="1:16" x14ac:dyDescent="0.3">
      <c r="A35" s="8" t="s">
        <v>85</v>
      </c>
      <c r="B35" s="8" t="s">
        <v>86</v>
      </c>
      <c r="C35" s="9" t="s">
        <v>52</v>
      </c>
      <c r="D35" s="8" t="s">
        <v>53</v>
      </c>
      <c r="E35" s="10" t="s">
        <v>66</v>
      </c>
      <c r="F35" s="10" t="s">
        <v>18</v>
      </c>
      <c r="G35" s="10" t="s">
        <v>63</v>
      </c>
      <c r="H35" s="11">
        <v>1</v>
      </c>
      <c r="I35" s="12">
        <v>0</v>
      </c>
      <c r="J35" s="13">
        <f t="shared" si="0"/>
        <v>0</v>
      </c>
      <c r="K35" s="10" t="s">
        <v>20</v>
      </c>
      <c r="L35" s="10">
        <v>12</v>
      </c>
      <c r="M35" s="12">
        <v>0</v>
      </c>
      <c r="N35" s="13">
        <f t="shared" si="1"/>
        <v>0</v>
      </c>
      <c r="O35" s="13">
        <f t="shared" si="2"/>
        <v>0</v>
      </c>
    </row>
    <row r="36" spans="1:16" x14ac:dyDescent="0.3">
      <c r="A36" s="8" t="s">
        <v>85</v>
      </c>
      <c r="B36" s="8" t="s">
        <v>93</v>
      </c>
      <c r="C36" s="9" t="s">
        <v>52</v>
      </c>
      <c r="D36" s="8" t="s">
        <v>53</v>
      </c>
      <c r="E36" s="29" t="s">
        <v>35</v>
      </c>
      <c r="F36" s="28" t="s">
        <v>18</v>
      </c>
      <c r="G36" s="10" t="s">
        <v>19</v>
      </c>
      <c r="H36" s="11">
        <v>1</v>
      </c>
      <c r="I36" s="12">
        <v>0</v>
      </c>
      <c r="J36" s="13">
        <f t="shared" si="0"/>
        <v>0</v>
      </c>
      <c r="K36" s="10" t="s">
        <v>20</v>
      </c>
      <c r="L36" s="10">
        <v>4</v>
      </c>
      <c r="M36" s="12">
        <v>0</v>
      </c>
      <c r="N36" s="13">
        <f t="shared" si="1"/>
        <v>0</v>
      </c>
      <c r="O36" s="13">
        <f t="shared" si="2"/>
        <v>0</v>
      </c>
    </row>
    <row r="37" spans="1:16" x14ac:dyDescent="0.3">
      <c r="A37" s="8" t="s">
        <v>67</v>
      </c>
      <c r="B37" s="8" t="s">
        <v>24</v>
      </c>
      <c r="C37" s="9" t="s">
        <v>25</v>
      </c>
      <c r="D37" s="8" t="s">
        <v>26</v>
      </c>
      <c r="E37" s="10" t="s">
        <v>95</v>
      </c>
      <c r="F37" s="10" t="s">
        <v>18</v>
      </c>
      <c r="G37" s="10" t="s">
        <v>60</v>
      </c>
      <c r="H37" s="11">
        <v>1</v>
      </c>
      <c r="I37" s="12">
        <v>0</v>
      </c>
      <c r="J37" s="13">
        <f t="shared" si="0"/>
        <v>0</v>
      </c>
      <c r="K37" s="10" t="s">
        <v>20</v>
      </c>
      <c r="L37" s="10">
        <v>4</v>
      </c>
      <c r="M37" s="12">
        <v>0</v>
      </c>
      <c r="N37" s="13">
        <f t="shared" si="1"/>
        <v>0</v>
      </c>
      <c r="O37" s="13">
        <f t="shared" si="2"/>
        <v>0</v>
      </c>
      <c r="P37" s="4" t="s">
        <v>94</v>
      </c>
    </row>
    <row r="38" spans="1:16" x14ac:dyDescent="0.3">
      <c r="H38" s="4"/>
    </row>
    <row r="39" spans="1:16" ht="14" thickBot="1" x14ac:dyDescent="0.35">
      <c r="A39" s="30" t="s">
        <v>96</v>
      </c>
      <c r="B39" s="30"/>
      <c r="C39" s="30"/>
      <c r="D39" s="30"/>
      <c r="E39" s="30"/>
      <c r="F39" s="30"/>
      <c r="G39" s="30"/>
      <c r="H39" s="30"/>
      <c r="I39" s="30"/>
      <c r="J39" s="31">
        <f>SUM(J5:J37)</f>
        <v>0</v>
      </c>
      <c r="K39" s="30"/>
      <c r="L39" s="30"/>
      <c r="M39" s="30"/>
      <c r="N39" s="31">
        <f>SUM(N5:N37)</f>
        <v>0</v>
      </c>
      <c r="O39" s="32">
        <f>J39+N39</f>
        <v>0</v>
      </c>
      <c r="P39" s="4" t="s">
        <v>94</v>
      </c>
    </row>
    <row r="40" spans="1:16" ht="14" thickTop="1" x14ac:dyDescent="0.3">
      <c r="H40" s="4"/>
    </row>
    <row r="41" spans="1:16" x14ac:dyDescent="0.3">
      <c r="H41" s="4"/>
    </row>
    <row r="42" spans="1:16" x14ac:dyDescent="0.3">
      <c r="A42" s="33" t="s">
        <v>97</v>
      </c>
      <c r="B42" s="33"/>
      <c r="C42" s="33"/>
      <c r="D42" s="33"/>
      <c r="E42" s="33"/>
      <c r="F42" s="33"/>
      <c r="H42" s="4"/>
    </row>
    <row r="43" spans="1:16" x14ac:dyDescent="0.3">
      <c r="A43" s="34" t="s">
        <v>98</v>
      </c>
      <c r="B43" s="35"/>
      <c r="C43" s="36"/>
      <c r="D43" s="39" t="s">
        <v>99</v>
      </c>
      <c r="E43" s="39"/>
      <c r="F43" s="39"/>
      <c r="H43" s="4"/>
    </row>
    <row r="44" spans="1:16" ht="14.5" x14ac:dyDescent="0.35">
      <c r="A44" s="40" t="s">
        <v>100</v>
      </c>
      <c r="B44" s="41"/>
      <c r="C44" s="37"/>
      <c r="D44" s="39"/>
      <c r="E44" s="39"/>
      <c r="F44" s="39"/>
      <c r="H44" s="4"/>
    </row>
    <row r="45" spans="1:16" x14ac:dyDescent="0.3">
      <c r="A45" s="40" t="s">
        <v>101</v>
      </c>
      <c r="B45" s="42"/>
      <c r="C45" s="36"/>
      <c r="D45" s="39"/>
      <c r="E45" s="39"/>
      <c r="F45" s="39"/>
      <c r="H45" s="4"/>
    </row>
    <row r="46" spans="1:16" x14ac:dyDescent="0.3">
      <c r="A46" s="40" t="s">
        <v>102</v>
      </c>
      <c r="B46" s="42"/>
      <c r="C46" s="36"/>
      <c r="D46" s="39"/>
      <c r="E46" s="39"/>
      <c r="F46" s="39"/>
      <c r="H46" s="4"/>
    </row>
  </sheetData>
  <autoFilter ref="A4:O37" xr:uid="{00000000-0001-0000-0000-000000000000}"/>
  <sortState xmlns:xlrd2="http://schemas.microsoft.com/office/spreadsheetml/2017/richdata2" ref="A5:O36">
    <sortCondition ref="A5:A36"/>
    <sortCondition ref="B5:B36"/>
    <sortCondition ref="E5:E36"/>
  </sortState>
  <mergeCells count="7">
    <mergeCell ref="D43:F46"/>
    <mergeCell ref="A44:B44"/>
    <mergeCell ref="A45:B45"/>
    <mergeCell ref="A46:B46"/>
    <mergeCell ref="A1:J1"/>
    <mergeCell ref="A2:J2"/>
    <mergeCell ref="A4:D4"/>
  </mergeCells>
  <phoneticPr fontId="3" type="noConversion"/>
  <printOptions horizontalCentered="1" verticalCentered="1"/>
  <pageMargins left="0" right="0" top="0.74803149606299213" bottom="0" header="0" footer="0"/>
  <pageSetup paperSize="8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bd9d4e-1dd3-47e8-ac42-d86b087ec296">
      <Terms xmlns="http://schemas.microsoft.com/office/infopath/2007/PartnerControls"/>
    </lcf76f155ced4ddcb4097134ff3c332f>
    <TaxCatchAll xmlns="754fc952-6c25-47e5-9253-d8bbda7109f2" xsi:nil="true"/>
    <Persoon xmlns="5fbd9d4e-1dd3-47e8-ac42-d86b087ec296">
      <UserInfo>
        <DisplayName/>
        <AccountId xsi:nil="true"/>
        <AccountType/>
      </UserInfo>
    </Perso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90EBD35D7C24A9FB4207152BC8D7B" ma:contentTypeVersion="17" ma:contentTypeDescription="Een nieuw document maken." ma:contentTypeScope="" ma:versionID="4014e7c100eca18800338ade061c3041">
  <xsd:schema xmlns:xsd="http://www.w3.org/2001/XMLSchema" xmlns:xs="http://www.w3.org/2001/XMLSchema" xmlns:p="http://schemas.microsoft.com/office/2006/metadata/properties" xmlns:ns2="5fbd9d4e-1dd3-47e8-ac42-d86b087ec296" xmlns:ns3="754fc952-6c25-47e5-9253-d8bbda7109f2" targetNamespace="http://schemas.microsoft.com/office/2006/metadata/properties" ma:root="true" ma:fieldsID="9d627bed75c3686a1e12ebdcb648b00a" ns2:_="" ns3:_="">
    <xsd:import namespace="5fbd9d4e-1dd3-47e8-ac42-d86b087ec296"/>
    <xsd:import namespace="754fc952-6c25-47e5-9253-d8bbda710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Perso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d9d4e-1dd3-47e8-ac42-d86b087ec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d002cb97-f9ae-40f4-a62f-9ee51fa9d2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ersoon" ma:index="23" nillable="true" ma:displayName="Persoon" ma:format="Dropdown" ma:list="UserInfo" ma:SharePointGroup="0" ma:internalName="Perso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4fc952-6c25-47e5-9253-d8bbda7109f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bb96429-e4f3-423f-82de-f88a32fd1c02}" ma:internalName="TaxCatchAll" ma:showField="CatchAllData" ma:web="754fc952-6c25-47e5-9253-d8bbda710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7181B4-7190-475E-98D9-32DC1D5D9871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754fc952-6c25-47e5-9253-d8bbda7109f2"/>
    <ds:schemaRef ds:uri="http://schemas.microsoft.com/office/2006/metadata/properties"/>
    <ds:schemaRef ds:uri="http://schemas.openxmlformats.org/package/2006/metadata/core-properties"/>
    <ds:schemaRef ds:uri="5fbd9d4e-1dd3-47e8-ac42-d86b087ec29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1AEA36F-F0E4-4F98-B583-CF2758A327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289241-3DBF-459B-85B3-5B8846D4CB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bd9d4e-1dd3-47e8-ac42-d86b087ec296"/>
    <ds:schemaRef ds:uri="754fc952-6c25-47e5-9253-d8bbda710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P1 Schieland Krimpenerwaard</vt:lpstr>
    </vt:vector>
  </TitlesOfParts>
  <Manager/>
  <Company>Hoogheemraadschap van Rijnland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smark</dc:creator>
  <cp:keywords/>
  <dc:description/>
  <cp:lastModifiedBy>Kampen, Carlijn van</cp:lastModifiedBy>
  <cp:revision/>
  <dcterms:created xsi:type="dcterms:W3CDTF">2019-01-07T09:08:30Z</dcterms:created>
  <dcterms:modified xsi:type="dcterms:W3CDTF">2026-05-13T12:48:58Z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0x0101007BB90EBD35D7C24A9FB4207152BC8D7B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