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Erwin - Invitel\HANZE\Warme Dranken\Te publiceren Tenderned 13052026\"/>
    </mc:Choice>
  </mc:AlternateContent>
  <xr:revisionPtr revIDLastSave="0" documentId="8_{E5006559-845D-4F9B-8633-46B0C8B04335}" xr6:coauthVersionLast="47" xr6:coauthVersionMax="47" xr10:uidLastSave="{00000000-0000-0000-0000-000000000000}"/>
  <bookViews>
    <workbookView xWindow="-96" yWindow="-96" windowWidth="23232" windowHeight="13872" tabRatio="764" xr2:uid="{9DCA19E4-720B-4C34-80DF-739DF916EC7E}"/>
  </bookViews>
  <sheets>
    <sheet name="1. Kosten Ingrediënten" sheetId="3" r:id="rId1"/>
    <sheet name="2. Kosten Automaten" sheetId="4" r:id="rId2"/>
    <sheet name="3. ICP berekening"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9" i="4" l="1"/>
  <c r="G9" i="4"/>
  <c r="H9" i="4"/>
  <c r="F10" i="4"/>
  <c r="G10" i="4"/>
  <c r="H10" i="4"/>
  <c r="L12" i="2"/>
  <c r="L14" i="2" s="1"/>
  <c r="F12" i="2"/>
  <c r="F14" i="2" s="1"/>
  <c r="K12" i="2"/>
  <c r="K14" i="2" s="1"/>
  <c r="J12" i="2"/>
  <c r="J14" i="2" s="1"/>
  <c r="H12" i="2"/>
  <c r="H14" i="2" s="1"/>
  <c r="G12" i="2"/>
  <c r="G14" i="2" s="1"/>
  <c r="H7" i="4" l="1"/>
  <c r="H8" i="4"/>
  <c r="G7" i="4"/>
  <c r="G8" i="4"/>
  <c r="F7" i="4"/>
  <c r="F8" i="4"/>
  <c r="H6" i="4"/>
  <c r="H11" i="4" s="1"/>
  <c r="G6" i="4"/>
  <c r="G11" i="4" s="1"/>
  <c r="F6" i="4"/>
  <c r="F11" i="4" s="1"/>
  <c r="C10" i="2" l="1"/>
  <c r="I10" i="2" s="1"/>
  <c r="C11" i="2"/>
  <c r="I11" i="2" s="1"/>
  <c r="C9" i="2"/>
  <c r="I9" i="2" s="1"/>
  <c r="D6" i="3"/>
  <c r="D5" i="3"/>
  <c r="D7" i="3" l="1"/>
  <c r="D8" i="3" s="1"/>
  <c r="C8" i="2" s="1"/>
  <c r="I8" i="2" s="1"/>
  <c r="I12" i="2" s="1"/>
  <c r="I14" i="2" s="1"/>
  <c r="C12" i="2" l="1"/>
  <c r="C14" i="2" s="1"/>
</calcChain>
</file>

<file path=xl/sharedStrings.xml><?xml version="1.0" encoding="utf-8"?>
<sst xmlns="http://schemas.openxmlformats.org/spreadsheetml/2006/main" count="67" uniqueCount="54">
  <si>
    <t>Opbouw ICP</t>
  </si>
  <si>
    <t>1. Ingrediënten</t>
  </si>
  <si>
    <t>Consumptie</t>
  </si>
  <si>
    <t>Aandeel in salesmix</t>
  </si>
  <si>
    <t>Kosten incl. condimenten</t>
  </si>
  <si>
    <t>Aandeel tarief</t>
  </si>
  <si>
    <t>Koffie (en gerelateerd)</t>
  </si>
  <si>
    <t>Thee</t>
  </si>
  <si>
    <t>Gemiddelde ingrediëntprijs</t>
  </si>
  <si>
    <t>Kosten ingrediënten</t>
  </si>
  <si>
    <t>2. Automaten</t>
  </si>
  <si>
    <t>Bedragen per maand per automaat</t>
  </si>
  <si>
    <t>Totaal bedragen per jaar per automaat type</t>
  </si>
  <si>
    <t>Type automaat</t>
  </si>
  <si>
    <t>A. Huur</t>
  </si>
  <si>
    <t>B. TSO</t>
  </si>
  <si>
    <t>C. Verzorging</t>
  </si>
  <si>
    <t>Aantal</t>
  </si>
  <si>
    <t>&lt;Automaat type 1 ter vervanging van het huidige type Ferrara 2B2C (ES) White 01&gt;</t>
  </si>
  <si>
    <t>&lt;Automaat type 2 ter vervanging van het huidige type Infinity B2C&gt;</t>
  </si>
  <si>
    <t>&lt;Automaat type 3 ter vervanging van het huidige type Farrini&gt;</t>
  </si>
  <si>
    <t>&lt;Automaat type 4 ter vervanging van het huidige type Jura WE6 Trapani&gt;</t>
  </si>
  <si>
    <t>Aanvullende informatie</t>
  </si>
  <si>
    <t>Opbouw Integrale consumptie Prijs (ICP)</t>
  </si>
  <si>
    <t>3. Berekening totaal</t>
  </si>
  <si>
    <t>ICP op basis van gemiddelde van afwijkende staffels</t>
  </si>
  <si>
    <t>Totaal aantal consumpties per jaar</t>
  </si>
  <si>
    <t>850.000 &lt; 950.000</t>
  </si>
  <si>
    <t>950.000 &lt; 1.050.000</t>
  </si>
  <si>
    <t>1.050.000 &lt; 1.150.000</t>
  </si>
  <si>
    <t>1.150.000 &lt; 1.250.000</t>
  </si>
  <si>
    <t>1.250.000 &lt; 1.350.000</t>
  </si>
  <si>
    <t>1.350.000 &lt; 1.450.000</t>
  </si>
  <si>
    <t>1.450.000 &lt; 1.550.000</t>
  </si>
  <si>
    <t>Component nummer</t>
  </si>
  <si>
    <t>Componenten ICP</t>
  </si>
  <si>
    <t>Prijsopbouw ICP</t>
  </si>
  <si>
    <t>Ingrediënten (1.D8)</t>
  </si>
  <si>
    <t>2A</t>
  </si>
  <si>
    <t>Huur (2.F10)</t>
  </si>
  <si>
    <t>2B</t>
  </si>
  <si>
    <t>TSO (2.G10)</t>
  </si>
  <si>
    <t>2C</t>
  </si>
  <si>
    <t>Verzorging (2.H10)</t>
  </si>
  <si>
    <t>Totaal ICP (per consumptie)</t>
  </si>
  <si>
    <t>Totaal ICP (alle consumpties)</t>
  </si>
  <si>
    <t>Totaal                                                                                                                                                                                     77</t>
  </si>
  <si>
    <t>48 automaten worden alleen door medewerkers gebruikt en 29 automaten worden zowel door medewerkers als door studenten/derden gebruikt.</t>
  </si>
  <si>
    <t xml:space="preserve">     Vormt uitgangspunt voor berekening punten gunningcriterium Prijs (G2)</t>
  </si>
  <si>
    <t>Bedragen dienen exclusief BTW te worden vermeld.</t>
  </si>
  <si>
    <t>Inschrijver dient de blauw gearceerde velden in te vullen (C5 en C6).</t>
  </si>
  <si>
    <t xml:space="preserve">Vul de blauwgearceerde velden in. In kolom A dient het door inschrijver aangeboden type automaat te worden beschreven ter vevanging van het in dit veld benoemde huidige type automaat. </t>
  </si>
  <si>
    <t xml:space="preserve">In bijlage 2 - 'Locaties, automaten en aantallen consumpties' van het aanbestedingsdocument is het huidige automatenpark opgenomen bestaande uit in totaal 77 automaten. </t>
  </si>
  <si>
    <t>&lt;Automaat type 5 ter vervanging van het huidige type Zia II ES&gt;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</si>
</sst>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0.00_-;_-* #,##0.00\-;_-* &quot;-&quot;??_-;_-@_-"/>
    <numFmt numFmtId="165" formatCode="_-[$€-2]\ * #,##0.00_-;_-[$€-2]\ * #,##0.00\-;_-[$€-2]\ * &quot;-&quot;??_-;_-@_-"/>
    <numFmt numFmtId="166" formatCode="_ [$€-2]\ * #,##0_ ;_ [$€-2]\ * \-#,##0_ ;_ [$€-2]\ * &quot;-&quot;??_ ;_ @_ "/>
    <numFmt numFmtId="167" formatCode="_-[$€-2]\ * #,##0_-;_-[$€-2]\ * #,##0\-;_-[$€-2]\ * &quot;-&quot;_-;_-@_-"/>
    <numFmt numFmtId="168" formatCode="_ &quot;€&quot;\ * #,##0.0000_ ;_ &quot;€&quot;\ * \-#,##0.0000_ ;_ &quot;€&quot;\ * &quot;-&quot;??_ ;_ @_ "/>
    <numFmt numFmtId="169" formatCode="_ * #,##0.0000_ ;_ * \-#,##0.0000_ ;_ * &quot;-&quot;??_ ;_ @_ "/>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i/>
      <sz val="10"/>
      <color theme="1"/>
      <name val="Arial"/>
      <family val="2"/>
    </font>
    <font>
      <b/>
      <i/>
      <sz val="10"/>
      <color theme="1"/>
      <name val="Arial"/>
      <family val="2"/>
    </font>
    <font>
      <b/>
      <sz val="10"/>
      <name val="Arial"/>
      <family val="2"/>
    </font>
    <font>
      <b/>
      <sz val="10"/>
      <color theme="1"/>
      <name val="Arial"/>
      <family val="2"/>
    </font>
    <font>
      <sz val="14"/>
      <color theme="1"/>
      <name val="Aptos Narrow"/>
      <family val="2"/>
      <scheme val="minor"/>
    </font>
    <font>
      <b/>
      <sz val="16"/>
      <color theme="1"/>
      <name val="Aptos Narrow"/>
      <family val="2"/>
      <scheme val="minor"/>
    </font>
    <font>
      <b/>
      <sz val="14"/>
      <name val="Arial"/>
      <family val="2"/>
    </font>
    <font>
      <i/>
      <sz val="10"/>
      <name val="Arial"/>
      <family val="2"/>
    </font>
    <font>
      <b/>
      <i/>
      <sz val="10"/>
      <name val="Arial"/>
      <family val="2"/>
    </font>
    <font>
      <i/>
      <u/>
      <sz val="10"/>
      <name val="Arial"/>
      <family val="2"/>
    </font>
    <font>
      <sz val="10"/>
      <color theme="1"/>
      <name val="Calibri"/>
      <family val="2"/>
    </font>
    <font>
      <sz val="10"/>
      <color theme="1"/>
      <name val="Arial"/>
      <family val="2"/>
    </font>
    <font>
      <i/>
      <u/>
      <sz val="10"/>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theme="3" tint="0.8999908444471571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1"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9" fontId="3" fillId="0" borderId="0" xfId="2" applyFont="1" applyProtection="1"/>
    <xf numFmtId="165" fontId="3" fillId="5" borderId="1" xfId="3" applyNumberFormat="1" applyFill="1" applyBorder="1" applyAlignment="1" applyProtection="1">
      <alignment vertical="center"/>
      <protection locked="0"/>
    </xf>
    <xf numFmtId="164" fontId="3" fillId="0" borderId="1" xfId="1" applyNumberFormat="1" applyFont="1" applyBorder="1" applyAlignment="1" applyProtection="1">
      <alignment horizontal="left" vertical="center"/>
    </xf>
    <xf numFmtId="166" fontId="6" fillId="4" borderId="1" xfId="1" applyNumberFormat="1" applyFont="1" applyFill="1" applyBorder="1" applyAlignment="1" applyProtection="1">
      <alignment vertical="center"/>
    </xf>
    <xf numFmtId="168" fontId="3" fillId="5" borderId="1" xfId="0" applyNumberFormat="1" applyFont="1" applyFill="1" applyBorder="1" applyAlignment="1" applyProtection="1">
      <alignment vertical="center"/>
      <protection locked="0"/>
    </xf>
    <xf numFmtId="169" fontId="3" fillId="5" borderId="1" xfId="4" applyNumberFormat="1" applyFont="1" applyFill="1" applyBorder="1" applyAlignment="1" applyProtection="1">
      <alignment vertical="center"/>
      <protection locked="0"/>
    </xf>
    <xf numFmtId="4" fontId="6" fillId="2" borderId="1" xfId="1" applyNumberFormat="1" applyFont="1" applyFill="1" applyBorder="1" applyAlignment="1" applyProtection="1">
      <alignment horizontal="right" vertical="center"/>
    </xf>
    <xf numFmtId="44" fontId="6" fillId="0" borderId="1" xfId="5" applyFont="1" applyFill="1" applyBorder="1" applyAlignment="1" applyProtection="1">
      <alignment horizontal="center" vertical="center"/>
    </xf>
    <xf numFmtId="0" fontId="9" fillId="0" borderId="0" xfId="0" applyFont="1" applyProtection="1"/>
    <xf numFmtId="0" fontId="0" fillId="0" borderId="0" xfId="0" applyProtection="1"/>
    <xf numFmtId="0" fontId="8" fillId="0" borderId="0" xfId="0" applyFont="1" applyProtection="1"/>
    <xf numFmtId="0" fontId="7" fillId="4" borderId="1" xfId="0" applyFont="1" applyFill="1" applyBorder="1" applyAlignment="1" applyProtection="1">
      <alignment vertical="center" wrapText="1"/>
    </xf>
    <xf numFmtId="0" fontId="6" fillId="4" borderId="1" xfId="0" applyFont="1" applyFill="1" applyBorder="1" applyAlignment="1" applyProtection="1">
      <alignment horizontal="center" vertical="center" wrapText="1"/>
    </xf>
    <xf numFmtId="0" fontId="3" fillId="0" borderId="0" xfId="0" applyFont="1" applyProtection="1"/>
    <xf numFmtId="0" fontId="3" fillId="0" borderId="1" xfId="0" applyFont="1" applyBorder="1" applyAlignment="1" applyProtection="1">
      <alignment horizontal="left" vertical="center" wrapText="1"/>
    </xf>
    <xf numFmtId="10" fontId="3" fillId="0" borderId="1" xfId="0" applyNumberFormat="1" applyFont="1" applyBorder="1" applyAlignment="1" applyProtection="1">
      <alignment horizontal="center" vertical="center" wrapText="1"/>
    </xf>
    <xf numFmtId="168" fontId="3" fillId="3" borderId="1" xfId="0" applyNumberFormat="1" applyFont="1" applyFill="1" applyBorder="1" applyAlignment="1" applyProtection="1">
      <alignment horizontal="righ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2" xfId="0" applyFont="1" applyBorder="1" applyAlignment="1" applyProtection="1">
      <alignment vertical="center"/>
    </xf>
    <xf numFmtId="0" fontId="6" fillId="4" borderId="4" xfId="0" applyFont="1" applyFill="1" applyBorder="1" applyAlignment="1" applyProtection="1">
      <alignment horizontal="left" vertical="center"/>
    </xf>
    <xf numFmtId="0" fontId="6" fillId="4" borderId="5" xfId="0" applyFont="1" applyFill="1" applyBorder="1" applyAlignment="1" applyProtection="1">
      <alignment horizontal="left" vertical="center"/>
    </xf>
    <xf numFmtId="0" fontId="6" fillId="4" borderId="2" xfId="0" applyFont="1" applyFill="1" applyBorder="1" applyAlignment="1" applyProtection="1">
      <alignment horizontal="left" vertical="center"/>
    </xf>
    <xf numFmtId="168" fontId="10" fillId="4" borderId="1" xfId="0" applyNumberFormat="1" applyFont="1" applyFill="1" applyBorder="1" applyAlignment="1" applyProtection="1">
      <alignment horizontal="right" vertical="center"/>
    </xf>
    <xf numFmtId="0" fontId="16" fillId="0" borderId="0" xfId="0" applyFont="1" applyProtection="1"/>
    <xf numFmtId="0" fontId="4" fillId="0" borderId="0" xfId="0" applyFont="1" applyProtection="1"/>
    <xf numFmtId="0" fontId="9" fillId="0" borderId="0" xfId="0" applyFont="1" applyAlignment="1" applyProtection="1">
      <alignment horizontal="center" vertical="center"/>
    </xf>
    <xf numFmtId="0" fontId="8" fillId="0" borderId="0" xfId="0" applyFont="1" applyAlignment="1" applyProtection="1">
      <alignment horizontal="center" vertical="center"/>
    </xf>
    <xf numFmtId="0" fontId="3" fillId="0" borderId="0" xfId="3" applyProtection="1"/>
    <xf numFmtId="0" fontId="5" fillId="4" borderId="1" xfId="0" applyFont="1" applyFill="1" applyBorder="1" applyAlignment="1" applyProtection="1">
      <alignment horizontal="center" vertical="center" wrapText="1"/>
    </xf>
    <xf numFmtId="0" fontId="3" fillId="0" borderId="0" xfId="3" applyAlignment="1" applyProtection="1">
      <alignment horizontal="center" vertical="center"/>
    </xf>
    <xf numFmtId="0" fontId="5" fillId="4" borderId="1" xfId="0" applyFont="1" applyFill="1" applyBorder="1" applyAlignment="1" applyProtection="1">
      <alignment horizontal="left" vertical="center" wrapText="1"/>
    </xf>
    <xf numFmtId="0" fontId="4" fillId="4" borderId="1" xfId="0" applyFont="1" applyFill="1" applyBorder="1" applyAlignment="1" applyProtection="1">
      <alignment horizontal="center" vertical="center" wrapText="1"/>
    </xf>
    <xf numFmtId="167" fontId="3" fillId="3" borderId="1" xfId="3" applyNumberFormat="1" applyFill="1" applyBorder="1" applyAlignment="1" applyProtection="1">
      <alignment vertical="center"/>
    </xf>
    <xf numFmtId="0" fontId="5" fillId="4" borderId="4"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5" fillId="4" borderId="2" xfId="0" applyFont="1" applyFill="1" applyBorder="1" applyAlignment="1" applyProtection="1">
      <alignment horizontal="left" vertical="center" wrapText="1"/>
    </xf>
    <xf numFmtId="167" fontId="3" fillId="4" borderId="1" xfId="3" applyNumberFormat="1" applyFill="1" applyBorder="1" applyAlignment="1" applyProtection="1">
      <alignment vertical="center"/>
    </xf>
    <xf numFmtId="0" fontId="13" fillId="0" borderId="0" xfId="3" applyFont="1" applyProtection="1"/>
    <xf numFmtId="0" fontId="11" fillId="0" borderId="0" xfId="3" applyFont="1" applyProtection="1"/>
    <xf numFmtId="0" fontId="0" fillId="0" borderId="0" xfId="0" applyAlignment="1" applyProtection="1">
      <alignment horizontal="center" vertical="center"/>
    </xf>
    <xf numFmtId="0" fontId="4" fillId="5" borderId="1" xfId="0" applyFont="1" applyFill="1" applyBorder="1" applyAlignment="1" applyProtection="1">
      <alignment horizontal="left" vertical="center" wrapText="1"/>
      <protection locked="0"/>
    </xf>
    <xf numFmtId="0" fontId="11" fillId="0" borderId="0" xfId="0" applyFont="1" applyAlignment="1" applyProtection="1">
      <alignment wrapText="1"/>
    </xf>
    <xf numFmtId="0" fontId="6" fillId="0" borderId="6" xfId="0" applyFont="1" applyBorder="1" applyAlignment="1" applyProtection="1">
      <alignment horizontal="center"/>
    </xf>
    <xf numFmtId="0" fontId="2" fillId="0" borderId="6" xfId="0" applyFont="1" applyBorder="1" applyAlignment="1" applyProtection="1">
      <alignment horizontal="center"/>
    </xf>
    <xf numFmtId="0" fontId="0" fillId="0" borderId="6" xfId="0" applyBorder="1" applyProtection="1"/>
    <xf numFmtId="0" fontId="12" fillId="2" borderId="4" xfId="0" applyFont="1" applyFill="1" applyBorder="1" applyAlignment="1" applyProtection="1">
      <alignment horizontal="center" wrapText="1"/>
    </xf>
    <xf numFmtId="3" fontId="12" fillId="2" borderId="2" xfId="0" applyNumberFormat="1" applyFont="1" applyFill="1" applyBorder="1" applyAlignment="1" applyProtection="1">
      <alignment horizontal="center" vertical="center" wrapText="1"/>
    </xf>
    <xf numFmtId="0" fontId="12" fillId="0" borderId="0" xfId="0" applyFont="1" applyAlignment="1" applyProtection="1">
      <alignment horizontal="center" wrapText="1"/>
    </xf>
    <xf numFmtId="3" fontId="12" fillId="0" borderId="0" xfId="0" applyNumberFormat="1" applyFont="1" applyAlignment="1" applyProtection="1">
      <alignment horizontal="center" vertical="center" wrapText="1"/>
    </xf>
    <xf numFmtId="3" fontId="12" fillId="2" borderId="0" xfId="0" applyNumberFormat="1" applyFont="1" applyFill="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left" vertical="center" wrapText="1"/>
    </xf>
    <xf numFmtId="0" fontId="6" fillId="4" borderId="3" xfId="0" applyFont="1" applyFill="1" applyBorder="1" applyAlignment="1" applyProtection="1">
      <alignment horizontal="right" vertical="center" wrapText="1"/>
    </xf>
    <xf numFmtId="0" fontId="6" fillId="4" borderId="3"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168" fontId="6" fillId="4" borderId="1" xfId="0" applyNumberFormat="1" applyFont="1" applyFill="1" applyBorder="1" applyAlignment="1" applyProtection="1">
      <alignment horizontal="center" vertical="center"/>
    </xf>
    <xf numFmtId="169" fontId="3" fillId="0" borderId="1" xfId="4" applyNumberFormat="1" applyFont="1" applyFill="1" applyBorder="1" applyAlignment="1" applyProtection="1">
      <alignment horizontal="center" vertical="center"/>
    </xf>
    <xf numFmtId="0" fontId="6" fillId="4" borderId="1" xfId="0" applyFont="1" applyFill="1" applyBorder="1" applyAlignment="1" applyProtection="1">
      <alignment horizontal="center" vertical="center"/>
    </xf>
    <xf numFmtId="0" fontId="6" fillId="4" borderId="1" xfId="0" applyFont="1" applyFill="1" applyBorder="1" applyAlignment="1" applyProtection="1">
      <alignment horizontal="left" vertical="center"/>
    </xf>
    <xf numFmtId="168" fontId="6" fillId="4" borderId="1" xfId="0" applyNumberFormat="1" applyFont="1" applyFill="1" applyBorder="1" applyAlignment="1" applyProtection="1">
      <alignment vertical="center"/>
    </xf>
    <xf numFmtId="168" fontId="6" fillId="0" borderId="1" xfId="0" applyNumberFormat="1" applyFont="1" applyBorder="1" applyAlignment="1" applyProtection="1">
      <alignment horizontal="center" vertical="center"/>
    </xf>
    <xf numFmtId="0" fontId="3" fillId="0" borderId="0" xfId="0" applyFont="1" applyAlignment="1" applyProtection="1">
      <alignment horizontal="center"/>
    </xf>
    <xf numFmtId="0" fontId="6" fillId="4" borderId="1" xfId="0" applyFont="1" applyFill="1" applyBorder="1" applyAlignment="1" applyProtection="1">
      <alignment vertical="center"/>
    </xf>
    <xf numFmtId="0" fontId="3" fillId="0" borderId="0" xfId="0" applyFont="1" applyAlignment="1" applyProtection="1">
      <alignment horizontal="left"/>
    </xf>
    <xf numFmtId="0" fontId="15" fillId="0" borderId="0" xfId="0" applyFont="1" applyProtection="1"/>
    <xf numFmtId="0" fontId="11" fillId="0" borderId="0" xfId="0" applyFont="1" applyProtection="1"/>
    <xf numFmtId="0" fontId="6" fillId="0" borderId="0" xfId="0" applyFont="1" applyProtection="1"/>
    <xf numFmtId="0" fontId="14" fillId="0" borderId="0" xfId="0" applyFont="1" applyProtection="1"/>
  </cellXfs>
  <cellStyles count="6">
    <cellStyle name="Komma" xfId="1" builtinId="3"/>
    <cellStyle name="Komma 2" xfId="4" xr:uid="{275674F5-1AF9-4FF4-9C0B-E205FBE769E5}"/>
    <cellStyle name="Procent" xfId="2" builtinId="5"/>
    <cellStyle name="Standaard" xfId="0" builtinId="0"/>
    <cellStyle name="Standaard_beo begr versie 1.1" xfId="3" xr:uid="{1666E5C5-E8A7-4883-93DD-795436A09833}"/>
    <cellStyle name="Valuta" xfId="5"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72390</xdr:rowOff>
    </xdr:from>
    <xdr:to>
      <xdr:col>12</xdr:col>
      <xdr:colOff>68580</xdr:colOff>
      <xdr:row>36</xdr:row>
      <xdr:rowOff>144780</xdr:rowOff>
    </xdr:to>
    <xdr:sp macro="" textlink="">
      <xdr:nvSpPr>
        <xdr:cNvPr id="2" name="Tekstvak 1">
          <a:extLst>
            <a:ext uri="{FF2B5EF4-FFF2-40B4-BE49-F238E27FC236}">
              <a16:creationId xmlns:a16="http://schemas.microsoft.com/office/drawing/2014/main" id="{E36C39F9-847C-35AB-1304-7547413D77E3}"/>
            </a:ext>
          </a:extLst>
        </xdr:cNvPr>
        <xdr:cNvSpPr txBox="1"/>
      </xdr:nvSpPr>
      <xdr:spPr>
        <a:xfrm>
          <a:off x="0" y="4377690"/>
          <a:ext cx="14005560" cy="3230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u="sng">
              <a:latin typeface="Arial" panose="020B0604020202020204" pitchFamily="34" charset="0"/>
              <a:cs typeface="Arial" panose="020B0604020202020204" pitchFamily="34" charset="0"/>
            </a:rPr>
            <a:t>Aanvullende informatie</a:t>
          </a:r>
          <a:r>
            <a:rPr lang="nl-NL" sz="1000" u="sng" baseline="0">
              <a:latin typeface="Arial" panose="020B0604020202020204" pitchFamily="34" charset="0"/>
              <a:cs typeface="Arial" panose="020B0604020202020204" pitchFamily="34" charset="0"/>
            </a:rPr>
            <a:t> mbt tot bovenstaande tabellen</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In bovenstaande tabel is de ICP-prijs berekend voor het rekenkundig gemiddelde aantal consumpties van de afgelopen drie jaar, zijnde </a:t>
          </a:r>
          <a:r>
            <a:rPr lang="nl-NL" sz="1000" b="1">
              <a:latin typeface="Arial" panose="020B0604020202020204" pitchFamily="34" charset="0"/>
              <a:cs typeface="Arial" panose="020B0604020202020204" pitchFamily="34" charset="0"/>
            </a:rPr>
            <a:t>1.200.000 consumpties per jaar</a:t>
          </a:r>
          <a:r>
            <a:rPr lang="nl-NL" sz="1000">
              <a:latin typeface="Arial" panose="020B0604020202020204" pitchFamily="34" charset="0"/>
              <a:cs typeface="Arial" panose="020B0604020202020204" pitchFamily="34" charset="0"/>
            </a:rPr>
            <a:t>. Inschrijver dient daarnaast in de (rechter)tabel ook de ICP-prijzen in te vullen voor de genoemde afwijkende aantallen consumpties. Inschrijver vult hiertoe alle blauwe cellen in.</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De afwijkende aantallen consumpties zijn opgenomen in stappen van </a:t>
          </a:r>
          <a:r>
            <a:rPr lang="nl-NL" sz="1000" b="0">
              <a:latin typeface="Arial" panose="020B0604020202020204" pitchFamily="34" charset="0"/>
              <a:cs typeface="Arial" panose="020B0604020202020204" pitchFamily="34" charset="0"/>
            </a:rPr>
            <a:t>100.000 consumpties</a:t>
          </a:r>
          <a:r>
            <a:rPr lang="nl-NL" sz="1000">
              <a:latin typeface="Arial" panose="020B0604020202020204" pitchFamily="34" charset="0"/>
              <a:cs typeface="Arial" panose="020B0604020202020204" pitchFamily="34" charset="0"/>
            </a:rPr>
            <a:t>. De bij een genoemd aantal behorende ICP-prijs geldt voor de volledige bandbreedte (zie</a:t>
          </a:r>
          <a:r>
            <a:rPr lang="nl-NL" sz="1000" baseline="0">
              <a:latin typeface="Arial" panose="020B0604020202020204" pitchFamily="34" charset="0"/>
              <a:cs typeface="Arial" panose="020B0604020202020204" pitchFamily="34" charset="0"/>
            </a:rPr>
            <a:t> rij 5) </a:t>
          </a:r>
          <a:r>
            <a:rPr lang="nl-NL" sz="1000">
              <a:latin typeface="Arial" panose="020B0604020202020204" pitchFamily="34" charset="0"/>
              <a:cs typeface="Arial" panose="020B0604020202020204" pitchFamily="34" charset="0"/>
            </a:rPr>
            <a:t>rondom dat aantal, namelijk </a:t>
          </a:r>
          <a:r>
            <a:rPr lang="nl-NL" sz="1000" b="0">
              <a:latin typeface="Arial" panose="020B0604020202020204" pitchFamily="34" charset="0"/>
              <a:cs typeface="Arial" panose="020B0604020202020204" pitchFamily="34" charset="0"/>
            </a:rPr>
            <a:t>50.000 consumpties minder tot 50.000 consumpties meer.</a:t>
          </a:r>
          <a:r>
            <a:rPr lang="nl-NL" sz="1000" b="0" baseline="0">
              <a:latin typeface="Arial" panose="020B0604020202020204" pitchFamily="34" charset="0"/>
              <a:cs typeface="Arial" panose="020B0604020202020204" pitchFamily="34" charset="0"/>
            </a:rPr>
            <a:t> </a:t>
          </a:r>
          <a:r>
            <a:rPr lang="nl-NL" sz="1000">
              <a:latin typeface="Arial" panose="020B0604020202020204" pitchFamily="34" charset="0"/>
              <a:cs typeface="Arial" panose="020B0604020202020204" pitchFamily="34" charset="0"/>
            </a:rPr>
            <a:t>Dit betekent bijvoorbeeld dat de </a:t>
          </a:r>
          <a:r>
            <a:rPr lang="nl-NL" sz="1000" b="0">
              <a:latin typeface="Arial" panose="020B0604020202020204" pitchFamily="34" charset="0"/>
              <a:cs typeface="Arial" panose="020B0604020202020204" pitchFamily="34" charset="0"/>
            </a:rPr>
            <a:t>ICP-prijs bij 1.000.000 consumpties geldt voor een jaarlijks aantal consumpties vanaf 950.000 tot 1.050.000. De ICP-prijs bij 1.300.000 consumpties geldt voor een jaarlijks aantal consumpties vanaf 1.250.000 tot 1.350.000.</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Voor de beoordeling van het gunningscriterium prijs wordt uitsluitend de ICP-prijs gehanteerd die behoort bij het rekenkundig gemiddelde aantal consumpties per jaar. De overige door Inschrijver opgegeven ICP-prijzen voor afwijkende aantallen consumpties tellen niet mee in de prijsbeoordeling, maar maken wel onderdeel uit van de inschrijving en zijn contractueel bindend gedurende de looptijd van de overeenkomst, behoudens indexatie.</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Inschrijver hanteert voor alle ICP-prijzen bij afwijkende aantallen consumpties een consistente, marktconforme en uitlegbare prijsopbouw. De opgegeven staffelprijzen dienen logisch samen te hangen met de ICP-prijs bij het rekenkundig gemiddelde aantal consumpties en met de overige staffelprijzen. De tarieven mogen niet zijn ingericht op het beïnvloeden van de beoordeling of op het creëren van een onevenredig financieel voordeel bij afwijkende afnamevolumes.</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Opdrachtgever kan bij opvallende, onlogische of disproportionele prijsverschillen een nadere onderbouwing verlangen. Indien Inschrijver de prijsstelling niet objectief en voldoende kan onderbouwen, kan Opdrachtgever de inschrijving als ongeldig terzijde leggen.</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Op deze wijze kan de toepasselijke ICP-prijs worden vastgesteld wanneer het daadwerkelijke aantal consumpties tijdens de looptijd van de overeenkomst afwijkt van het gehanteerde rekenkundig gemiddelde.</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Bedragen dienen exclusief BTW te worden vermeld.</a:t>
          </a:r>
        </a:p>
        <a:p>
          <a:endParaRPr lang="nl-NL" sz="1100"/>
        </a:p>
      </xdr:txBody>
    </xdr:sp>
    <xdr:clientData/>
  </xdr:twoCellAnchor>
  <xdr:twoCellAnchor>
    <xdr:from>
      <xdr:col>8</xdr:col>
      <xdr:colOff>365760</xdr:colOff>
      <xdr:row>14</xdr:row>
      <xdr:rowOff>68580</xdr:rowOff>
    </xdr:from>
    <xdr:to>
      <xdr:col>8</xdr:col>
      <xdr:colOff>914400</xdr:colOff>
      <xdr:row>15</xdr:row>
      <xdr:rowOff>114300</xdr:rowOff>
    </xdr:to>
    <xdr:sp macro="" textlink="">
      <xdr:nvSpPr>
        <xdr:cNvPr id="3" name="Pijl: gebogen omhoog 2">
          <a:extLst>
            <a:ext uri="{FF2B5EF4-FFF2-40B4-BE49-F238E27FC236}">
              <a16:creationId xmlns:a16="http://schemas.microsoft.com/office/drawing/2014/main" id="{D4448B43-4142-3B0D-DD6D-DEEF30916F66}"/>
            </a:ext>
          </a:extLst>
        </xdr:cNvPr>
        <xdr:cNvSpPr/>
      </xdr:nvSpPr>
      <xdr:spPr>
        <a:xfrm>
          <a:off x="9044940" y="4057650"/>
          <a:ext cx="548640" cy="20193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60C18-9671-464F-BA9B-22226D756497}">
  <dimension ref="A1:F12"/>
  <sheetViews>
    <sheetView tabSelected="1" workbookViewId="0">
      <selection activeCell="F8" sqref="F8"/>
    </sheetView>
  </sheetViews>
  <sheetFormatPr defaultRowHeight="14.4" x14ac:dyDescent="0.55000000000000004"/>
  <cols>
    <col min="1" max="1" width="22" style="10" customWidth="1"/>
    <col min="2" max="3" width="12.578125" style="10" customWidth="1"/>
    <col min="4" max="4" width="16" style="10" customWidth="1"/>
    <col min="5" max="16384" width="8.83984375" style="10"/>
  </cols>
  <sheetData>
    <row r="1" spans="1:6" ht="21.3" x14ac:dyDescent="0.85">
      <c r="A1" s="9" t="s">
        <v>0</v>
      </c>
    </row>
    <row r="2" spans="1:6" ht="18.3" x14ac:dyDescent="0.7">
      <c r="A2" s="11" t="s">
        <v>1</v>
      </c>
    </row>
    <row r="4" spans="1:6" s="14" customFormat="1" ht="24.6" x14ac:dyDescent="0.4">
      <c r="A4" s="12" t="s">
        <v>2</v>
      </c>
      <c r="B4" s="13" t="s">
        <v>3</v>
      </c>
      <c r="C4" s="13" t="s">
        <v>4</v>
      </c>
      <c r="D4" s="13" t="s">
        <v>5</v>
      </c>
      <c r="F4" s="1"/>
    </row>
    <row r="5" spans="1:6" s="14" customFormat="1" ht="23.65" customHeight="1" x14ac:dyDescent="0.4">
      <c r="A5" s="15" t="s">
        <v>6</v>
      </c>
      <c r="B5" s="16">
        <v>0.7</v>
      </c>
      <c r="C5" s="5">
        <v>0</v>
      </c>
      <c r="D5" s="17">
        <f>C5*B5</f>
        <v>0</v>
      </c>
      <c r="F5" s="1"/>
    </row>
    <row r="6" spans="1:6" s="14" customFormat="1" ht="23.65" customHeight="1" x14ac:dyDescent="0.4">
      <c r="A6" s="15" t="s">
        <v>7</v>
      </c>
      <c r="B6" s="16">
        <v>0.3</v>
      </c>
      <c r="C6" s="5">
        <v>0</v>
      </c>
      <c r="D6" s="17">
        <f>C6*B6</f>
        <v>0</v>
      </c>
      <c r="F6" s="1"/>
    </row>
    <row r="7" spans="1:6" s="14" customFormat="1" ht="23.65" customHeight="1" x14ac:dyDescent="0.4">
      <c r="A7" s="18" t="s">
        <v>8</v>
      </c>
      <c r="B7" s="19"/>
      <c r="C7" s="20"/>
      <c r="D7" s="17">
        <f>SUM(D5:D6)</f>
        <v>0</v>
      </c>
    </row>
    <row r="8" spans="1:6" s="14" customFormat="1" ht="25.15" customHeight="1" x14ac:dyDescent="0.4">
      <c r="A8" s="21" t="s">
        <v>9</v>
      </c>
      <c r="B8" s="22"/>
      <c r="C8" s="23"/>
      <c r="D8" s="24">
        <f>D7</f>
        <v>0</v>
      </c>
    </row>
    <row r="10" spans="1:6" x14ac:dyDescent="0.55000000000000004">
      <c r="A10" s="25" t="s">
        <v>22</v>
      </c>
    </row>
    <row r="11" spans="1:6" x14ac:dyDescent="0.55000000000000004">
      <c r="A11" s="26" t="s">
        <v>50</v>
      </c>
    </row>
    <row r="12" spans="1:6" x14ac:dyDescent="0.55000000000000004">
      <c r="A12" s="26" t="s">
        <v>49</v>
      </c>
    </row>
  </sheetData>
  <sheetProtection algorithmName="SHA-512" hashValue="hUrE4FWLnlEeC9bNfB2t2CbuZ3ucjRny9PFNswF6LrUapqeBSf4kyVLcuU6kj6QxW0Trg+Pl+FnMUVWNoQHFRA==" saltValue="iCcKxM5AlsvbWTfgOjZAGw==" spinCount="100000" sheet="1" objects="1" scenarios="1"/>
  <mergeCells count="2">
    <mergeCell ref="A7:C7"/>
    <mergeCell ref="A8: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B219B-D702-47D2-9A99-DFBA40F3822B}">
  <dimension ref="A1:H17"/>
  <sheetViews>
    <sheetView workbookViewId="0">
      <selection activeCell="C19" sqref="C19"/>
    </sheetView>
  </sheetViews>
  <sheetFormatPr defaultRowHeight="14.4" x14ac:dyDescent="0.55000000000000004"/>
  <cols>
    <col min="1" max="1" width="43.15625" style="10" customWidth="1"/>
    <col min="2" max="4" width="15.15625" style="10" customWidth="1"/>
    <col min="5" max="5" width="7.68359375" style="41" customWidth="1"/>
    <col min="6" max="8" width="15.15625" style="10" customWidth="1"/>
    <col min="9" max="16384" width="8.83984375" style="10"/>
  </cols>
  <sheetData>
    <row r="1" spans="1:8" ht="21.3" x14ac:dyDescent="0.85">
      <c r="A1" s="9" t="s">
        <v>0</v>
      </c>
      <c r="E1" s="27"/>
    </row>
    <row r="2" spans="1:8" ht="18.3" x14ac:dyDescent="0.7">
      <c r="A2" s="11" t="s">
        <v>10</v>
      </c>
      <c r="E2" s="28"/>
    </row>
    <row r="3" spans="1:8" ht="8.1" customHeight="1" x14ac:dyDescent="0.7">
      <c r="A3" s="11"/>
      <c r="E3" s="28"/>
    </row>
    <row r="4" spans="1:8" s="29" customFormat="1" ht="27" customHeight="1" x14ac:dyDescent="0.4">
      <c r="B4" s="30" t="s">
        <v>11</v>
      </c>
      <c r="C4" s="30"/>
      <c r="D4" s="30"/>
      <c r="E4" s="31"/>
      <c r="F4" s="30" t="s">
        <v>12</v>
      </c>
      <c r="G4" s="30"/>
      <c r="H4" s="30"/>
    </row>
    <row r="5" spans="1:8" s="29" customFormat="1" ht="24.4" customHeight="1" x14ac:dyDescent="0.4">
      <c r="A5" s="32" t="s">
        <v>13</v>
      </c>
      <c r="B5" s="33" t="s">
        <v>14</v>
      </c>
      <c r="C5" s="33" t="s">
        <v>15</v>
      </c>
      <c r="D5" s="33" t="s">
        <v>16</v>
      </c>
      <c r="E5" s="33" t="s">
        <v>17</v>
      </c>
      <c r="F5" s="33" t="s">
        <v>14</v>
      </c>
      <c r="G5" s="33" t="s">
        <v>15</v>
      </c>
      <c r="H5" s="33" t="s">
        <v>16</v>
      </c>
    </row>
    <row r="6" spans="1:8" s="29" customFormat="1" ht="26.1" customHeight="1" x14ac:dyDescent="0.4">
      <c r="A6" s="42" t="s">
        <v>18</v>
      </c>
      <c r="B6" s="2">
        <v>0</v>
      </c>
      <c r="C6" s="2">
        <v>0</v>
      </c>
      <c r="D6" s="2">
        <v>0</v>
      </c>
      <c r="E6" s="33">
        <v>45</v>
      </c>
      <c r="F6" s="34">
        <f>B6*E6*12</f>
        <v>0</v>
      </c>
      <c r="G6" s="34">
        <f>C6*E6*12</f>
        <v>0</v>
      </c>
      <c r="H6" s="34">
        <f>D6*E6*12</f>
        <v>0</v>
      </c>
    </row>
    <row r="7" spans="1:8" s="29" customFormat="1" ht="26.1" customHeight="1" x14ac:dyDescent="0.4">
      <c r="A7" s="42" t="s">
        <v>19</v>
      </c>
      <c r="B7" s="2">
        <v>0</v>
      </c>
      <c r="C7" s="2">
        <v>0</v>
      </c>
      <c r="D7" s="2">
        <v>0</v>
      </c>
      <c r="E7" s="33">
        <v>28</v>
      </c>
      <c r="F7" s="34">
        <f>B7*E7*12</f>
        <v>0</v>
      </c>
      <c r="G7" s="34">
        <f>C7*E7*12</f>
        <v>0</v>
      </c>
      <c r="H7" s="34">
        <f>D7*E7*12</f>
        <v>0</v>
      </c>
    </row>
    <row r="8" spans="1:8" s="29" customFormat="1" ht="25.15" customHeight="1" x14ac:dyDescent="0.4">
      <c r="A8" s="42" t="s">
        <v>20</v>
      </c>
      <c r="B8" s="2">
        <v>0</v>
      </c>
      <c r="C8" s="2">
        <v>0</v>
      </c>
      <c r="D8" s="2">
        <v>0</v>
      </c>
      <c r="E8" s="33">
        <v>2</v>
      </c>
      <c r="F8" s="34">
        <f>B8*E8*12</f>
        <v>0</v>
      </c>
      <c r="G8" s="34">
        <f>C8*E8*12</f>
        <v>0</v>
      </c>
      <c r="H8" s="34">
        <f>D8*E8*12</f>
        <v>0</v>
      </c>
    </row>
    <row r="9" spans="1:8" s="29" customFormat="1" ht="25.15" customHeight="1" x14ac:dyDescent="0.4">
      <c r="A9" s="42" t="s">
        <v>21</v>
      </c>
      <c r="B9" s="2">
        <v>0</v>
      </c>
      <c r="C9" s="2">
        <v>0</v>
      </c>
      <c r="D9" s="2">
        <v>0</v>
      </c>
      <c r="E9" s="33">
        <v>1</v>
      </c>
      <c r="F9" s="34">
        <f>B9*E9*12</f>
        <v>0</v>
      </c>
      <c r="G9" s="34">
        <f>C9*E9*12</f>
        <v>0</v>
      </c>
      <c r="H9" s="34">
        <f>D9*E9*12</f>
        <v>0</v>
      </c>
    </row>
    <row r="10" spans="1:8" s="29" customFormat="1" ht="25.15" customHeight="1" x14ac:dyDescent="0.4">
      <c r="A10" s="42" t="s">
        <v>53</v>
      </c>
      <c r="B10" s="2">
        <v>0</v>
      </c>
      <c r="C10" s="2">
        <v>0</v>
      </c>
      <c r="D10" s="2">
        <v>0</v>
      </c>
      <c r="E10" s="33">
        <v>1</v>
      </c>
      <c r="F10" s="34">
        <f>B10*E10*12</f>
        <v>0</v>
      </c>
      <c r="G10" s="34">
        <f>C10*E10*12</f>
        <v>0</v>
      </c>
      <c r="H10" s="34">
        <f>D10*E10*12</f>
        <v>0</v>
      </c>
    </row>
    <row r="11" spans="1:8" s="29" customFormat="1" ht="25.15" customHeight="1" x14ac:dyDescent="0.4">
      <c r="A11" s="35" t="s">
        <v>46</v>
      </c>
      <c r="B11" s="36"/>
      <c r="C11" s="36"/>
      <c r="D11" s="36"/>
      <c r="E11" s="37"/>
      <c r="F11" s="38">
        <f>SUM(F6:F10)</f>
        <v>0</v>
      </c>
      <c r="G11" s="38">
        <f>SUM(G6:G10)</f>
        <v>0</v>
      </c>
      <c r="H11" s="38">
        <f>SUM(H6:H10)</f>
        <v>0</v>
      </c>
    </row>
    <row r="12" spans="1:8" s="29" customFormat="1" ht="12.3" x14ac:dyDescent="0.4">
      <c r="E12" s="31"/>
    </row>
    <row r="13" spans="1:8" s="29" customFormat="1" ht="12.6" x14ac:dyDescent="0.45">
      <c r="A13" s="39" t="s">
        <v>22</v>
      </c>
      <c r="E13" s="31"/>
    </row>
    <row r="14" spans="1:8" s="29" customFormat="1" ht="12.6" x14ac:dyDescent="0.45">
      <c r="A14" s="40" t="s">
        <v>51</v>
      </c>
      <c r="E14" s="31"/>
    </row>
    <row r="15" spans="1:8" s="29" customFormat="1" ht="12.6" x14ac:dyDescent="0.45">
      <c r="A15" s="40" t="s">
        <v>52</v>
      </c>
      <c r="E15" s="31"/>
    </row>
    <row r="16" spans="1:8" s="29" customFormat="1" ht="11.25" customHeight="1" x14ac:dyDescent="0.45">
      <c r="A16" s="40" t="s">
        <v>47</v>
      </c>
      <c r="E16" s="31"/>
    </row>
    <row r="17" spans="1:5" s="29" customFormat="1" ht="12.6" x14ac:dyDescent="0.45">
      <c r="A17" s="26" t="s">
        <v>49</v>
      </c>
      <c r="E17" s="31"/>
    </row>
  </sheetData>
  <sheetProtection algorithmName="SHA-512" hashValue="W6d4dZZ11rSPl6AMK/dnTTwBA1UyY8C+SMGNHK2iEeb9vvdV8nruZuBE9H/bbab2LSX5aiKILcQcYXL4QHUQyA==" saltValue="whglsp4SzMCke174FPrgpA==" spinCount="100000" sheet="1" objects="1" scenarios="1"/>
  <mergeCells count="3">
    <mergeCell ref="B4:D4"/>
    <mergeCell ref="F4:H4"/>
    <mergeCell ref="A11:E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59F9-59A9-4EBB-ABBB-6A5ED9833C98}">
  <dimension ref="A1:L23"/>
  <sheetViews>
    <sheetView workbookViewId="0">
      <selection activeCell="D10" sqref="D10"/>
    </sheetView>
  </sheetViews>
  <sheetFormatPr defaultColWidth="9.15625" defaultRowHeight="12.3" x14ac:dyDescent="0.4"/>
  <cols>
    <col min="1" max="1" width="10.578125" style="14" customWidth="1"/>
    <col min="2" max="2" width="24.41796875" style="14" customWidth="1"/>
    <col min="3" max="3" width="14.26171875" style="14" bestFit="1" customWidth="1"/>
    <col min="4" max="4" width="7" style="14" customWidth="1"/>
    <col min="5" max="5" width="9.15625" style="14"/>
    <col min="6" max="12" width="18.15625" style="14" bestFit="1" customWidth="1"/>
    <col min="13" max="16384" width="9.15625" style="14"/>
  </cols>
  <sheetData>
    <row r="1" spans="1:12" s="10" customFormat="1" ht="21.3" x14ac:dyDescent="0.85">
      <c r="A1" s="9" t="s">
        <v>23</v>
      </c>
      <c r="B1" s="14"/>
      <c r="C1" s="27"/>
    </row>
    <row r="2" spans="1:12" s="10" customFormat="1" ht="18.3" x14ac:dyDescent="0.7">
      <c r="A2" s="11" t="s">
        <v>24</v>
      </c>
      <c r="B2" s="14"/>
      <c r="C2" s="28"/>
    </row>
    <row r="3" spans="1:12" ht="14.1" customHeight="1" x14ac:dyDescent="0.55000000000000004">
      <c r="B3" s="43"/>
      <c r="C3" s="43"/>
      <c r="D3" s="43"/>
      <c r="F3" s="44" t="s">
        <v>25</v>
      </c>
      <c r="G3" s="45"/>
      <c r="H3" s="45"/>
      <c r="I3" s="45"/>
      <c r="J3" s="45"/>
      <c r="K3" s="45"/>
      <c r="L3" s="46"/>
    </row>
    <row r="4" spans="1:12" ht="24.6" customHeight="1" x14ac:dyDescent="0.45">
      <c r="B4" s="47" t="s">
        <v>26</v>
      </c>
      <c r="C4" s="48">
        <v>1200000</v>
      </c>
      <c r="D4" s="43"/>
      <c r="F4" s="48">
        <v>900000</v>
      </c>
      <c r="G4" s="48">
        <v>1000000</v>
      </c>
      <c r="H4" s="48">
        <v>1100000</v>
      </c>
      <c r="I4" s="48">
        <v>1200000</v>
      </c>
      <c r="J4" s="48">
        <v>1300000</v>
      </c>
      <c r="K4" s="48">
        <v>1400000</v>
      </c>
      <c r="L4" s="48">
        <v>1500000</v>
      </c>
    </row>
    <row r="5" spans="1:12" ht="24.6" customHeight="1" x14ac:dyDescent="0.45">
      <c r="B5" s="49"/>
      <c r="C5" s="50"/>
      <c r="D5" s="43"/>
      <c r="F5" s="51" t="s">
        <v>27</v>
      </c>
      <c r="G5" s="51" t="s">
        <v>28</v>
      </c>
      <c r="H5" s="51" t="s">
        <v>29</v>
      </c>
      <c r="I5" s="51" t="s">
        <v>30</v>
      </c>
      <c r="J5" s="51" t="s">
        <v>31</v>
      </c>
      <c r="K5" s="51" t="s">
        <v>32</v>
      </c>
      <c r="L5" s="51" t="s">
        <v>33</v>
      </c>
    </row>
    <row r="7" spans="1:12" ht="24.6" x14ac:dyDescent="0.4">
      <c r="A7" s="52" t="s">
        <v>34</v>
      </c>
      <c r="B7" s="53" t="s">
        <v>35</v>
      </c>
      <c r="C7" s="54" t="s">
        <v>36</v>
      </c>
      <c r="F7" s="55" t="s">
        <v>36</v>
      </c>
      <c r="G7" s="55" t="s">
        <v>36</v>
      </c>
      <c r="H7" s="55" t="s">
        <v>36</v>
      </c>
      <c r="I7" s="55" t="s">
        <v>36</v>
      </c>
      <c r="J7" s="55" t="s">
        <v>36</v>
      </c>
      <c r="K7" s="55" t="s">
        <v>36</v>
      </c>
      <c r="L7" s="55" t="s">
        <v>36</v>
      </c>
    </row>
    <row r="8" spans="1:12" ht="25" customHeight="1" x14ac:dyDescent="0.4">
      <c r="A8" s="56">
        <v>1</v>
      </c>
      <c r="B8" s="3" t="s">
        <v>37</v>
      </c>
      <c r="C8" s="57">
        <f>'1. Kosten Ingrediënten'!D8</f>
        <v>0</v>
      </c>
      <c r="F8" s="6"/>
      <c r="G8" s="6"/>
      <c r="H8" s="6"/>
      <c r="I8" s="58">
        <f>C8</f>
        <v>0</v>
      </c>
      <c r="J8" s="6"/>
      <c r="K8" s="6"/>
      <c r="L8" s="6"/>
    </row>
    <row r="9" spans="1:12" ht="25" customHeight="1" x14ac:dyDescent="0.4">
      <c r="A9" s="56" t="s">
        <v>38</v>
      </c>
      <c r="B9" s="3" t="s">
        <v>39</v>
      </c>
      <c r="C9" s="57">
        <f>'2. Kosten Automaten'!F11/'3. ICP berekening'!C4</f>
        <v>0</v>
      </c>
      <c r="F9" s="6"/>
      <c r="G9" s="6"/>
      <c r="H9" s="6"/>
      <c r="I9" s="58">
        <f>C9</f>
        <v>0</v>
      </c>
      <c r="J9" s="6"/>
      <c r="K9" s="6"/>
      <c r="L9" s="6"/>
    </row>
    <row r="10" spans="1:12" ht="25" customHeight="1" x14ac:dyDescent="0.4">
      <c r="A10" s="56" t="s">
        <v>40</v>
      </c>
      <c r="B10" s="3" t="s">
        <v>41</v>
      </c>
      <c r="C10" s="57">
        <f>'2. Kosten Automaten'!G11/'3. ICP berekening'!C4</f>
        <v>0</v>
      </c>
      <c r="F10" s="6"/>
      <c r="G10" s="6"/>
      <c r="H10" s="6"/>
      <c r="I10" s="58">
        <f>C10</f>
        <v>0</v>
      </c>
      <c r="J10" s="6"/>
      <c r="K10" s="6"/>
      <c r="L10" s="6"/>
    </row>
    <row r="11" spans="1:12" ht="25" customHeight="1" x14ac:dyDescent="0.4">
      <c r="A11" s="56" t="s">
        <v>42</v>
      </c>
      <c r="B11" s="3" t="s">
        <v>43</v>
      </c>
      <c r="C11" s="57">
        <f>'2. Kosten Automaten'!H11/'3. ICP berekening'!C4</f>
        <v>0</v>
      </c>
      <c r="F11" s="6"/>
      <c r="G11" s="6"/>
      <c r="H11" s="6"/>
      <c r="I11" s="58">
        <f>C11</f>
        <v>0</v>
      </c>
      <c r="J11" s="6"/>
      <c r="K11" s="6"/>
      <c r="L11" s="6"/>
    </row>
    <row r="12" spans="1:12" ht="25" customHeight="1" x14ac:dyDescent="0.4">
      <c r="A12" s="59"/>
      <c r="B12" s="60" t="s">
        <v>44</v>
      </c>
      <c r="C12" s="57">
        <f>SUM(C8:C11)</f>
        <v>0</v>
      </c>
      <c r="F12" s="61">
        <f t="shared" ref="F12" si="0">SUM(F8:F11)</f>
        <v>0</v>
      </c>
      <c r="G12" s="61">
        <f t="shared" ref="G12:K12" si="1">SUM(G8:G11)</f>
        <v>0</v>
      </c>
      <c r="H12" s="61">
        <f t="shared" si="1"/>
        <v>0</v>
      </c>
      <c r="I12" s="62">
        <f t="shared" si="1"/>
        <v>0</v>
      </c>
      <c r="J12" s="61">
        <f t="shared" si="1"/>
        <v>0</v>
      </c>
      <c r="K12" s="61">
        <f t="shared" si="1"/>
        <v>0</v>
      </c>
      <c r="L12" s="61">
        <f t="shared" ref="L12" si="2">SUM(L8:L11)</f>
        <v>0</v>
      </c>
    </row>
    <row r="13" spans="1:12" ht="25" customHeight="1" x14ac:dyDescent="0.4">
      <c r="I13" s="63"/>
    </row>
    <row r="14" spans="1:12" ht="25" customHeight="1" x14ac:dyDescent="0.4">
      <c r="B14" s="64" t="s">
        <v>45</v>
      </c>
      <c r="C14" s="4">
        <f>C12*C4</f>
        <v>0</v>
      </c>
      <c r="F14" s="7">
        <f>F12*F4</f>
        <v>0</v>
      </c>
      <c r="G14" s="7">
        <f>G12*G4</f>
        <v>0</v>
      </c>
      <c r="H14" s="7">
        <f t="shared" ref="H14:K14" si="3">H12*H4</f>
        <v>0</v>
      </c>
      <c r="I14" s="8">
        <f t="shared" si="3"/>
        <v>0</v>
      </c>
      <c r="J14" s="7">
        <f t="shared" si="3"/>
        <v>0</v>
      </c>
      <c r="K14" s="7">
        <f t="shared" si="3"/>
        <v>0</v>
      </c>
      <c r="L14" s="7">
        <f t="shared" ref="L14" si="4">L12*L4</f>
        <v>0</v>
      </c>
    </row>
    <row r="16" spans="1:12" ht="12.6" x14ac:dyDescent="0.45">
      <c r="A16" s="39"/>
      <c r="C16" s="65"/>
      <c r="F16" s="14" t="s">
        <v>48</v>
      </c>
    </row>
    <row r="17" spans="1:7" ht="14.4" x14ac:dyDescent="0.55000000000000004">
      <c r="A17" s="66"/>
      <c r="C17" s="67"/>
      <c r="D17" s="67"/>
      <c r="F17" s="10"/>
      <c r="G17" s="68"/>
    </row>
    <row r="18" spans="1:7" x14ac:dyDescent="0.4">
      <c r="A18" s="66"/>
    </row>
    <row r="19" spans="1:7" ht="12.9" x14ac:dyDescent="0.5">
      <c r="A19" s="66"/>
      <c r="B19" s="69"/>
    </row>
    <row r="20" spans="1:7" x14ac:dyDescent="0.4">
      <c r="A20" s="66"/>
    </row>
    <row r="21" spans="1:7" x14ac:dyDescent="0.4">
      <c r="A21" s="66"/>
    </row>
    <row r="22" spans="1:7" x14ac:dyDescent="0.4">
      <c r="A22" s="66"/>
    </row>
    <row r="23" spans="1:7" x14ac:dyDescent="0.4">
      <c r="A23" s="66"/>
    </row>
  </sheetData>
  <sheetProtection algorithmName="SHA-512" hashValue="Ub/ztO5oMaDk25jJjJzotFUJpHaXOhmppjrIAqgRhfDSpN88kopD8Vj68+ITZ78FLydv7njiLhv94Bc0sIwoWg==" saltValue="s6WCw1FokNviYZwXPHj6YQ==" spinCount="100000" sheet="1" objects="1" scenarios="1"/>
  <mergeCells count="1">
    <mergeCell ref="F3:L3"/>
  </mergeCells>
  <pageMargins left="0.7" right="0.7" top="0.75" bottom="0.75" header="0.3" footer="0.3"/>
  <pageSetup paperSize="9" orientation="portrait" r:id="rId1"/>
  <ignoredErrors>
    <ignoredError sqref="I8:I1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BF4C1C05231047830DC1CAECBAAEAF" ma:contentTypeVersion="11" ma:contentTypeDescription="Een nieuw document maken." ma:contentTypeScope="" ma:versionID="eef70bb9123768350c0d4d97e392a7b6">
  <xsd:schema xmlns:xsd="http://www.w3.org/2001/XMLSchema" xmlns:xs="http://www.w3.org/2001/XMLSchema" xmlns:p="http://schemas.microsoft.com/office/2006/metadata/properties" xmlns:ns2="fad82b48-1ef1-40fa-937d-e97f970738c9" xmlns:ns3="729bcbfa-305e-4621-91e4-3745c6a9718f" targetNamespace="http://schemas.microsoft.com/office/2006/metadata/properties" ma:root="true" ma:fieldsID="61d71be9eb1c8d003a97c047831ea8f2" ns2:_="" ns3:_="">
    <xsd:import namespace="fad82b48-1ef1-40fa-937d-e97f970738c9"/>
    <xsd:import namespace="729bcbfa-305e-4621-91e4-3745c6a971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82b48-1ef1-40fa-937d-e97f97073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99c9bf4-d278-4956-b571-4365f6ed06d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9bcbfa-305e-4621-91e4-3745c6a9718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2b998e-cd0f-4d2f-a32b-6c71b27c0b9f}" ma:internalName="TaxCatchAll" ma:showField="CatchAllData" ma:web="729bcbfa-305e-4621-91e4-3745c6a971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d82b48-1ef1-40fa-937d-e97f970738c9">
      <Terms xmlns="http://schemas.microsoft.com/office/infopath/2007/PartnerControls"/>
    </lcf76f155ced4ddcb4097134ff3c332f>
    <TaxCatchAll xmlns="729bcbfa-305e-4621-91e4-3745c6a9718f" xsi:nil="true"/>
  </documentManagement>
</p:properties>
</file>

<file path=customXml/itemProps1.xml><?xml version="1.0" encoding="utf-8"?>
<ds:datastoreItem xmlns:ds="http://schemas.openxmlformats.org/officeDocument/2006/customXml" ds:itemID="{A66F2025-E46B-4DDA-81DA-6494695B114E}">
  <ds:schemaRefs>
    <ds:schemaRef ds:uri="http://schemas.microsoft.com/sharepoint/v3/contenttype/forms"/>
  </ds:schemaRefs>
</ds:datastoreItem>
</file>

<file path=customXml/itemProps2.xml><?xml version="1.0" encoding="utf-8"?>
<ds:datastoreItem xmlns:ds="http://schemas.openxmlformats.org/officeDocument/2006/customXml" ds:itemID="{77E8F2DA-6CF0-4D7B-AFF6-C6B3C35F7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82b48-1ef1-40fa-937d-e97f970738c9"/>
    <ds:schemaRef ds:uri="729bcbfa-305e-4621-91e4-3745c6a971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8D8045-0927-4B8A-B4D3-EAEF092B9093}">
  <ds:schemaRefs>
    <ds:schemaRef ds:uri="http://www.w3.org/XML/1998/namespace"/>
    <ds:schemaRef ds:uri="http://schemas.microsoft.com/office/2006/documentManagement/types"/>
    <ds:schemaRef ds:uri="http://purl.org/dc/elements/1.1/"/>
    <ds:schemaRef ds:uri="http://schemas.microsoft.com/office/infopath/2007/PartnerControls"/>
    <ds:schemaRef ds:uri="729bcbfa-305e-4621-91e4-3745c6a9718f"/>
    <ds:schemaRef ds:uri="http://purl.org/dc/dcmitype/"/>
    <ds:schemaRef ds:uri="http://purl.org/dc/terms/"/>
    <ds:schemaRef ds:uri="http://schemas.microsoft.com/office/2006/metadata/properties"/>
    <ds:schemaRef ds:uri="http://schemas.openxmlformats.org/package/2006/metadata/core-properties"/>
    <ds:schemaRef ds:uri="fad82b48-1ef1-40fa-937d-e97f970738c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Kosten Ingrediënten</vt:lpstr>
      <vt:lpstr>2. Kosten Automaten</vt:lpstr>
      <vt:lpstr>3. ICP berekening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Takkenkamp</dc:creator>
  <cp:keywords/>
  <dc:description/>
  <cp:lastModifiedBy>Erwin Zwarts</cp:lastModifiedBy>
  <cp:revision/>
  <dcterms:created xsi:type="dcterms:W3CDTF">2026-05-01T12:19:06Z</dcterms:created>
  <dcterms:modified xsi:type="dcterms:W3CDTF">2026-05-13T13:50:37Z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0x01010010BF4C1C05231047830DC1CAECBAAEAF</vt:lpwstr>
  </property>
  <property fmtid="{D5CDD505-2E9C-101B-9397-08002B2CF9AE}" pid="3" name="MediaServiceImageTags">
    <vt:lpwstr/>
  </property>
</Properties>
</file>