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gv-my.sharepoint.com/personal/g_wendrich_regiogv_nl/Documents/Documenten/0 PROJECTEN 2026/GFE+t 2026/"/>
    </mc:Choice>
  </mc:AlternateContent>
  <xr:revisionPtr revIDLastSave="76" documentId="8_{7B716C13-AC43-4FFE-B09F-42275CD28539}" xr6:coauthVersionLast="47" xr6:coauthVersionMax="47" xr10:uidLastSave="{9D7554D9-81C1-4531-BA7F-83D298D8BE2F}"/>
  <bookViews>
    <workbookView xWindow="57480" yWindow="-2745" windowWidth="29040" windowHeight="15720" xr2:uid="{0FFA889E-C3D5-4DEA-8A7A-B24369230CC7}"/>
  </bookViews>
  <sheets>
    <sheet name="Inschrijfformulier" sheetId="2" r:id="rId1"/>
    <sheet name="Instructie blad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E26" i="2"/>
  <c r="E27" i="2"/>
  <c r="E28" i="2"/>
  <c r="C23" i="2"/>
  <c r="C24" i="2" s="1"/>
  <c r="E22" i="2"/>
  <c r="C38" i="2" l="1"/>
  <c r="C36" i="2" l="1"/>
  <c r="C32" i="2"/>
  <c r="C31" i="2"/>
  <c r="C40" i="2" l="1"/>
  <c r="C30" i="2" l="1"/>
  <c r="C34" i="2" s="1"/>
  <c r="I34" i="2" s="1"/>
  <c r="E34" i="2" l="1"/>
</calcChain>
</file>

<file path=xl/sharedStrings.xml><?xml version="1.0" encoding="utf-8"?>
<sst xmlns="http://schemas.openxmlformats.org/spreadsheetml/2006/main" count="65" uniqueCount="49">
  <si>
    <t>Naam</t>
  </si>
  <si>
    <t>Kvk nummer</t>
  </si>
  <si>
    <t>Adres</t>
  </si>
  <si>
    <t>Postcode</t>
  </si>
  <si>
    <t>Plaats</t>
  </si>
  <si>
    <t xml:space="preserve">Inschrijfformulier </t>
  </si>
  <si>
    <t>Functie</t>
  </si>
  <si>
    <t>Datum</t>
  </si>
  <si>
    <t>Handtekening</t>
  </si>
  <si>
    <t>1. Algemene verplichtingen:</t>
  </si>
  <si>
    <t>Alle oranje gekleurde velden in het formulier moeten volledig worden ingevuld of beantwoord.</t>
  </si>
  <si>
    <t>Vermeld de naam en functie van de inschrijver en zorg dat het formulier voor akkoord wordt ondertekend.</t>
  </si>
  <si>
    <t>Hoofdaannemer (naam)</t>
  </si>
  <si>
    <t>Het volledig ingevulde en ondertekende formulier moet samen met de overige vereiste documenten worden ingediend via Mercell.</t>
  </si>
  <si>
    <t>Instructies behorende bij het Inschrijfformulier</t>
  </si>
  <si>
    <t>Kosten kunnen niet nul of negatief zijn.</t>
  </si>
  <si>
    <t>eur</t>
  </si>
  <si>
    <t>-&gt; Instructie blad</t>
  </si>
  <si>
    <t>-&gt; Inschrijfformulier</t>
  </si>
  <si>
    <t>Voor akkoord (ja/nee)</t>
  </si>
  <si>
    <t>Transport en Verwerking Groente, Fruit en Etenresten + tuinafval (GFE+t) - GAD Gooi en Vechtstreek</t>
  </si>
  <si>
    <t>Transport GFE+t</t>
  </si>
  <si>
    <t>ton</t>
  </si>
  <si>
    <t>eur/ton</t>
  </si>
  <si>
    <t>Tonnage totaal GFE+t</t>
  </si>
  <si>
    <r>
      <rPr>
        <sz val="11"/>
        <rFont val="Calibri"/>
        <family val="2"/>
        <scheme val="minor"/>
      </rPr>
      <t>Totale</t>
    </r>
    <r>
      <rPr>
        <sz val="11"/>
        <color theme="1"/>
        <rFont val="Calibri"/>
        <family val="2"/>
        <scheme val="minor"/>
      </rPr>
      <t xml:space="preserve"> kosten Transport GFE+t</t>
    </r>
  </si>
  <si>
    <t>Verwerking GFE+t op basis van Vergisten + Composteren</t>
  </si>
  <si>
    <t>Percentage directe Compostering</t>
  </si>
  <si>
    <t>Percentage Vergisten + Composteren</t>
  </si>
  <si>
    <t>Verwerking GFE+t op basis van direct Composteren</t>
  </si>
  <si>
    <r>
      <rPr>
        <sz val="11"/>
        <rFont val="Calibri"/>
        <family val="2"/>
        <scheme val="minor"/>
      </rPr>
      <t>Totale</t>
    </r>
    <r>
      <rPr>
        <sz val="11"/>
        <color theme="1"/>
        <rFont val="Calibri"/>
        <family val="2"/>
        <scheme val="minor"/>
      </rPr>
      <t xml:space="preserve"> kosten GFE+t op basis van Vergisten + Composteren</t>
    </r>
  </si>
  <si>
    <r>
      <rPr>
        <sz val="11"/>
        <rFont val="Calibri"/>
        <family val="2"/>
        <scheme val="minor"/>
      </rPr>
      <t>Totale</t>
    </r>
    <r>
      <rPr>
        <sz val="11"/>
        <color theme="1"/>
        <rFont val="Calibri"/>
        <family val="2"/>
        <scheme val="minor"/>
      </rPr>
      <t xml:space="preserve"> kosten GFE+t op basis van direct Composteren</t>
    </r>
  </si>
  <si>
    <t>Totaal</t>
  </si>
  <si>
    <t>Gunningstarief</t>
  </si>
  <si>
    <t>Kosten per ton</t>
  </si>
  <si>
    <t>Minimaal percentage vergisting</t>
  </si>
  <si>
    <t xml:space="preserve"> procent</t>
  </si>
  <si>
    <t>Opdrachtever hanteert het volgende voor de verwerking en transport van het GFT+e;</t>
  </si>
  <si>
    <t>Maximum tarief per ton Verwerking + Transport</t>
  </si>
  <si>
    <t>De kosten per ton betreft het geoffreerde bedrag wat uiteindelijk, na gunning, als basis zal gelden op de factuur.</t>
  </si>
  <si>
    <t>Het percentage kan niet lager dan 27% zijn (garantiepercentage) of groter dan 100% zijn.</t>
  </si>
  <si>
    <t>In de praktijk zal het gunningstarief veelal lager uitvallen naarmate het percentage vergisten zal toenemen EN er wordt voldaan aan de minimum gestelde eisen.</t>
  </si>
  <si>
    <t>2. Vergisten + Composteren</t>
  </si>
  <si>
    <t>3. Kosten voor transport, verwerking, etc:</t>
  </si>
  <si>
    <t>4. Prijsvergelijking:</t>
  </si>
  <si>
    <t>5. Naam, functie en ondertekening:</t>
  </si>
  <si>
    <t>In het gunningstarief wordt het vergisten (en vervolgens composteren) "beloond" met een korting om op die manier duurzaamheid te stimuleren.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</si>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</sst>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[$-413]d\ mmmm\ yyyy;@"/>
    <numFmt numFmtId="166" formatCode="_ * #,##0.0_ ;_ * \-#,##0.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9" fontId="0" fillId="0" borderId="0" xfId="3" applyFont="1" applyBorder="1" applyProtection="1">
      <protection locked="0"/>
    </xf>
    <xf numFmtId="0" fontId="0" fillId="0" borderId="0" xfId="0" quotePrefix="1" applyProtection="1">
      <protection locked="0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vertical="center" indent="1"/>
    </xf>
    <xf numFmtId="0" fontId="5" fillId="3" borderId="12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2" xfId="0" quotePrefix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0" xfId="0" applyNumberFormat="1" applyProtection="1">
      <protection locked="0"/>
    </xf>
    <xf numFmtId="44" fontId="0" fillId="0" borderId="0" xfId="2" applyFont="1" applyBorder="1" applyProtection="1">
      <protection locked="0"/>
    </xf>
    <xf numFmtId="164" fontId="4" fillId="0" borderId="0" xfId="1" applyNumberFormat="1" applyFont="1" applyBorder="1" applyProtection="1"/>
    <xf numFmtId="164" fontId="4" fillId="0" borderId="7" xfId="1" applyNumberFormat="1" applyFont="1" applyBorder="1" applyProtection="1"/>
    <xf numFmtId="0" fontId="7" fillId="0" borderId="0" xfId="0" applyFont="1"/>
    <xf numFmtId="0" fontId="8" fillId="0" borderId="0" xfId="4" quotePrefix="1" applyFont="1"/>
    <xf numFmtId="0" fontId="0" fillId="0" borderId="9" xfId="0" applyBorder="1"/>
    <xf numFmtId="164" fontId="0" fillId="0" borderId="10" xfId="1" applyNumberFormat="1" applyFont="1" applyBorder="1" applyProtection="1"/>
    <xf numFmtId="0" fontId="0" fillId="0" borderId="10" xfId="0" applyBorder="1"/>
    <xf numFmtId="0" fontId="0" fillId="0" borderId="11" xfId="0" applyBorder="1"/>
    <xf numFmtId="44" fontId="0" fillId="0" borderId="2" xfId="2" applyFont="1" applyBorder="1" applyProtection="1">
      <protection locked="0"/>
    </xf>
    <xf numFmtId="164" fontId="4" fillId="0" borderId="2" xfId="1" applyNumberFormat="1" applyFont="1" applyBorder="1" applyProtection="1"/>
    <xf numFmtId="164" fontId="0" fillId="0" borderId="0" xfId="1" applyNumberFormat="1" applyFont="1" applyBorder="1" applyProtection="1"/>
    <xf numFmtId="44" fontId="0" fillId="0" borderId="7" xfId="2" applyFont="1" applyBorder="1" applyProtection="1">
      <protection locked="0"/>
    </xf>
    <xf numFmtId="0" fontId="2" fillId="0" borderId="0" xfId="0" applyFont="1"/>
    <xf numFmtId="44" fontId="2" fillId="0" borderId="0" xfId="2" applyFont="1" applyFill="1" applyBorder="1"/>
    <xf numFmtId="44" fontId="2" fillId="2" borderId="10" xfId="2" applyFont="1" applyFill="1" applyBorder="1"/>
    <xf numFmtId="44" fontId="0" fillId="0" borderId="2" xfId="2" applyFont="1" applyFill="1" applyBorder="1"/>
    <xf numFmtId="44" fontId="0" fillId="0" borderId="0" xfId="2" applyFont="1" applyFill="1" applyBorder="1"/>
    <xf numFmtId="44" fontId="0" fillId="0" borderId="7" xfId="2" applyFont="1" applyFill="1" applyBorder="1"/>
    <xf numFmtId="44" fontId="0" fillId="0" borderId="0" xfId="2" applyFont="1" applyBorder="1" applyProtection="1"/>
    <xf numFmtId="166" fontId="0" fillId="0" borderId="2" xfId="1" applyNumberFormat="1" applyFont="1" applyBorder="1" applyProtection="1">
      <protection locked="0"/>
    </xf>
    <xf numFmtId="0" fontId="10" fillId="2" borderId="10" xfId="0" applyFont="1" applyFill="1" applyBorder="1"/>
    <xf numFmtId="166" fontId="0" fillId="0" borderId="7" xfId="0" applyNumberFormat="1" applyBorder="1"/>
    <xf numFmtId="0" fontId="11" fillId="0" borderId="0" xfId="0" applyFont="1"/>
    <xf numFmtId="44" fontId="11" fillId="0" borderId="0" xfId="2" applyFont="1" applyFill="1" applyBorder="1"/>
    <xf numFmtId="0" fontId="12" fillId="0" borderId="0" xfId="0" applyFont="1"/>
    <xf numFmtId="166" fontId="0" fillId="0" borderId="0" xfId="1" applyNumberFormat="1" applyFont="1" applyBorder="1" applyProtection="1"/>
    <xf numFmtId="0" fontId="9" fillId="0" borderId="7" xfId="0" applyFont="1" applyBorder="1"/>
    <xf numFmtId="0" fontId="9" fillId="0" borderId="0" xfId="0" applyFont="1"/>
    <xf numFmtId="166" fontId="0" fillId="0" borderId="7" xfId="1" applyNumberFormat="1" applyFont="1" applyBorder="1" applyProtection="1"/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20"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FF0000"/>
      </font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ont>
        <b/>
        <i/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0</xdr:row>
      <xdr:rowOff>104775</xdr:rowOff>
    </xdr:from>
    <xdr:to>
      <xdr:col>6</xdr:col>
      <xdr:colOff>1257251</xdr:colOff>
      <xdr:row>6</xdr:row>
      <xdr:rowOff>76511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9D1555-CA3B-3D91-C536-7C2FE837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104775"/>
          <a:ext cx="3911551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5854212</xdr:colOff>
      <xdr:row>0</xdr:row>
      <xdr:rowOff>146538</xdr:rowOff>
    </xdr:from>
    <xdr:to>
      <xdr:col>1</xdr:col>
      <xdr:colOff>9733032</xdr:colOff>
      <xdr:row>6</xdr:row>
      <xdr:rowOff>134784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793760-3A5C-4F83-9D61-5B996ECE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347" y="146538"/>
          <a:ext cx="389152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19EC-2ED0-4832-9234-4D4CB9FD324F}">
  <sheetPr>
    <pageSetUpPr fitToPage="1"/>
  </sheetPr>
  <dimension ref="B3:K49"/>
  <sheetViews>
    <sheetView tabSelected="1" zoomScale="85" zoomScaleNormal="85" workbookViewId="0">
      <selection activeCell="D23" sqref="D23"/>
    </sheetView>
  </sheetViews>
  <sheetFormatPr defaultColWidth="9.109375" defaultRowHeight="14.4" x14ac:dyDescent="0.3"/>
  <cols>
    <col min="2" max="2" width="74.88671875" bestFit="1" customWidth="1"/>
    <col min="3" max="7" width="25.77734375" customWidth="1"/>
    <col min="8" max="8" width="2.77734375" customWidth="1"/>
    <col min="9" max="9" width="9.44140625" bestFit="1" customWidth="1"/>
  </cols>
  <sheetData>
    <row r="3" spans="2:11" x14ac:dyDescent="0.3">
      <c r="K3" s="27" t="s">
        <v>47</v>
      </c>
    </row>
    <row r="4" spans="2:11" x14ac:dyDescent="0.3">
      <c r="B4" s="28" t="s">
        <v>17</v>
      </c>
      <c r="K4" s="27" t="s">
        <v>48</v>
      </c>
    </row>
    <row r="7" spans="2:11" ht="15" thickBot="1" x14ac:dyDescent="0.35"/>
    <row r="8" spans="2:11" ht="18.600000000000001" thickBot="1" x14ac:dyDescent="0.4">
      <c r="B8" s="5" t="s">
        <v>5</v>
      </c>
      <c r="C8" s="6" t="s">
        <v>20</v>
      </c>
      <c r="D8" s="6"/>
      <c r="E8" s="6"/>
      <c r="F8" s="6"/>
      <c r="G8" s="6"/>
      <c r="H8" s="7"/>
    </row>
    <row r="9" spans="2:11" ht="15" thickBot="1" x14ac:dyDescent="0.35"/>
    <row r="10" spans="2:11" x14ac:dyDescent="0.3">
      <c r="B10" s="8" t="s">
        <v>12</v>
      </c>
      <c r="C10" s="21"/>
      <c r="D10" s="9"/>
      <c r="E10" s="9" t="s">
        <v>1</v>
      </c>
      <c r="F10" s="22"/>
      <c r="G10" s="9"/>
      <c r="H10" s="10"/>
    </row>
    <row r="11" spans="2:11" x14ac:dyDescent="0.3">
      <c r="B11" s="11"/>
      <c r="H11" s="12"/>
    </row>
    <row r="12" spans="2:11" x14ac:dyDescent="0.3">
      <c r="B12" s="11" t="s">
        <v>2</v>
      </c>
      <c r="C12" s="1"/>
      <c r="H12" s="12"/>
    </row>
    <row r="13" spans="2:11" x14ac:dyDescent="0.3">
      <c r="B13" s="11" t="s">
        <v>3</v>
      </c>
      <c r="C13" s="1"/>
      <c r="H13" s="12"/>
    </row>
    <row r="14" spans="2:11" ht="15" thickBot="1" x14ac:dyDescent="0.35">
      <c r="B14" s="13" t="s">
        <v>4</v>
      </c>
      <c r="C14" s="2"/>
      <c r="D14" s="14"/>
      <c r="E14" s="14"/>
      <c r="F14" s="14"/>
      <c r="G14" s="14"/>
      <c r="H14" s="15"/>
    </row>
    <row r="15" spans="2:11" ht="15" thickBot="1" x14ac:dyDescent="0.35"/>
    <row r="16" spans="2:11" ht="15" thickBot="1" x14ac:dyDescent="0.35">
      <c r="B16" s="29" t="s">
        <v>24</v>
      </c>
      <c r="C16" s="30">
        <v>22500</v>
      </c>
      <c r="D16" s="31" t="s">
        <v>22</v>
      </c>
      <c r="E16" s="31"/>
      <c r="F16" s="31"/>
      <c r="G16" s="31"/>
      <c r="H16" s="32"/>
    </row>
    <row r="17" spans="2:8" ht="15" thickBot="1" x14ac:dyDescent="0.35">
      <c r="C17" s="35"/>
    </row>
    <row r="18" spans="2:8" x14ac:dyDescent="0.3">
      <c r="B18" s="8" t="s">
        <v>37</v>
      </c>
      <c r="C18" s="9"/>
      <c r="D18" s="9"/>
      <c r="E18" s="34"/>
      <c r="F18" s="9"/>
      <c r="G18" s="9"/>
      <c r="H18" s="10"/>
    </row>
    <row r="19" spans="2:8" x14ac:dyDescent="0.3">
      <c r="B19" s="11" t="s">
        <v>38</v>
      </c>
      <c r="C19" s="43">
        <v>90</v>
      </c>
      <c r="D19" t="s">
        <v>23</v>
      </c>
      <c r="E19" s="25"/>
      <c r="H19" s="12"/>
    </row>
    <row r="20" spans="2:8" ht="15" thickBot="1" x14ac:dyDescent="0.35">
      <c r="B20" s="13" t="s">
        <v>35</v>
      </c>
      <c r="C20" s="53">
        <v>27</v>
      </c>
      <c r="D20" s="14" t="s">
        <v>36</v>
      </c>
      <c r="E20" s="26"/>
      <c r="F20" s="14"/>
      <c r="G20" s="14"/>
      <c r="H20" s="15"/>
    </row>
    <row r="21" spans="2:8" ht="15" thickBot="1" x14ac:dyDescent="0.35">
      <c r="C21" s="35"/>
    </row>
    <row r="22" spans="2:8" x14ac:dyDescent="0.3">
      <c r="B22" s="8" t="s">
        <v>28</v>
      </c>
      <c r="C22" s="44">
        <v>0</v>
      </c>
      <c r="D22" s="9" t="s">
        <v>36</v>
      </c>
      <c r="E22" s="34" t="str">
        <f>IF(C22&lt;27,"Percentage mag niet kleiner dan 27% of groter dan 100% zijn!",IF(C22&gt;100,"Percentage mag niet kleiner dan 0% of groter dan 100% zijn!",""))</f>
        <v>Percentage mag niet kleiner dan 27% of groter dan 100% zijn!</v>
      </c>
      <c r="F22" s="9"/>
      <c r="G22" s="9"/>
      <c r="H22" s="10"/>
    </row>
    <row r="23" spans="2:8" x14ac:dyDescent="0.3">
      <c r="B23" s="11" t="s">
        <v>27</v>
      </c>
      <c r="C23" s="50">
        <f>100-C22</f>
        <v>100</v>
      </c>
      <c r="D23" t="s">
        <v>36</v>
      </c>
      <c r="E23" s="52"/>
      <c r="H23" s="12"/>
    </row>
    <row r="24" spans="2:8" ht="15" thickBot="1" x14ac:dyDescent="0.35">
      <c r="B24" s="13" t="s">
        <v>32</v>
      </c>
      <c r="C24" s="46">
        <f>SUM(C22:C23)</f>
        <v>100</v>
      </c>
      <c r="D24" s="14" t="s">
        <v>36</v>
      </c>
      <c r="E24" s="51"/>
      <c r="F24" s="14"/>
      <c r="G24" s="14"/>
      <c r="H24" s="15"/>
    </row>
    <row r="25" spans="2:8" ht="15" thickBot="1" x14ac:dyDescent="0.35">
      <c r="C25" s="35"/>
    </row>
    <row r="26" spans="2:8" x14ac:dyDescent="0.3">
      <c r="B26" s="8" t="s">
        <v>21</v>
      </c>
      <c r="C26" s="33"/>
      <c r="D26" s="9" t="s">
        <v>23</v>
      </c>
      <c r="E26" s="34" t="str">
        <f>IF(C26&lt;=0,"Tarief mag niet nul of negatief zijn!","")</f>
        <v>Tarief mag niet nul of negatief zijn!</v>
      </c>
      <c r="F26" s="9"/>
      <c r="G26" s="9"/>
      <c r="H26" s="10"/>
    </row>
    <row r="27" spans="2:8" x14ac:dyDescent="0.3">
      <c r="B27" s="11" t="s">
        <v>26</v>
      </c>
      <c r="C27" s="24"/>
      <c r="D27" t="s">
        <v>23</v>
      </c>
      <c r="E27" s="25" t="str">
        <f>IF(C27&lt;=0,"Tarief mag niet nul of negatief zijn!","")</f>
        <v>Tarief mag niet nul of negatief zijn!</v>
      </c>
      <c r="H27" s="12"/>
    </row>
    <row r="28" spans="2:8" ht="15" thickBot="1" x14ac:dyDescent="0.35">
      <c r="B28" s="13" t="s">
        <v>29</v>
      </c>
      <c r="C28" s="36"/>
      <c r="D28" s="14" t="s">
        <v>23</v>
      </c>
      <c r="E28" s="26" t="str">
        <f>IF(C28&lt;=0,"Tarief mag niet nul of negatief zijn!","")</f>
        <v>Tarief mag niet nul of negatief zijn!</v>
      </c>
      <c r="F28" s="14"/>
      <c r="G28" s="14"/>
      <c r="H28" s="15"/>
    </row>
    <row r="29" spans="2:8" ht="15" thickBot="1" x14ac:dyDescent="0.35"/>
    <row r="30" spans="2:8" x14ac:dyDescent="0.3">
      <c r="B30" s="8" t="s">
        <v>25</v>
      </c>
      <c r="C30" s="40">
        <f>C16*C26</f>
        <v>0</v>
      </c>
      <c r="D30" s="9" t="s">
        <v>16</v>
      </c>
      <c r="E30" s="9"/>
      <c r="F30" s="9"/>
      <c r="G30" s="9"/>
      <c r="H30" s="10"/>
    </row>
    <row r="31" spans="2:8" x14ac:dyDescent="0.3">
      <c r="B31" s="11" t="s">
        <v>30</v>
      </c>
      <c r="C31" s="41">
        <f>(C16/100*C22)*C27</f>
        <v>0</v>
      </c>
      <c r="D31" t="s">
        <v>16</v>
      </c>
      <c r="H31" s="12"/>
    </row>
    <row r="32" spans="2:8" ht="15" thickBot="1" x14ac:dyDescent="0.35">
      <c r="B32" s="13" t="s">
        <v>31</v>
      </c>
      <c r="C32" s="42">
        <f>(C16/100*C23)*C28</f>
        <v>0</v>
      </c>
      <c r="D32" s="14" t="s">
        <v>16</v>
      </c>
      <c r="E32" s="14"/>
      <c r="F32" s="14"/>
      <c r="G32" s="14"/>
      <c r="H32" s="15"/>
    </row>
    <row r="33" spans="2:9" ht="15" thickBot="1" x14ac:dyDescent="0.35"/>
    <row r="34" spans="2:9" ht="18.600000000000001" thickBot="1" x14ac:dyDescent="0.4">
      <c r="B34" s="5" t="s">
        <v>34</v>
      </c>
      <c r="C34" s="39">
        <f>SUM(C30:C32)/C16</f>
        <v>0</v>
      </c>
      <c r="D34" s="6" t="s">
        <v>23</v>
      </c>
      <c r="E34" s="45" t="str">
        <f>IF(I34=TRUE,"Ongeldige inschrijving!","")</f>
        <v>Ongeldige inschrijving!</v>
      </c>
      <c r="F34" s="6"/>
      <c r="G34" s="6"/>
      <c r="H34" s="7"/>
      <c r="I34" s="27" t="b">
        <f>OR(C22&lt;C20,C34&gt;C19)</f>
        <v>1</v>
      </c>
    </row>
    <row r="35" spans="2:9" ht="15" thickBot="1" x14ac:dyDescent="0.35"/>
    <row r="36" spans="2:9" x14ac:dyDescent="0.3">
      <c r="B36" s="8" t="s">
        <v>25</v>
      </c>
      <c r="C36" s="40">
        <f>C16*C26</f>
        <v>0</v>
      </c>
      <c r="D36" s="9" t="s">
        <v>16</v>
      </c>
      <c r="E36" s="9"/>
      <c r="F36" s="9"/>
      <c r="G36" s="9"/>
      <c r="H36" s="10"/>
    </row>
    <row r="37" spans="2:9" x14ac:dyDescent="0.3">
      <c r="B37" s="11" t="s">
        <v>30</v>
      </c>
      <c r="C37" s="41">
        <f>(C16/100*C22)*(70%*C27)</f>
        <v>0</v>
      </c>
      <c r="D37" t="s">
        <v>16</v>
      </c>
      <c r="H37" s="12"/>
    </row>
    <row r="38" spans="2:9" ht="15" thickBot="1" x14ac:dyDescent="0.35">
      <c r="B38" s="13" t="s">
        <v>31</v>
      </c>
      <c r="C38" s="42">
        <f>(C16/100*C23)*(100%*C28)</f>
        <v>0</v>
      </c>
      <c r="D38" s="14" t="s">
        <v>16</v>
      </c>
      <c r="E38" s="14"/>
      <c r="F38" s="14"/>
      <c r="G38" s="14"/>
      <c r="H38" s="15"/>
    </row>
    <row r="39" spans="2:9" ht="15" thickBot="1" x14ac:dyDescent="0.35"/>
    <row r="40" spans="2:9" ht="18.600000000000001" thickBot="1" x14ac:dyDescent="0.4">
      <c r="B40" s="5" t="s">
        <v>33</v>
      </c>
      <c r="C40" s="39">
        <f>SUM(C36:C38)/C16</f>
        <v>0</v>
      </c>
      <c r="D40" s="6" t="s">
        <v>23</v>
      </c>
      <c r="E40" s="45"/>
      <c r="F40" s="6"/>
      <c r="G40" s="6"/>
      <c r="H40" s="7"/>
      <c r="I40" s="27"/>
    </row>
    <row r="41" spans="2:9" ht="18.600000000000001" thickBot="1" x14ac:dyDescent="0.4">
      <c r="B41" s="47"/>
      <c r="C41" s="48"/>
      <c r="D41" s="47"/>
      <c r="E41" s="49"/>
      <c r="F41" s="47"/>
      <c r="G41" s="47"/>
      <c r="H41" s="47"/>
      <c r="I41" s="27"/>
    </row>
    <row r="42" spans="2:9" x14ac:dyDescent="0.3">
      <c r="B42" s="8"/>
      <c r="C42" s="9"/>
      <c r="D42" s="9"/>
      <c r="E42" s="10"/>
      <c r="F42" s="8"/>
      <c r="G42" s="9"/>
      <c r="H42" s="10"/>
    </row>
    <row r="43" spans="2:9" x14ac:dyDescent="0.3">
      <c r="B43" s="11" t="s">
        <v>0</v>
      </c>
      <c r="C43" s="4"/>
      <c r="E43" s="12"/>
      <c r="F43" s="11" t="s">
        <v>19</v>
      </c>
      <c r="G43" s="3"/>
      <c r="H43" s="12"/>
    </row>
    <row r="44" spans="2:9" x14ac:dyDescent="0.3">
      <c r="B44" s="11" t="s">
        <v>6</v>
      </c>
      <c r="C44" s="1"/>
      <c r="E44" s="12"/>
      <c r="F44" s="11" t="s">
        <v>8</v>
      </c>
      <c r="H44" s="12"/>
    </row>
    <row r="45" spans="2:9" x14ac:dyDescent="0.3">
      <c r="B45" s="11"/>
      <c r="E45" s="12"/>
      <c r="F45" s="11"/>
      <c r="H45" s="12"/>
    </row>
    <row r="46" spans="2:9" x14ac:dyDescent="0.3">
      <c r="B46" s="11" t="s">
        <v>7</v>
      </c>
      <c r="C46" s="23"/>
      <c r="E46" s="12"/>
      <c r="F46" s="11"/>
      <c r="H46" s="12"/>
    </row>
    <row r="47" spans="2:9" ht="15" thickBot="1" x14ac:dyDescent="0.35">
      <c r="B47" s="13"/>
      <c r="C47" s="14"/>
      <c r="D47" s="14"/>
      <c r="E47" s="15"/>
      <c r="F47" s="13"/>
      <c r="G47" s="14"/>
      <c r="H47" s="15"/>
    </row>
    <row r="49" spans="2:7" ht="18" x14ac:dyDescent="0.35">
      <c r="B49" s="37"/>
      <c r="C49" s="38"/>
      <c r="D49" s="37"/>
      <c r="E49" s="37"/>
      <c r="F49" s="37"/>
      <c r="G49" s="37"/>
    </row>
  </sheetData>
  <sheetProtection algorithmName="SHA-512" hashValue="8Ha7HiHI/zP5AGI7es23SAUTRs751rTZrt9/8xL/A09qNOk0lxBk2Qwitzu/UTwfoWaw/h0UWY2qVichggfm6w==" saltValue="AokmXdIb95v5ktWC+71cJg==" spinCount="100000" sheet="1" objects="1" scenarios="1"/>
  <conditionalFormatting sqref="C10 F10 C12:C14">
    <cfRule type="containsBlanks" dxfId="19" priority="101">
      <formula>LEN(TRIM(C10))=0</formula>
    </cfRule>
  </conditionalFormatting>
  <conditionalFormatting sqref="C19">
    <cfRule type="cellIs" dxfId="18" priority="43" operator="lessThanOrEqual">
      <formula>0</formula>
    </cfRule>
  </conditionalFormatting>
  <conditionalFormatting sqref="C19:C20">
    <cfRule type="containsBlanks" dxfId="17" priority="2">
      <formula>LEN(TRIM(C19))=0</formula>
    </cfRule>
  </conditionalFormatting>
  <conditionalFormatting sqref="C20">
    <cfRule type="cellIs" dxfId="16" priority="1" operator="notBetween">
      <formula>27</formula>
      <formula>100</formula>
    </cfRule>
  </conditionalFormatting>
  <conditionalFormatting sqref="C22">
    <cfRule type="cellIs" dxfId="15" priority="6" operator="notBetween">
      <formula>27</formula>
      <formula>100</formula>
    </cfRule>
    <cfRule type="containsBlanks" dxfId="14" priority="7">
      <formula>LEN(TRIM(C22))=0</formula>
    </cfRule>
  </conditionalFormatting>
  <conditionalFormatting sqref="C26:C28">
    <cfRule type="cellIs" dxfId="13" priority="58" operator="lessThanOrEqual">
      <formula>0</formula>
    </cfRule>
    <cfRule type="containsBlanks" dxfId="12" priority="59">
      <formula>LEN(TRIM(C26))=0</formula>
    </cfRule>
  </conditionalFormatting>
  <conditionalFormatting sqref="C43:C44">
    <cfRule type="containsBlanks" dxfId="11" priority="89">
      <formula>LEN(TRIM(C43))=0</formula>
    </cfRule>
  </conditionalFormatting>
  <conditionalFormatting sqref="C46">
    <cfRule type="containsBlanks" dxfId="10" priority="88">
      <formula>LEN(TRIM(C46))=0</formula>
    </cfRule>
  </conditionalFormatting>
  <conditionalFormatting sqref="E18:E20">
    <cfRule type="cellIs" dxfId="9" priority="8" operator="lessThan">
      <formula>0</formula>
    </cfRule>
    <cfRule type="containsText" dxfId="8" priority="9" operator="containsText" text="voldoet aan">
      <formula>NOT(ISERROR(SEARCH("voldoet aan",E18)))</formula>
    </cfRule>
    <cfRule type="containsText" dxfId="7" priority="10" operator="containsText" text="voldoet niet">
      <formula>NOT(ISERROR(SEARCH("voldoet niet",E18)))</formula>
    </cfRule>
  </conditionalFormatting>
  <conditionalFormatting sqref="E22">
    <cfRule type="cellIs" dxfId="6" priority="3" operator="lessThan">
      <formula>0</formula>
    </cfRule>
    <cfRule type="containsText" dxfId="5" priority="4" operator="containsText" text="voldoet aan">
      <formula>NOT(ISERROR(SEARCH("voldoet aan",E22)))</formula>
    </cfRule>
    <cfRule type="containsText" dxfId="4" priority="5" operator="containsText" text="voldoet niet">
      <formula>NOT(ISERROR(SEARCH("voldoet niet",E22)))</formula>
    </cfRule>
  </conditionalFormatting>
  <conditionalFormatting sqref="E26:E28">
    <cfRule type="cellIs" dxfId="3" priority="55" operator="lessThan">
      <formula>0</formula>
    </cfRule>
    <cfRule type="containsText" dxfId="2" priority="56" operator="containsText" text="voldoet aan">
      <formula>NOT(ISERROR(SEARCH("voldoet aan",E26)))</formula>
    </cfRule>
    <cfRule type="containsText" dxfId="1" priority="57" operator="containsText" text="voldoet niet">
      <formula>NOT(ISERROR(SEARCH("voldoet niet",E26)))</formula>
    </cfRule>
  </conditionalFormatting>
  <conditionalFormatting sqref="G43">
    <cfRule type="containsBlanks" dxfId="0" priority="87">
      <formula>LEN(TRIM(G43))=0</formula>
    </cfRule>
  </conditionalFormatting>
  <dataValidations count="2">
    <dataValidation type="date" allowBlank="1" showInputMessage="1" showErrorMessage="1" error="Geen getallen of bedragen toegestaan" prompt="U mag hier alleen een datum invullen" sqref="C46" xr:uid="{F7CAE11A-5EB0-4EA5-983F-E6717F56FCBD}">
      <formula1>45658</formula1>
      <formula2>46022</formula2>
    </dataValidation>
    <dataValidation type="list" allowBlank="1" showInputMessage="1" showErrorMessage="1" error="U moet antwoord geven op de vraag!" promptTitle="Kies hier Ja of Nee" sqref="G43" xr:uid="{85824F4A-A49A-45A7-A3F1-70F18631BE70}">
      <formula1>$K$3:$K$4</formula1>
    </dataValidation>
  </dataValidations>
  <hyperlinks>
    <hyperlink ref="B2" location="'TON per ASN'!A1" display="-&gt; TON per ASN" xr:uid="{3E7BC98C-DB7E-43A7-B925-A1089B055C70}"/>
    <hyperlink ref="B4" location="'Instructie blad'!A1" display="-&gt; Instructie blad" xr:uid="{5795609B-1FA4-4652-9DF6-D4E7BC8DDC0C}"/>
  </hyperlink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166A-58C0-494C-B4BC-A88621833D15}">
  <sheetPr>
    <pageSetUpPr fitToPage="1"/>
  </sheetPr>
  <dimension ref="B3:B26"/>
  <sheetViews>
    <sheetView zoomScale="85" zoomScaleNormal="85" workbookViewId="0">
      <selection activeCell="B3" sqref="B3"/>
    </sheetView>
  </sheetViews>
  <sheetFormatPr defaultRowHeight="14.4" x14ac:dyDescent="0.3"/>
  <cols>
    <col min="2" max="2" width="171.21875" bestFit="1" customWidth="1"/>
  </cols>
  <sheetData>
    <row r="3" spans="2:2" x14ac:dyDescent="0.3">
      <c r="B3" s="28" t="s">
        <v>18</v>
      </c>
    </row>
    <row r="7" spans="2:2" ht="15" thickBot="1" x14ac:dyDescent="0.35"/>
    <row r="8" spans="2:2" ht="18.600000000000001" thickBot="1" x14ac:dyDescent="0.35">
      <c r="B8" s="17" t="s">
        <v>14</v>
      </c>
    </row>
    <row r="9" spans="2:2" x14ac:dyDescent="0.3">
      <c r="B9" s="16"/>
    </row>
    <row r="10" spans="2:2" x14ac:dyDescent="0.3">
      <c r="B10" s="18" t="s">
        <v>9</v>
      </c>
    </row>
    <row r="11" spans="2:2" x14ac:dyDescent="0.3">
      <c r="B11" s="19" t="s">
        <v>10</v>
      </c>
    </row>
    <row r="12" spans="2:2" x14ac:dyDescent="0.3">
      <c r="B12" s="20"/>
    </row>
    <row r="13" spans="2:2" x14ac:dyDescent="0.3">
      <c r="B13" s="18" t="s">
        <v>42</v>
      </c>
    </row>
    <row r="14" spans="2:2" x14ac:dyDescent="0.3">
      <c r="B14" s="19" t="s">
        <v>40</v>
      </c>
    </row>
    <row r="15" spans="2:2" x14ac:dyDescent="0.3">
      <c r="B15" s="20"/>
    </row>
    <row r="16" spans="2:2" x14ac:dyDescent="0.3">
      <c r="B16" s="18" t="s">
        <v>43</v>
      </c>
    </row>
    <row r="17" spans="2:2" x14ac:dyDescent="0.3">
      <c r="B17" s="19" t="s">
        <v>15</v>
      </c>
    </row>
    <row r="18" spans="2:2" x14ac:dyDescent="0.3">
      <c r="B18" s="19"/>
    </row>
    <row r="19" spans="2:2" x14ac:dyDescent="0.3">
      <c r="B19" s="18" t="s">
        <v>44</v>
      </c>
    </row>
    <row r="20" spans="2:2" x14ac:dyDescent="0.3">
      <c r="B20" s="19" t="s">
        <v>39</v>
      </c>
    </row>
    <row r="21" spans="2:2" x14ac:dyDescent="0.3">
      <c r="B21" s="19" t="s">
        <v>46</v>
      </c>
    </row>
    <row r="22" spans="2:2" x14ac:dyDescent="0.3">
      <c r="B22" s="19" t="s">
        <v>41</v>
      </c>
    </row>
    <row r="23" spans="2:2" x14ac:dyDescent="0.3">
      <c r="B23" s="20"/>
    </row>
    <row r="24" spans="2:2" x14ac:dyDescent="0.3">
      <c r="B24" s="18" t="s">
        <v>45</v>
      </c>
    </row>
    <row r="25" spans="2:2" x14ac:dyDescent="0.3">
      <c r="B25" s="19" t="s">
        <v>11</v>
      </c>
    </row>
    <row r="26" spans="2:2" x14ac:dyDescent="0.3">
      <c r="B26" s="19" t="s">
        <v>13</v>
      </c>
    </row>
  </sheetData>
  <sheetProtection algorithmName="SHA-512" hashValue="+aq0673bl1C5HUK8hlanYR/IecYPepJVUrDObnNMkK9GNKoWFnZlv5PlPqyEb3ZLbfRGzwRgvWvrR19ucQPgRA==" saltValue="byiNbqKd8oseD2YhtUsQMQ==" spinCount="100000" sheet="1" objects="1" scenarios="1"/>
  <hyperlinks>
    <hyperlink ref="B3" location="Inschrijfformulier!A1" display="-&gt; Inschrijfformulier" xr:uid="{413835AF-1E93-44FC-B4B0-B1FFA5A84B3B}"/>
  </hyperlinks>
  <pageMargins left="0.7" right="0.7" top="0.75" bottom="0.75" header="0.3" footer="0.3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l 4 i W 3 M 1 B o q l A A A A 9 w A A A B I A H A B D b 2 5 m a W c v U G F j a 2 F n Z S 5 4 b W w g o h g A K K A U A A A A A A A A A A A A A A A A A A A A A A A A A A A A h Y + x D o I w G I R f h X S n L Z X B k J 8 y u I I x M T G u T a n Y C D 8 G i u X d H H w k X 0 G M o m 4 O N 9 z d N 9 z d r z f I x q Y O L q b r b Y s p i S g n g U H d l h a r l A z u E C 5 J J m G j 9 E l V J p h g 7 J O x L 1 N y d O 6 c M O a 9 p 3 5 B 2 6 5 i g v O I 7 Y t 8 q 4 + m U e Q D 2 / 9 w a L F 3 C r U h E n a v M V L Q K I 4 n c U E 5 s D m F w u K X E N P g Z / s T w m q o 3 d A Z i X W 4 z o H N F t j 7 h H w A U E s D B B Q A A g A I A J J e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X i J b K I p H u A 4 A A A A R A A A A E w A c A E Z v c m 1 1 b G F z L 1 N l Y 3 R p b 2 4 x L m 0 g o h g A K K A U A A A A A A A A A A A A A A A A A A A A A A A A A A A A K 0 5 N L s n M z 1 M I h t C G 1 g B Q S w E C L Q A U A A I A C A C S X i J b c z U G i q U A A A D 3 A A A A E g A A A A A A A A A A A A A A A A A A A A A A Q 2 9 u Z m l n L 1 B h Y 2 t h Z 2 U u e G 1 s U E s B A i 0 A F A A C A A g A k l 4 i W w / K 6 a u k A A A A 6 Q A A A B M A A A A A A A A A A A A A A A A A 8 Q A A A F t D b 2 5 0 Z W 5 0 X 1 R 5 c G V z X S 5 4 b W x Q S w E C L Q A U A A I A C A C S X i J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E q Z P g / a f 0 i k A c i M l q V F T w A A A A A C A A A A A A A Q Z g A A A A E A A C A A A A A V Y I q 7 / i y a c 7 T Z B C J v N W f / / g A e c s i h 9 + u m P f 9 6 2 H z H c w A A A A A O g A A A A A I A A C A A A A C p G Y z s n 4 v 8 p S a P + z 6 s U g 9 u 6 U c f d + u E Y e B t j w c E Y I V 3 e l A A A A A K 9 i / y 0 r O o k L / 5 V j F W U S 7 V f a p d P R + a 4 X Z 1 7 4 W g F W X X J Y 5 m 2 O j Q / n N 7 i N c C w P H b G p J 8 8 G X k Y J B 0 L Z i i k 7 E 6 7 M j h J g j O B s Z V 3 + S h + v 5 i D l v H 3 k A A A A B Z l W C L a w N x m f G W 5 u x s c r + n a o 4 n 0 F + q o Y t v R + s p K 2 0 o F t l X 2 X 1 / x B T / E Q V C 0 z w r x x I / y f g p 6 c + z H T 4 0 w A K V n X 4 G < / D a t a M a s h u p > 
</file>

<file path=customXml/itemProps1.xml><?xml version="1.0" encoding="utf-8"?>
<ds:datastoreItem xmlns:ds="http://schemas.openxmlformats.org/officeDocument/2006/customXml" ds:itemID="{6F0AB210-FA1E-4D77-B5B8-B51D02D4E73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Inschrijfformulier</vt:lpstr>
      <vt:lpstr>Instructie 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Maaskant</dc:creator>
  <cp:lastModifiedBy>Gert-Jan Wendrich</cp:lastModifiedBy>
  <cp:lastPrinted>2025-02-11T07:05:44Z</cp:lastPrinted>
  <dcterms:created xsi:type="dcterms:W3CDTF">2024-11-21T07:07:52Z</dcterms:created>
  <dcterms:modified xsi:type="dcterms:W3CDTF">2026-05-04T08:43:58Z</dcterms:modified>
</cp:coreProperties>
</file>