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rd.shsdir.nl\orgData\BZK\RIS\Inkoopdoss\SZW\EA\201865005.001.010 - Aanbesteding vakopleidingen\02. BD\02 Concepten\"/>
    </mc:Choice>
  </mc:AlternateContent>
  <xr:revisionPtr revIDLastSave="0" documentId="14_{022E271F-856C-457F-8CE2-CB513A5E182F}" xr6:coauthVersionLast="47" xr6:coauthVersionMax="47" xr10:uidLastSave="{00000000-0000-0000-0000-000000000000}"/>
  <workbookProtection workbookAlgorithmName="SHA-512" workbookHashValue="5HV3RSERdAiFL5ln1rcnv2NgL9AVcoCW7w5J87Dzz4Q4qkn+26OJhz71VQ1DV1vutUqzaUwwabt98Uhz6Oyt4g==" workbookSaltValue="Z7kVQTbTtEvbUgeXacVgKg==" workbookSpinCount="100000" lockStructure="1"/>
  <bookViews>
    <workbookView xWindow="-90" yWindow="-16320" windowWidth="29040" windowHeight="15720" xr2:uid="{00000000-000D-0000-FFFF-FFFF00000000}"/>
  </bookViews>
  <sheets>
    <sheet name="Prijsopgavenformulier" sheetId="2" r:id="rId1"/>
    <sheet name="Grafiek afbeeldingen" sheetId="4" state="hidden" r:id="rId2"/>
  </sheets>
  <definedNames>
    <definedName name="_xlnm.Print_Area" localSheetId="0">Prijsopgavenformulier!$A$1:$K$46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2" l="1"/>
  <c r="I30" i="2" l="1"/>
  <c r="I31" i="2"/>
  <c r="I29" i="2"/>
  <c r="I33" i="2"/>
  <c r="K33" i="2" s="1"/>
  <c r="I39" i="2" l="1"/>
  <c r="K39" i="2" s="1"/>
  <c r="I41" i="2"/>
  <c r="K41" i="2" s="1"/>
  <c r="I40" i="2"/>
  <c r="K40" i="2" s="1"/>
  <c r="I37" i="2" l="1"/>
  <c r="I36" i="2"/>
  <c r="I42" i="2" s="1"/>
  <c r="D45" i="2" s="1" a="1"/>
  <c r="D45" i="2" s="1"/>
  <c r="K29" i="2"/>
  <c r="K37" i="2" l="1"/>
  <c r="C31" i="4"/>
  <c r="C32" i="4"/>
  <c r="C33" i="4"/>
  <c r="C34" i="4"/>
  <c r="C35" i="4"/>
  <c r="C36" i="4"/>
  <c r="C37" i="4"/>
  <c r="C38" i="4"/>
  <c r="C39" i="4"/>
  <c r="C40" i="4"/>
  <c r="C30" i="4"/>
  <c r="C7" i="4"/>
  <c r="C8" i="4"/>
  <c r="C9" i="4"/>
  <c r="C10" i="4"/>
  <c r="C11" i="4"/>
  <c r="C12" i="4"/>
  <c r="C13" i="4"/>
  <c r="C14" i="4"/>
  <c r="C15" i="4"/>
  <c r="C16" i="4"/>
  <c r="C6" i="4"/>
  <c r="K35" i="2" l="1"/>
  <c r="K36" i="2"/>
  <c r="K30" i="2" l="1"/>
  <c r="K31" i="2"/>
  <c r="K42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<sst xmlns="http://schemas.openxmlformats.org/spreadsheetml/2006/main" count="57" uniqueCount="50">
  <si>
    <t>Kenmerk</t>
  </si>
  <si>
    <t>Naam inschrijver:</t>
  </si>
  <si>
    <r>
      <t xml:space="preserve">Btw 
</t>
    </r>
    <r>
      <rPr>
        <sz val="9"/>
        <rFont val="Verdana"/>
        <family val="2"/>
      </rPr>
      <t>(%)</t>
    </r>
  </si>
  <si>
    <t>punten</t>
  </si>
  <si>
    <t>Maximum te behalen punten</t>
  </si>
  <si>
    <t>Inschrijfprijs:</t>
  </si>
  <si>
    <r>
      <t xml:space="preserve">Totaal
</t>
    </r>
    <r>
      <rPr>
        <sz val="9"/>
        <rFont val="Verdana"/>
        <family val="2"/>
      </rPr>
      <t>(incl. btw)</t>
    </r>
  </si>
  <si>
    <t>Puntenscore Prijs
(op basis van inschrijfprijs excl. btw)</t>
  </si>
  <si>
    <t>Maximumprijs (excl. btw)</t>
  </si>
  <si>
    <t>Minimumprijs (excl. btw)</t>
  </si>
  <si>
    <t>Prijsopgavenformulier</t>
  </si>
  <si>
    <t>Gebruikte formule</t>
  </si>
  <si>
    <t>Score prijs = (0 - maximale punten) / (maximumprijs – minimumprijs) * (inschrijfprijs – maximumprijs)</t>
  </si>
  <si>
    <t>Grafiek lineair</t>
  </si>
  <si>
    <t xml:space="preserve">Formule: </t>
  </si>
  <si>
    <t>Punten</t>
  </si>
  <si>
    <t>Prijs</t>
  </si>
  <si>
    <t>Grafiek niet-lineair</t>
  </si>
  <si>
    <t>Formule:</t>
  </si>
  <si>
    <t>Score prijs = maximale punten - (((maximale punten * ((minimumprijs - inschrijfprijs) / (maximumprijs - minimumprijs)))^2) / maximale punten)</t>
  </si>
  <si>
    <t>Grafiek:</t>
  </si>
  <si>
    <t xml:space="preserve">Dynamische afbeelding gebruikt in het prijzenblad. Selecteer de velden om de hele grafiek heen, </t>
  </si>
  <si>
    <t>kopieer met CTRL+C, ga linksboven naar "plakken" pijltje naar beneden, en kies "Gekoppelde afbeelding (l)"</t>
  </si>
  <si>
    <t>€0,- invullen toegestaan?</t>
  </si>
  <si>
    <t>Prijsopgave</t>
  </si>
  <si>
    <t>Invulinstructie</t>
  </si>
  <si>
    <t>Puntenscore</t>
  </si>
  <si>
    <t>Lineair</t>
  </si>
  <si>
    <t>201865005.001.010</t>
  </si>
  <si>
    <t>Nee</t>
  </si>
  <si>
    <r>
      <t xml:space="preserve">
</t>
    </r>
    <r>
      <rPr>
        <b/>
        <sz val="7.5"/>
        <color theme="1"/>
        <rFont val="Verdana"/>
        <family val="2"/>
      </rPr>
      <t>Bezoekadres</t>
    </r>
    <r>
      <rPr>
        <sz val="7.5"/>
        <color theme="1"/>
        <rFont val="Verdana"/>
        <family val="2"/>
      </rPr>
      <t xml:space="preserve">
Rijkskantoor Beatrixpark 
Wilhelmina van Pruisenweg 52
2595 AN  Den Haag
Postbus 20011
2500 EA  Den Haag
</t>
    </r>
    <r>
      <rPr>
        <b/>
        <sz val="7.5"/>
        <color theme="1"/>
        <rFont val="Verdana"/>
        <family val="2"/>
      </rPr>
      <t>Meer informatie</t>
    </r>
    <r>
      <rPr>
        <sz val="7.5"/>
        <color theme="1"/>
        <rFont val="Verdana"/>
        <family val="2"/>
      </rPr>
      <t xml:space="preserve">
contact.RIS@rijksoverheid.nl</t>
    </r>
  </si>
  <si>
    <r>
      <t xml:space="preserve">Prijs per deelnemer 
</t>
    </r>
    <r>
      <rPr>
        <sz val="9"/>
        <rFont val="Verdana"/>
        <family val="2"/>
      </rPr>
      <t>(excl. btw)</t>
    </r>
  </si>
  <si>
    <t xml:space="preserve">Aantallen '26 - 27'
</t>
  </si>
  <si>
    <t>Aantallen '27 - 28'</t>
  </si>
  <si>
    <t>Aantallen '28 - 29'</t>
  </si>
  <si>
    <t>Aantallen '29 - 30'</t>
  </si>
  <si>
    <t xml:space="preserve">Kostensoort opleiding
</t>
  </si>
  <si>
    <r>
      <t xml:space="preserve">Totaal
</t>
    </r>
    <r>
      <rPr>
        <sz val="9"/>
        <rFont val="Verdana"/>
        <family val="2"/>
      </rPr>
      <t>(excl. btw)</t>
    </r>
  </si>
  <si>
    <t>Bijlage 3 (P1)</t>
  </si>
  <si>
    <t>Tarief examen RAS</t>
  </si>
  <si>
    <t>Bandbreedtes Basisopleiding</t>
  </si>
  <si>
    <t>Ter info</t>
  </si>
  <si>
    <t xml:space="preserve">* Deze opleiding dient inclusief het te behalen certificaat </t>
  </si>
  <si>
    <t xml:space="preserve">   van succesvol afronden van de opleiding te zijn</t>
  </si>
  <si>
    <t>Basisopleiding vloeronderhoud</t>
  </si>
  <si>
    <t>Opfriscursus Basisvakopleiding schoonmaken*</t>
  </si>
  <si>
    <t>Basisvakopleiding schoonmaken</t>
  </si>
  <si>
    <t>Tarief herexamen inclusief begeleiding daarvoor</t>
  </si>
  <si>
    <t>Vul in onderstaande tabel uw tarieven in. Vul alleen de lege witte velden in. Geef alle tarieven in Euro's en inclusief alle mogelijke kosten en kortingen.</t>
  </si>
  <si>
    <t xml:space="preserve">Basisvakopleiding Schoonmaker in de Zorg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</si>
</sst>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Verdana"/>
      <family val="2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0"/>
      <name val="Verdana"/>
      <family val="2"/>
    </font>
    <font>
      <sz val="14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6C0A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DE2CB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3" borderId="0" xfId="0" applyFill="1" applyProtection="1"/>
    <xf numFmtId="0" fontId="1" fillId="3" borderId="0" xfId="0" applyFont="1" applyFill="1" applyProtection="1"/>
    <xf numFmtId="0" fontId="0" fillId="2" borderId="0" xfId="0" applyFill="1" applyProtection="1"/>
    <xf numFmtId="0" fontId="4" fillId="2" borderId="0" xfId="0" applyFont="1" applyFill="1" applyProtection="1"/>
    <xf numFmtId="0" fontId="8" fillId="2" borderId="0" xfId="0" applyFont="1" applyFill="1" applyProtection="1"/>
    <xf numFmtId="0" fontId="10" fillId="3" borderId="0" xfId="0" applyFont="1" applyFill="1" applyProtection="1"/>
    <xf numFmtId="0" fontId="11" fillId="3" borderId="0" xfId="0" applyFont="1" applyFill="1" applyProtection="1"/>
    <xf numFmtId="0" fontId="3" fillId="3" borderId="0" xfId="0" applyFont="1" applyFill="1" applyProtection="1"/>
    <xf numFmtId="0" fontId="6" fillId="2" borderId="0" xfId="0" applyFont="1" applyFill="1" applyProtection="1"/>
    <xf numFmtId="0" fontId="5" fillId="2" borderId="0" xfId="0" applyFont="1" applyFill="1" applyProtection="1"/>
    <xf numFmtId="0" fontId="7" fillId="2" borderId="0" xfId="0" applyFont="1" applyFill="1" applyProtection="1"/>
    <xf numFmtId="0" fontId="2" fillId="2" borderId="0" xfId="0" applyFont="1" applyFill="1" applyProtection="1"/>
    <xf numFmtId="0" fontId="12" fillId="3" borderId="2" xfId="0" applyFont="1" applyFill="1" applyBorder="1" applyProtection="1"/>
    <xf numFmtId="0" fontId="12" fillId="3" borderId="3" xfId="0" applyFont="1" applyFill="1" applyBorder="1" applyProtection="1"/>
    <xf numFmtId="0" fontId="13" fillId="4" borderId="5" xfId="0" applyFont="1" applyFill="1" applyBorder="1" applyProtection="1"/>
    <xf numFmtId="0" fontId="13" fillId="4" borderId="6" xfId="0" applyFont="1" applyFill="1" applyBorder="1" applyProtection="1"/>
    <xf numFmtId="0" fontId="13" fillId="4" borderId="7" xfId="0" applyFont="1" applyFill="1" applyBorder="1" applyProtection="1"/>
    <xf numFmtId="0" fontId="13" fillId="4" borderId="0" xfId="0" applyFont="1" applyFill="1" applyBorder="1" applyProtection="1"/>
    <xf numFmtId="0" fontId="13" fillId="4" borderId="9" xfId="0" applyFont="1" applyFill="1" applyBorder="1" applyProtection="1"/>
    <xf numFmtId="0" fontId="13" fillId="4" borderId="4" xfId="0" applyFont="1" applyFill="1" applyBorder="1" applyProtection="1"/>
    <xf numFmtId="0" fontId="13" fillId="4" borderId="0" xfId="0" applyFont="1" applyFill="1" applyBorder="1" applyAlignment="1" applyProtection="1">
      <alignment horizontal="center" vertical="top" wrapText="1"/>
    </xf>
    <xf numFmtId="0" fontId="13" fillId="4" borderId="8" xfId="0" applyFont="1" applyFill="1" applyBorder="1" applyAlignment="1" applyProtection="1">
      <alignment horizontal="center" vertical="top" wrapText="1"/>
    </xf>
    <xf numFmtId="0" fontId="0" fillId="2" borderId="0" xfId="0" applyFill="1" applyAlignment="1" applyProtection="1">
      <alignment vertical="top" wrapText="1"/>
    </xf>
    <xf numFmtId="164" fontId="6" fillId="4" borderId="1" xfId="0" applyNumberFormat="1" applyFont="1" applyFill="1" applyBorder="1" applyAlignment="1" applyProtection="1">
      <alignment horizontal="center" vertical="top"/>
    </xf>
    <xf numFmtId="0" fontId="6" fillId="3" borderId="4" xfId="0" applyFont="1" applyFill="1" applyBorder="1" applyProtection="1"/>
    <xf numFmtId="0" fontId="12" fillId="3" borderId="4" xfId="0" applyFont="1" applyFill="1" applyBorder="1" applyAlignment="1" applyProtection="1">
      <alignment horizontal="right" vertical="center"/>
    </xf>
    <xf numFmtId="164" fontId="7" fillId="4" borderId="1" xfId="0" applyNumberFormat="1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6" fillId="3" borderId="11" xfId="0" applyFont="1" applyFill="1" applyBorder="1" applyProtection="1"/>
    <xf numFmtId="2" fontId="6" fillId="5" borderId="9" xfId="0" applyNumberFormat="1" applyFont="1" applyFill="1" applyBorder="1" applyAlignment="1" applyProtection="1">
      <alignment horizontal="right" vertical="center"/>
    </xf>
    <xf numFmtId="0" fontId="6" fillId="5" borderId="10" xfId="0" applyFont="1" applyFill="1" applyBorder="1" applyAlignment="1" applyProtection="1">
      <alignment horizontal="left" vertical="center"/>
    </xf>
    <xf numFmtId="164" fontId="6" fillId="0" borderId="1" xfId="0" applyNumberFormat="1" applyFont="1" applyFill="1" applyBorder="1" applyAlignment="1" applyProtection="1">
      <alignment horizontal="center" vertical="top"/>
      <protection locked="0"/>
    </xf>
    <xf numFmtId="9" fontId="6" fillId="0" borderId="1" xfId="0" applyNumberFormat="1" applyFont="1" applyFill="1" applyBorder="1" applyAlignment="1" applyProtection="1">
      <alignment horizontal="center" vertical="top"/>
      <protection locked="0"/>
    </xf>
    <xf numFmtId="0" fontId="6" fillId="2" borderId="0" xfId="0" applyFont="1" applyFill="1" applyBorder="1" applyProtection="1">
      <protection locked="0"/>
    </xf>
    <xf numFmtId="0" fontId="0" fillId="2" borderId="0" xfId="0" applyFill="1"/>
    <xf numFmtId="0" fontId="0" fillId="2" borderId="0" xfId="0" applyFill="1" applyAlignment="1">
      <alignment horizontal="center"/>
    </xf>
    <xf numFmtId="0" fontId="15" fillId="2" borderId="0" xfId="0" applyFont="1" applyFill="1"/>
    <xf numFmtId="0" fontId="6" fillId="2" borderId="12" xfId="0" applyFont="1" applyFill="1" applyBorder="1" applyAlignment="1" applyProtection="1">
      <alignment horizontal="left"/>
      <protection locked="0"/>
    </xf>
    <xf numFmtId="0" fontId="5" fillId="2" borderId="0" xfId="0" applyFont="1" applyFill="1" applyBorder="1" applyProtection="1">
      <protection locked="0"/>
    </xf>
    <xf numFmtId="0" fontId="12" fillId="3" borderId="5" xfId="0" applyFont="1" applyFill="1" applyBorder="1" applyProtection="1"/>
    <xf numFmtId="0" fontId="12" fillId="3" borderId="6" xfId="0" applyFont="1" applyFill="1" applyBorder="1" applyProtection="1"/>
    <xf numFmtId="0" fontId="9" fillId="3" borderId="15" xfId="0" applyFont="1" applyFill="1" applyBorder="1" applyProtection="1"/>
    <xf numFmtId="164" fontId="6" fillId="5" borderId="15" xfId="0" applyNumberFormat="1" applyFont="1" applyFill="1" applyBorder="1" applyAlignment="1" applyProtection="1">
      <alignment horizontal="right"/>
    </xf>
    <xf numFmtId="164" fontId="6" fillId="5" borderId="8" xfId="0" applyNumberFormat="1" applyFont="1" applyFill="1" applyBorder="1" applyAlignment="1" applyProtection="1">
      <alignment horizontal="right"/>
    </xf>
    <xf numFmtId="0" fontId="6" fillId="5" borderId="8" xfId="0" applyNumberFormat="1" applyFont="1" applyFill="1" applyBorder="1" applyAlignment="1" applyProtection="1">
      <alignment horizontal="right"/>
    </xf>
    <xf numFmtId="0" fontId="6" fillId="5" borderId="10" xfId="0" applyFont="1" applyFill="1" applyBorder="1" applyAlignment="1" applyProtection="1">
      <alignment horizontal="right"/>
    </xf>
    <xf numFmtId="0" fontId="6" fillId="5" borderId="8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6" fillId="2" borderId="13" xfId="0" applyFont="1" applyFill="1" applyBorder="1" applyAlignment="1" applyProtection="1">
      <alignment horizontal="left"/>
      <protection locked="0"/>
    </xf>
    <xf numFmtId="0" fontId="6" fillId="2" borderId="14" xfId="0" applyFont="1" applyFill="1" applyBorder="1" applyAlignment="1" applyProtection="1">
      <alignment horizontal="left"/>
      <protection locked="0"/>
    </xf>
    <xf numFmtId="0" fontId="5" fillId="2" borderId="14" xfId="0" applyFont="1" applyFill="1" applyBorder="1" applyAlignment="1" applyProtection="1">
      <alignment horizontal="left"/>
      <protection locked="0"/>
    </xf>
    <xf numFmtId="0" fontId="12" fillId="3" borderId="2" xfId="0" applyFont="1" applyFill="1" applyBorder="1" applyAlignment="1" applyProtection="1">
      <alignment vertical="center"/>
    </xf>
    <xf numFmtId="0" fontId="12" fillId="3" borderId="3" xfId="0" applyFont="1" applyFill="1" applyBorder="1" applyAlignment="1" applyProtection="1">
      <alignment vertical="center"/>
    </xf>
    <xf numFmtId="0" fontId="12" fillId="3" borderId="11" xfId="0" applyFont="1" applyFill="1" applyBorder="1" applyAlignment="1" applyProtection="1">
      <alignment vertical="center"/>
    </xf>
    <xf numFmtId="0" fontId="4" fillId="3" borderId="0" xfId="0" applyFont="1" applyFill="1" applyAlignment="1" applyProtection="1">
      <alignment vertical="center"/>
    </xf>
    <xf numFmtId="0" fontId="6" fillId="2" borderId="0" xfId="0" applyFont="1" applyFill="1" applyBorder="1" applyProtection="1"/>
    <xf numFmtId="0" fontId="13" fillId="2" borderId="0" xfId="0" applyFont="1" applyFill="1" applyBorder="1" applyProtection="1"/>
    <xf numFmtId="49" fontId="6" fillId="2" borderId="0" xfId="0" applyNumberFormat="1" applyFont="1" applyFill="1" applyAlignment="1" applyProtection="1">
      <alignment horizontal="left"/>
    </xf>
    <xf numFmtId="2" fontId="6" fillId="5" borderId="4" xfId="0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 applyProtection="1">
      <alignment horizontal="left"/>
      <protection locked="0"/>
    </xf>
    <xf numFmtId="0" fontId="0" fillId="6" borderId="16" xfId="0" applyFill="1" applyBorder="1"/>
    <xf numFmtId="0" fontId="0" fillId="0" borderId="0" xfId="0" applyAlignment="1">
      <alignment horizontal="left"/>
    </xf>
    <xf numFmtId="0" fontId="0" fillId="7" borderId="0" xfId="0" applyFill="1" applyProtection="1"/>
    <xf numFmtId="164" fontId="6" fillId="0" borderId="1" xfId="0" applyNumberFormat="1" applyFont="1" applyBorder="1" applyAlignment="1" applyProtection="1">
      <alignment horizontal="center" vertical="top"/>
      <protection locked="0"/>
    </xf>
    <xf numFmtId="164" fontId="6" fillId="4" borderId="1" xfId="0" applyNumberFormat="1" applyFont="1" applyFill="1" applyBorder="1" applyAlignment="1">
      <alignment horizontal="center" vertical="top"/>
    </xf>
    <xf numFmtId="9" fontId="6" fillId="0" borderId="1" xfId="0" applyNumberFormat="1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left"/>
      <protection locked="0"/>
    </xf>
    <xf numFmtId="164" fontId="6" fillId="0" borderId="4" xfId="0" applyNumberFormat="1" applyFont="1" applyBorder="1" applyAlignment="1" applyProtection="1">
      <alignment horizontal="center" vertical="top"/>
      <protection locked="0"/>
    </xf>
    <xf numFmtId="0" fontId="6" fillId="0" borderId="1" xfId="0" applyFont="1" applyFill="1" applyBorder="1" applyAlignment="1" applyProtection="1">
      <alignment horizontal="center" vertical="top"/>
    </xf>
    <xf numFmtId="0" fontId="6" fillId="0" borderId="4" xfId="0" applyFont="1" applyBorder="1" applyAlignment="1" applyProtection="1">
      <alignment horizontal="center" vertical="top"/>
    </xf>
    <xf numFmtId="164" fontId="6" fillId="0" borderId="4" xfId="0" applyNumberFormat="1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/>
    </xf>
    <xf numFmtId="0" fontId="0" fillId="7" borderId="2" xfId="0" applyFill="1" applyBorder="1" applyAlignment="1">
      <alignment horizontal="left"/>
    </xf>
    <xf numFmtId="0" fontId="0" fillId="7" borderId="3" xfId="0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6" fillId="0" borderId="1" xfId="0" applyFont="1" applyBorder="1" applyAlignment="1" applyProtection="1">
      <alignment horizontal="left"/>
      <protection locked="0"/>
    </xf>
    <xf numFmtId="0" fontId="16" fillId="3" borderId="0" xfId="0" applyFont="1" applyFill="1" applyAlignment="1" applyProtection="1">
      <alignment horizontal="left" wrapText="1"/>
    </xf>
    <xf numFmtId="0" fontId="16" fillId="3" borderId="0" xfId="0" applyFont="1" applyFill="1" applyAlignment="1" applyProtection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49" fontId="6" fillId="2" borderId="0" xfId="0" applyNumberFormat="1" applyFont="1" applyFill="1" applyAlignment="1" applyProtection="1">
      <alignment horizontal="left"/>
    </xf>
    <xf numFmtId="0" fontId="6" fillId="0" borderId="1" xfId="0" applyFont="1" applyBorder="1" applyProtection="1">
      <protection locked="0"/>
    </xf>
    <xf numFmtId="0" fontId="13" fillId="4" borderId="7" xfId="0" applyFont="1" applyFill="1" applyBorder="1" applyAlignment="1" applyProtection="1">
      <alignment horizontal="left" vertical="top" wrapText="1"/>
    </xf>
    <xf numFmtId="0" fontId="13" fillId="4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Protection="1">
      <protection locked="0"/>
    </xf>
    <xf numFmtId="0" fontId="14" fillId="4" borderId="9" xfId="0" applyFont="1" applyFill="1" applyBorder="1" applyAlignment="1" applyProtection="1">
      <alignment horizontal="left" vertical="center" wrapText="1"/>
    </xf>
    <xf numFmtId="0" fontId="14" fillId="4" borderId="4" xfId="0" applyFont="1" applyFill="1" applyBorder="1" applyAlignment="1" applyProtection="1">
      <alignment horizontal="left" vertical="center" wrapText="1"/>
    </xf>
    <xf numFmtId="0" fontId="14" fillId="4" borderId="10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10"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b/>
        <i/>
        <color theme="1" tint="0.499984740745262"/>
      </font>
      <fill>
        <patternFill patternType="solid">
          <bgColor rgb="FFFFFF00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76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DE2CB"/>
      <color rgb="FFFABF8F"/>
      <color rgb="FFE36C0A"/>
      <color rgb="FF760000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nl-NL" b="1">
                <a:solidFill>
                  <a:schemeClr val="tx1"/>
                </a:solidFill>
              </a:rPr>
              <a:t>Lineair</a:t>
            </a:r>
          </a:p>
        </c:rich>
      </c:tx>
      <c:layout>
        <c:manualLayout>
          <c:xMode val="edge"/>
          <c:yMode val="edge"/>
          <c:x val="0.44156390485791353"/>
          <c:y val="1.62692084542063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1154619513391276"/>
          <c:y val="0.17171296296296296"/>
          <c:w val="0.85789826444704786"/>
          <c:h val="0.69187314603426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afbeeldingen'!$C$5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afbeeldingen'!$B$6:$B$16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afbeeldingen'!$C$6:$C$16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75-4267-9502-5235C3043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18015"/>
        <c:axId val="207504095"/>
      </c:scatterChart>
      <c:valAx>
        <c:axId val="20751801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6956096231915645"/>
              <c:y val="0.883309882122722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04095"/>
        <c:crosses val="autoZero"/>
        <c:crossBetween val="midCat"/>
        <c:majorUnit val="10"/>
      </c:valAx>
      <c:valAx>
        <c:axId val="20750409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  <a:endParaRPr lang="nl-NL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6238127673487178E-2"/>
              <c:y val="0.436278556896364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801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tx1"/>
                </a:solidFill>
              </a:rPr>
              <a:t>Niet-Lineair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0.10890288713910762"/>
          <c:y val="0.15884368308351177"/>
          <c:w val="0.86054155730533688"/>
          <c:h val="0.698950580856193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'Grafiek afbeeldingen'!$C$29</c:f>
              <c:strCache>
                <c:ptCount val="1"/>
                <c:pt idx="0">
                  <c:v>Punten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'Grafiek afbeeldingen'!$B$30:$B$40</c:f>
              <c:numCache>
                <c:formatCode>General</c:formatCode>
                <c:ptCount val="11"/>
                <c:pt idx="0">
                  <c:v>10</c:v>
                </c:pt>
                <c:pt idx="1">
                  <c:v>9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</c:numCache>
            </c:numRef>
          </c:xVal>
          <c:yVal>
            <c:numRef>
              <c:f>'Grafiek afbeeldingen'!$C$30:$C$40</c:f>
              <c:numCache>
                <c:formatCode>General</c:formatCode>
                <c:ptCount val="11"/>
                <c:pt idx="0">
                  <c:v>0</c:v>
                </c:pt>
                <c:pt idx="1">
                  <c:v>19</c:v>
                </c:pt>
                <c:pt idx="2">
                  <c:v>36</c:v>
                </c:pt>
                <c:pt idx="3">
                  <c:v>51</c:v>
                </c:pt>
                <c:pt idx="4">
                  <c:v>64</c:v>
                </c:pt>
                <c:pt idx="5">
                  <c:v>75</c:v>
                </c:pt>
                <c:pt idx="6">
                  <c:v>84</c:v>
                </c:pt>
                <c:pt idx="7">
                  <c:v>91</c:v>
                </c:pt>
                <c:pt idx="8">
                  <c:v>96</c:v>
                </c:pt>
                <c:pt idx="9">
                  <c:v>99</c:v>
                </c:pt>
                <c:pt idx="10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23-4698-99EE-BB1ECB8EE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7523295"/>
        <c:axId val="207514175"/>
      </c:scatterChart>
      <c:valAx>
        <c:axId val="207523295"/>
        <c:scaling>
          <c:orientation val="minMax"/>
          <c:max val="1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Prijs</a:t>
                </a:r>
                <a:endParaRPr lang="nl-NL" sz="9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846596675415572"/>
              <c:y val="0.887772850663474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14175"/>
        <c:crosses val="autoZero"/>
        <c:crossBetween val="midCat"/>
        <c:majorUnit val="10"/>
      </c:valAx>
      <c:valAx>
        <c:axId val="207514175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nl-NL" sz="1200" b="1">
                    <a:solidFill>
                      <a:schemeClr val="tx1"/>
                    </a:solidFill>
                  </a:rPr>
                  <a:t>Punten</a:t>
                </a:r>
              </a:p>
            </c:rich>
          </c:tx>
          <c:layout>
            <c:manualLayout>
              <c:xMode val="edge"/>
              <c:yMode val="edge"/>
              <c:x val="2.2222222222222223E-2"/>
              <c:y val="0.428543728607799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nl-NL"/>
            </a:p>
          </c:txPr>
        </c:title>
        <c:numFmt formatCode="General" sourceLinked="0"/>
        <c:majorTickMark val="out"/>
        <c:minorTickMark val="none"/>
        <c:tickLblPos val="none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07523295"/>
        <c:crosses val="autoZero"/>
        <c:crossBetween val="midCat"/>
        <c:majorUnit val="1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428172</xdr:colOff>
      <xdr:row>0</xdr:row>
      <xdr:rowOff>0</xdr:rowOff>
    </xdr:from>
    <xdr:to>
      <xdr:col>3</xdr:col>
      <xdr:colOff>782652</xdr:colOff>
      <xdr:row>6</xdr:row>
      <xdr:rowOff>1270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4B9CCE3-F99F-D387-E539-6194F61F1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420"/>
        <a:stretch/>
      </xdr:blipFill>
      <xdr:spPr bwMode="auto">
        <a:xfrm>
          <a:off x="1037772" y="0"/>
          <a:ext cx="3100855" cy="11061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120650</xdr:colOff>
      <xdr:row>6</xdr:row>
      <xdr:rowOff>50800</xdr:rowOff>
    </xdr:from>
    <xdr:to>
      <xdr:col>13</xdr:col>
      <xdr:colOff>441325</xdr:colOff>
      <xdr:row>22</xdr:row>
      <xdr:rowOff>120650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A2A251A-DB28-5BB3-6771-34DA11085F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123825</xdr:colOff>
      <xdr:row>29</xdr:row>
      <xdr:rowOff>31750</xdr:rowOff>
    </xdr:from>
    <xdr:to>
      <xdr:col>13</xdr:col>
      <xdr:colOff>428625</xdr:colOff>
      <xdr:row>45</xdr:row>
      <xdr:rowOff>50800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7AB849EE-F710-48E2-39EB-45736FBD0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13</xdr:col>
      <xdr:colOff>31750</xdr:colOff>
      <xdr:row>20</xdr:row>
      <xdr:rowOff>95250</xdr:rowOff>
    </xdr:from>
    <xdr:ext cx="433965" cy="264560"/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CC0F64F2-4F1D-B942-201C-BE761CD2F848}"/>
            </a:ext>
          </a:extLst>
        </xdr:cNvPr>
        <xdr:cNvSpPr txBox="1"/>
      </xdr:nvSpPr>
      <xdr:spPr>
        <a:xfrm>
          <a:off x="7956550" y="37782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13</xdr:col>
      <xdr:colOff>25400</xdr:colOff>
      <xdr:row>43</xdr:row>
      <xdr:rowOff>12700</xdr:rowOff>
    </xdr:from>
    <xdr:ext cx="433965" cy="264560"/>
    <xdr:sp macro="" textlink="">
      <xdr:nvSpPr>
        <xdr:cNvPr id="5" name="Tekstvak 4">
          <a:extLst>
            <a:ext uri="{FF2B5EF4-FFF2-40B4-BE49-F238E27FC236}">
              <a16:creationId xmlns:a16="http://schemas.microsoft.com/office/drawing/2014/main" id="{428D1591-BEDB-42E1-8E24-F64ED7DE140E}"/>
            </a:ext>
          </a:extLst>
        </xdr:cNvPr>
        <xdr:cNvSpPr txBox="1"/>
      </xdr:nvSpPr>
      <xdr:spPr>
        <a:xfrm>
          <a:off x="7950200" y="79311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171450</xdr:colOff>
      <xdr:row>31</xdr:row>
      <xdr:rowOff>6350</xdr:rowOff>
    </xdr:from>
    <xdr:ext cx="433965" cy="264560"/>
    <xdr:sp macro="" textlink="">
      <xdr:nvSpPr>
        <xdr:cNvPr id="6" name="Tekstvak 5">
          <a:extLst>
            <a:ext uri="{FF2B5EF4-FFF2-40B4-BE49-F238E27FC236}">
              <a16:creationId xmlns:a16="http://schemas.microsoft.com/office/drawing/2014/main" id="{76ABF6AD-F1E1-4781-A486-12992A823928}"/>
            </a:ext>
          </a:extLst>
        </xdr:cNvPr>
        <xdr:cNvSpPr txBox="1"/>
      </xdr:nvSpPr>
      <xdr:spPr>
        <a:xfrm>
          <a:off x="3829050" y="571500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203200</xdr:colOff>
      <xdr:row>8</xdr:row>
      <xdr:rowOff>69850</xdr:rowOff>
    </xdr:from>
    <xdr:ext cx="433965" cy="264560"/>
    <xdr:sp macro="" textlink="">
      <xdr:nvSpPr>
        <xdr:cNvPr id="7" name="Tekstvak 6">
          <a:extLst>
            <a:ext uri="{FF2B5EF4-FFF2-40B4-BE49-F238E27FC236}">
              <a16:creationId xmlns:a16="http://schemas.microsoft.com/office/drawing/2014/main" id="{F0F1EE22-1359-4472-BCD8-CA19385EA5DB}"/>
            </a:ext>
          </a:extLst>
        </xdr:cNvPr>
        <xdr:cNvSpPr txBox="1"/>
      </xdr:nvSpPr>
      <xdr:spPr>
        <a:xfrm>
          <a:off x="3860800" y="1543050"/>
          <a:ext cx="43396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Max</a:t>
          </a:r>
        </a:p>
      </xdr:txBody>
    </xdr:sp>
    <xdr:clientData/>
  </xdr:oneCellAnchor>
  <xdr:oneCellAnchor>
    <xdr:from>
      <xdr:col>6</xdr:col>
      <xdr:colOff>469900</xdr:colOff>
      <xdr:row>43</xdr:row>
      <xdr:rowOff>6350</xdr:rowOff>
    </xdr:from>
    <xdr:ext cx="411779" cy="264560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DA0E493D-C83E-4D5D-896B-50FB06FEA2AC}"/>
            </a:ext>
          </a:extLst>
        </xdr:cNvPr>
        <xdr:cNvSpPr txBox="1"/>
      </xdr:nvSpPr>
      <xdr:spPr>
        <a:xfrm>
          <a:off x="4127500" y="792480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457200</xdr:colOff>
      <xdr:row>20</xdr:row>
      <xdr:rowOff>95250</xdr:rowOff>
    </xdr:from>
    <xdr:ext cx="411779" cy="264560"/>
    <xdr:sp macro="" textlink="">
      <xdr:nvSpPr>
        <xdr:cNvPr id="9" name="Tekstvak 8">
          <a:extLst>
            <a:ext uri="{FF2B5EF4-FFF2-40B4-BE49-F238E27FC236}">
              <a16:creationId xmlns:a16="http://schemas.microsoft.com/office/drawing/2014/main" id="{2318641E-AEE5-4590-BE2D-E6A96E2DABAC}"/>
            </a:ext>
          </a:extLst>
        </xdr:cNvPr>
        <xdr:cNvSpPr txBox="1"/>
      </xdr:nvSpPr>
      <xdr:spPr>
        <a:xfrm>
          <a:off x="4114800" y="3778250"/>
          <a:ext cx="41177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Min</a:t>
          </a:r>
        </a:p>
      </xdr:txBody>
    </xdr:sp>
    <xdr:clientData/>
  </xdr:oneCellAnchor>
  <xdr:oneCellAnchor>
    <xdr:from>
      <xdr:col>6</xdr:col>
      <xdr:colOff>368300</xdr:colOff>
      <xdr:row>19</xdr:row>
      <xdr:rowOff>120650</xdr:rowOff>
    </xdr:from>
    <xdr:ext cx="256160" cy="264560"/>
    <xdr:sp macro="" textlink="">
      <xdr:nvSpPr>
        <xdr:cNvPr id="10" name="Tekstvak 9">
          <a:extLst>
            <a:ext uri="{FF2B5EF4-FFF2-40B4-BE49-F238E27FC236}">
              <a16:creationId xmlns:a16="http://schemas.microsoft.com/office/drawing/2014/main" id="{221BEAD6-EE17-44C7-B07E-CA67CD7DF089}"/>
            </a:ext>
          </a:extLst>
        </xdr:cNvPr>
        <xdr:cNvSpPr txBox="1"/>
      </xdr:nvSpPr>
      <xdr:spPr>
        <a:xfrm>
          <a:off x="4025900" y="361950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oneCellAnchor>
    <xdr:from>
      <xdr:col>6</xdr:col>
      <xdr:colOff>342900</xdr:colOff>
      <xdr:row>42</xdr:row>
      <xdr:rowOff>44450</xdr:rowOff>
    </xdr:from>
    <xdr:ext cx="256160" cy="264560"/>
    <xdr:sp macro="" textlink="">
      <xdr:nvSpPr>
        <xdr:cNvPr id="11" name="Tekstvak 10">
          <a:extLst>
            <a:ext uri="{FF2B5EF4-FFF2-40B4-BE49-F238E27FC236}">
              <a16:creationId xmlns:a16="http://schemas.microsoft.com/office/drawing/2014/main" id="{3AE19E15-F7EC-476C-8302-BF9124B47063}"/>
            </a:ext>
          </a:extLst>
        </xdr:cNvPr>
        <xdr:cNvSpPr txBox="1"/>
      </xdr:nvSpPr>
      <xdr:spPr>
        <a:xfrm>
          <a:off x="4000500" y="7778750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1100" kern="1200"/>
            <a:t>0</a:t>
          </a:r>
        </a:p>
      </xdr:txBody>
    </xdr:sp>
    <xdr:clientData/>
  </xdr:oneCellAnchor>
  <xdr:twoCellAnchor>
    <xdr:from>
      <xdr:col>15</xdr:col>
      <xdr:colOff>190500</xdr:colOff>
      <xdr:row>14</xdr:row>
      <xdr:rowOff>19050</xdr:rowOff>
    </xdr:from>
    <xdr:to>
      <xdr:col>23</xdr:col>
      <xdr:colOff>412750</xdr:colOff>
      <xdr:row>16</xdr:row>
      <xdr:rowOff>12700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1A030CF8-2407-4F11-AF1E-5947D02F4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2597150"/>
          <a:ext cx="5099050" cy="361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241300</xdr:colOff>
      <xdr:row>35</xdr:row>
      <xdr:rowOff>152400</xdr:rowOff>
    </xdr:from>
    <xdr:to>
      <xdr:col>24</xdr:col>
      <xdr:colOff>361950</xdr:colOff>
      <xdr:row>38</xdr:row>
      <xdr:rowOff>133350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ABC0BBCC-CAFB-4187-B71F-BC9FB243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5300" y="6597650"/>
          <a:ext cx="560705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B32C4-7100-48A4-8401-ACF9BD4EBF35}">
  <sheetPr>
    <pageSetUpPr fitToPage="1"/>
  </sheetPr>
  <dimension ref="A1:N49"/>
  <sheetViews>
    <sheetView showGridLines="0" tabSelected="1" topLeftCell="A12" zoomScaleNormal="100" workbookViewId="0">
      <selection activeCell="K45" sqref="K45"/>
    </sheetView>
  </sheetViews>
  <sheetFormatPr defaultColWidth="8.77734375" defaultRowHeight="14.4" x14ac:dyDescent="0.3"/>
  <cols>
    <col min="1" max="1" width="13.6640625" style="3" customWidth="1"/>
    <col min="2" max="3" width="19.77734375" style="3" customWidth="1"/>
    <col min="4" max="4" width="16.88671875" style="3" customWidth="1"/>
    <col min="5" max="5" width="17" style="3" customWidth="1"/>
    <col min="6" max="6" width="18" style="3" customWidth="1"/>
    <col min="7" max="8" width="17" style="3" customWidth="1"/>
    <col min="9" max="9" width="16.44140625" style="3" customWidth="1"/>
    <col min="10" max="10" width="9.77734375" style="3" customWidth="1"/>
    <col min="11" max="11" width="16.44140625" style="3" customWidth="1"/>
    <col min="12" max="12" width="14.77734375" style="3" customWidth="1"/>
    <col min="13" max="16384" width="8.77734375" style="3"/>
  </cols>
  <sheetData>
    <row r="1" spans="1:14" x14ac:dyDescent="0.3">
      <c r="A1" s="1"/>
      <c r="B1" s="1"/>
      <c r="C1" s="1"/>
      <c r="D1" s="1"/>
      <c r="E1" s="1"/>
      <c r="F1" s="1"/>
      <c r="G1" s="1"/>
      <c r="H1" s="1"/>
      <c r="I1" s="1"/>
      <c r="J1" s="2"/>
      <c r="K1" s="1"/>
    </row>
    <row r="2" spans="1:14" x14ac:dyDescent="0.3">
      <c r="A2" s="1"/>
      <c r="B2" s="1"/>
      <c r="C2" s="1"/>
      <c r="D2" s="1"/>
      <c r="E2" s="1"/>
      <c r="F2" s="1"/>
      <c r="G2" s="1"/>
      <c r="H2" s="1"/>
      <c r="I2" s="78" t="s">
        <v>30</v>
      </c>
      <c r="J2" s="79"/>
      <c r="K2" s="79"/>
    </row>
    <row r="3" spans="1:14" ht="14.55" customHeight="1" x14ac:dyDescent="0.3">
      <c r="A3" s="1"/>
      <c r="B3" s="1"/>
      <c r="C3" s="1"/>
      <c r="D3" s="1"/>
      <c r="E3" s="1"/>
      <c r="F3" s="1"/>
      <c r="G3" s="1"/>
      <c r="H3" s="1"/>
      <c r="I3" s="79"/>
      <c r="J3" s="79"/>
      <c r="K3" s="79"/>
    </row>
    <row r="4" spans="1:14" x14ac:dyDescent="0.3">
      <c r="A4" s="1"/>
      <c r="B4" s="1"/>
      <c r="C4" s="1"/>
      <c r="D4" s="1"/>
      <c r="E4" s="1"/>
      <c r="F4" s="1"/>
      <c r="G4" s="1"/>
      <c r="H4" s="1"/>
      <c r="I4" s="79"/>
      <c r="J4" s="79"/>
      <c r="K4" s="79"/>
    </row>
    <row r="5" spans="1:14" x14ac:dyDescent="0.3">
      <c r="A5" s="1"/>
      <c r="B5" s="1"/>
      <c r="C5" s="1"/>
      <c r="D5" s="1"/>
      <c r="E5" s="1"/>
      <c r="F5" s="1"/>
      <c r="G5" s="1"/>
      <c r="H5" s="1"/>
      <c r="I5" s="79"/>
      <c r="J5" s="79"/>
      <c r="K5" s="79"/>
    </row>
    <row r="6" spans="1:14" x14ac:dyDescent="0.3">
      <c r="A6" s="1"/>
      <c r="B6" s="1"/>
      <c r="C6" s="1"/>
      <c r="D6" s="1"/>
      <c r="E6" s="1"/>
      <c r="F6" s="1"/>
      <c r="G6" s="1"/>
      <c r="H6" s="1"/>
      <c r="I6" s="79"/>
      <c r="J6" s="79"/>
      <c r="K6" s="79"/>
      <c r="N6" s="4"/>
    </row>
    <row r="7" spans="1:14" x14ac:dyDescent="0.3">
      <c r="A7" s="1"/>
      <c r="B7" s="1"/>
      <c r="C7" s="1"/>
      <c r="D7" s="1"/>
      <c r="E7" s="1"/>
      <c r="F7" s="1"/>
      <c r="G7" s="1"/>
      <c r="H7" s="1"/>
      <c r="I7" s="79"/>
      <c r="J7" s="79"/>
      <c r="K7" s="79"/>
      <c r="N7" s="5"/>
    </row>
    <row r="8" spans="1:14" ht="17.399999999999999" x14ac:dyDescent="0.3">
      <c r="A8" s="1"/>
      <c r="B8" s="1"/>
      <c r="C8" s="6" t="s">
        <v>38</v>
      </c>
      <c r="D8" s="1"/>
      <c r="E8" s="1"/>
      <c r="F8" s="1"/>
      <c r="G8" s="1"/>
      <c r="H8" s="1"/>
      <c r="I8" s="79"/>
      <c r="J8" s="79"/>
      <c r="K8" s="79"/>
      <c r="N8" s="4"/>
    </row>
    <row r="9" spans="1:14" ht="18" x14ac:dyDescent="0.35">
      <c r="A9" s="1"/>
      <c r="B9" s="1"/>
      <c r="C9" s="8" t="s">
        <v>10</v>
      </c>
      <c r="D9" s="7"/>
      <c r="E9" s="7"/>
      <c r="F9" s="1"/>
      <c r="G9" s="1"/>
      <c r="H9" s="1"/>
      <c r="I9" s="79"/>
      <c r="J9" s="79"/>
      <c r="K9" s="79"/>
      <c r="N9" s="4"/>
    </row>
    <row r="10" spans="1:14" ht="14.55" customHeight="1" x14ac:dyDescent="0.3">
      <c r="A10" s="1"/>
      <c r="B10" s="1"/>
      <c r="C10" s="1"/>
      <c r="D10" s="8"/>
      <c r="E10" s="8"/>
      <c r="F10" s="1"/>
      <c r="G10" s="1"/>
      <c r="H10" s="1"/>
      <c r="I10" s="56"/>
      <c r="J10" s="56"/>
      <c r="K10" s="56"/>
      <c r="N10" s="4"/>
    </row>
    <row r="11" spans="1:14" x14ac:dyDescent="0.3">
      <c r="N11" s="4"/>
    </row>
    <row r="12" spans="1:14" x14ac:dyDescent="0.3">
      <c r="A12" s="9" t="s">
        <v>0</v>
      </c>
      <c r="B12" s="9"/>
      <c r="C12" s="81" t="s">
        <v>28</v>
      </c>
      <c r="D12" s="81"/>
      <c r="E12" s="59"/>
      <c r="F12" s="10"/>
      <c r="G12" s="10"/>
      <c r="H12" s="10"/>
      <c r="I12" s="10"/>
      <c r="J12" s="10"/>
      <c r="N12" s="5"/>
    </row>
    <row r="13" spans="1:14" x14ac:dyDescent="0.3">
      <c r="A13" s="9"/>
      <c r="B13" s="9"/>
      <c r="C13" s="9"/>
      <c r="D13" s="9"/>
      <c r="E13" s="9"/>
      <c r="F13" s="10"/>
      <c r="G13" s="10"/>
      <c r="H13" s="10"/>
      <c r="I13" s="10"/>
      <c r="J13" s="10"/>
      <c r="N13" s="4"/>
    </row>
    <row r="14" spans="1:14" x14ac:dyDescent="0.3">
      <c r="A14" s="11" t="s">
        <v>1</v>
      </c>
      <c r="B14" s="11"/>
      <c r="C14" s="38"/>
      <c r="D14" s="48"/>
      <c r="E14" s="48"/>
      <c r="F14" s="49"/>
      <c r="G14" s="49"/>
      <c r="H14" s="49"/>
      <c r="I14" s="10"/>
      <c r="J14" s="10"/>
    </row>
    <row r="15" spans="1:14" x14ac:dyDescent="0.3">
      <c r="A15" s="9"/>
      <c r="B15" s="9"/>
      <c r="C15" s="50"/>
      <c r="D15" s="51"/>
      <c r="E15" s="51"/>
      <c r="F15" s="52"/>
      <c r="G15" s="52"/>
      <c r="H15" s="61"/>
      <c r="I15" s="10"/>
      <c r="J15" s="10"/>
    </row>
    <row r="16" spans="1:14" x14ac:dyDescent="0.3">
      <c r="A16" s="9"/>
      <c r="B16" s="9"/>
      <c r="C16" s="34"/>
      <c r="D16" s="34"/>
      <c r="E16" s="34"/>
      <c r="F16" s="39"/>
      <c r="G16" s="39"/>
      <c r="H16" s="39"/>
      <c r="I16" s="10"/>
      <c r="J16" s="10"/>
    </row>
    <row r="17" spans="1:11" x14ac:dyDescent="0.3">
      <c r="A17" s="40" t="s">
        <v>40</v>
      </c>
      <c r="B17" s="41"/>
      <c r="C17" s="42"/>
      <c r="D17" s="12"/>
      <c r="E17" s="12"/>
    </row>
    <row r="18" spans="1:11" x14ac:dyDescent="0.3">
      <c r="A18" s="15" t="s">
        <v>8</v>
      </c>
      <c r="B18" s="16"/>
      <c r="C18" s="43">
        <v>840000</v>
      </c>
      <c r="D18" s="12"/>
      <c r="E18" s="12"/>
    </row>
    <row r="19" spans="1:11" x14ac:dyDescent="0.3">
      <c r="A19" s="17" t="s">
        <v>9</v>
      </c>
      <c r="B19" s="18"/>
      <c r="C19" s="44">
        <v>680000</v>
      </c>
      <c r="D19" s="12"/>
      <c r="E19" s="12"/>
      <c r="K19"/>
    </row>
    <row r="20" spans="1:11" x14ac:dyDescent="0.3">
      <c r="A20" s="17" t="s">
        <v>4</v>
      </c>
      <c r="B20" s="18"/>
      <c r="C20" s="45">
        <v>300</v>
      </c>
      <c r="D20" s="12"/>
      <c r="E20" s="12"/>
    </row>
    <row r="21" spans="1:11" x14ac:dyDescent="0.3">
      <c r="A21" s="17" t="s">
        <v>11</v>
      </c>
      <c r="B21" s="18"/>
      <c r="C21" s="47" t="s">
        <v>27</v>
      </c>
      <c r="D21" s="12"/>
      <c r="E21" s="12"/>
    </row>
    <row r="22" spans="1:11" x14ac:dyDescent="0.3">
      <c r="A22" s="19" t="s">
        <v>23</v>
      </c>
      <c r="B22" s="20"/>
      <c r="C22" s="46" t="s">
        <v>29</v>
      </c>
      <c r="D22" s="12"/>
      <c r="E22" s="12"/>
    </row>
    <row r="24" spans="1:11" x14ac:dyDescent="0.3">
      <c r="A24" s="58" t="s">
        <v>25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</row>
    <row r="25" spans="1:11" x14ac:dyDescent="0.3">
      <c r="A25" s="57" t="s">
        <v>48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1:11" x14ac:dyDescent="0.3">
      <c r="A26" s="9"/>
    </row>
    <row r="27" spans="1:11" x14ac:dyDescent="0.3">
      <c r="A27" s="53" t="s">
        <v>24</v>
      </c>
      <c r="B27" s="54"/>
      <c r="C27" s="54"/>
      <c r="D27" s="54"/>
      <c r="E27" s="54"/>
      <c r="F27" s="54"/>
      <c r="G27" s="54"/>
      <c r="H27" s="54"/>
      <c r="I27" s="54"/>
      <c r="J27" s="54"/>
      <c r="K27" s="55"/>
    </row>
    <row r="28" spans="1:11" s="23" customFormat="1" ht="34.200000000000003" x14ac:dyDescent="0.3">
      <c r="A28" s="83" t="s">
        <v>36</v>
      </c>
      <c r="B28" s="84"/>
      <c r="C28" s="84"/>
      <c r="D28" s="21" t="s">
        <v>32</v>
      </c>
      <c r="E28" s="21" t="s">
        <v>33</v>
      </c>
      <c r="F28" s="21" t="s">
        <v>34</v>
      </c>
      <c r="G28" s="21" t="s">
        <v>35</v>
      </c>
      <c r="H28" s="21" t="s">
        <v>31</v>
      </c>
      <c r="I28" s="21" t="s">
        <v>37</v>
      </c>
      <c r="J28" s="21" t="s">
        <v>2</v>
      </c>
      <c r="K28" s="22" t="s">
        <v>6</v>
      </c>
    </row>
    <row r="29" spans="1:11" x14ac:dyDescent="0.3">
      <c r="A29" s="85" t="s">
        <v>46</v>
      </c>
      <c r="B29" s="85"/>
      <c r="C29" s="85"/>
      <c r="D29" s="70">
        <v>60</v>
      </c>
      <c r="E29" s="70">
        <v>60</v>
      </c>
      <c r="F29" s="70">
        <v>60</v>
      </c>
      <c r="G29" s="70">
        <v>60</v>
      </c>
      <c r="H29" s="32"/>
      <c r="I29" s="24">
        <f>(D29*H29)+(E29*H29)+(F29*H29)+(G29*H29)</f>
        <v>0</v>
      </c>
      <c r="J29" s="33"/>
      <c r="K29" s="24">
        <f>I29+(J29*I29)</f>
        <v>0</v>
      </c>
    </row>
    <row r="30" spans="1:11" x14ac:dyDescent="0.3">
      <c r="A30" s="80" t="s">
        <v>39</v>
      </c>
      <c r="B30" s="80"/>
      <c r="C30" s="80"/>
      <c r="D30" s="70">
        <v>60</v>
      </c>
      <c r="E30" s="70">
        <v>60</v>
      </c>
      <c r="F30" s="70">
        <v>60</v>
      </c>
      <c r="G30" s="70">
        <v>60</v>
      </c>
      <c r="H30" s="32"/>
      <c r="I30" s="24">
        <f>(D30*H30)+(E30*H30)+(F30*H30)+(G30*H30)</f>
        <v>0</v>
      </c>
      <c r="J30" s="33"/>
      <c r="K30" s="24">
        <f t="shared" ref="K30:K37" si="0">I30+(J30*I30)</f>
        <v>0</v>
      </c>
    </row>
    <row r="31" spans="1:11" x14ac:dyDescent="0.3">
      <c r="A31" s="80" t="s">
        <v>47</v>
      </c>
      <c r="B31" s="80"/>
      <c r="C31" s="80"/>
      <c r="D31" s="70">
        <v>10</v>
      </c>
      <c r="E31" s="70">
        <v>10</v>
      </c>
      <c r="F31" s="70">
        <v>10</v>
      </c>
      <c r="G31" s="70">
        <v>10</v>
      </c>
      <c r="H31" s="32"/>
      <c r="I31" s="24">
        <f>(D31*H31)+(E31*H31)+(F31*H31)+(G31*H31)</f>
        <v>0</v>
      </c>
      <c r="J31" s="33"/>
      <c r="K31" s="24">
        <f t="shared" si="0"/>
        <v>0</v>
      </c>
    </row>
    <row r="32" spans="1:11" s="35" customFormat="1" x14ac:dyDescent="0.3">
      <c r="A32" s="68"/>
      <c r="B32" s="68"/>
      <c r="C32" s="68"/>
      <c r="D32" s="71"/>
      <c r="E32" s="71"/>
      <c r="F32" s="71"/>
      <c r="G32" s="72"/>
      <c r="H32" s="69"/>
      <c r="I32" s="66"/>
      <c r="J32" s="67"/>
      <c r="K32" s="66"/>
    </row>
    <row r="33" spans="1:12" s="35" customFormat="1" x14ac:dyDescent="0.3">
      <c r="A33" s="77" t="s">
        <v>45</v>
      </c>
      <c r="B33" s="77"/>
      <c r="C33" s="77"/>
      <c r="D33" s="73">
        <v>575</v>
      </c>
      <c r="E33" s="73">
        <v>575</v>
      </c>
      <c r="F33" s="73">
        <v>575</v>
      </c>
      <c r="G33" s="70">
        <v>575</v>
      </c>
      <c r="H33" s="65"/>
      <c r="I33" s="66">
        <f>(D33*H33)+(E33*H33)+(F33*H33)+(G33*H33)</f>
        <v>0</v>
      </c>
      <c r="J33" s="67"/>
      <c r="K33" s="66">
        <f>I33+(J33*I33)</f>
        <v>0</v>
      </c>
    </row>
    <row r="34" spans="1:12" s="35" customFormat="1" x14ac:dyDescent="0.3">
      <c r="A34" s="68"/>
      <c r="B34" s="68"/>
      <c r="C34" s="68"/>
      <c r="D34" s="71"/>
      <c r="E34" s="71"/>
      <c r="F34" s="71"/>
      <c r="G34" s="72"/>
      <c r="H34" s="69"/>
      <c r="I34" s="66"/>
      <c r="J34" s="67"/>
      <c r="K34" s="66"/>
    </row>
    <row r="35" spans="1:12" x14ac:dyDescent="0.3">
      <c r="A35" s="80" t="s">
        <v>49</v>
      </c>
      <c r="B35" s="80"/>
      <c r="C35" s="80"/>
      <c r="D35" s="70">
        <v>14</v>
      </c>
      <c r="E35" s="70">
        <v>14</v>
      </c>
      <c r="F35" s="70">
        <v>14</v>
      </c>
      <c r="G35" s="70">
        <v>14</v>
      </c>
      <c r="H35" s="32"/>
      <c r="I35" s="24">
        <f>(D35*H35)+(E35*H35)+(F35*H35)+(G35*H35)</f>
        <v>0</v>
      </c>
      <c r="J35" s="33"/>
      <c r="K35" s="24">
        <f t="shared" si="0"/>
        <v>0</v>
      </c>
    </row>
    <row r="36" spans="1:12" x14ac:dyDescent="0.3">
      <c r="A36" s="80" t="s">
        <v>39</v>
      </c>
      <c r="B36" s="80"/>
      <c r="C36" s="80"/>
      <c r="D36" s="70">
        <v>14</v>
      </c>
      <c r="E36" s="70">
        <v>14</v>
      </c>
      <c r="F36" s="70">
        <v>14</v>
      </c>
      <c r="G36" s="70">
        <v>14</v>
      </c>
      <c r="H36" s="32"/>
      <c r="I36" s="24">
        <f>(D36*H36)+(E36*H36)+(F36*H36)+(G36*H36)</f>
        <v>0</v>
      </c>
      <c r="J36" s="33"/>
      <c r="K36" s="24">
        <f t="shared" si="0"/>
        <v>0</v>
      </c>
    </row>
    <row r="37" spans="1:12" x14ac:dyDescent="0.3">
      <c r="A37" s="80" t="s">
        <v>47</v>
      </c>
      <c r="B37" s="80"/>
      <c r="C37" s="80"/>
      <c r="D37" s="70">
        <v>3</v>
      </c>
      <c r="E37" s="70">
        <v>3</v>
      </c>
      <c r="F37" s="70">
        <v>3</v>
      </c>
      <c r="G37" s="70">
        <v>3</v>
      </c>
      <c r="H37" s="32"/>
      <c r="I37" s="24">
        <f>(D37*H37)+(E37*H37)+(F37*H37)+(G37*H37)</f>
        <v>0</v>
      </c>
      <c r="J37" s="33"/>
      <c r="K37" s="24">
        <f t="shared" si="0"/>
        <v>0</v>
      </c>
    </row>
    <row r="38" spans="1:12" s="35" customFormat="1" x14ac:dyDescent="0.3">
      <c r="A38" s="68"/>
      <c r="B38" s="68"/>
      <c r="C38" s="68"/>
      <c r="D38" s="71"/>
      <c r="E38" s="71"/>
      <c r="F38" s="71"/>
      <c r="G38" s="72"/>
      <c r="H38" s="69"/>
      <c r="I38" s="66"/>
      <c r="J38" s="67"/>
      <c r="K38" s="66"/>
    </row>
    <row r="39" spans="1:12" s="35" customFormat="1" x14ac:dyDescent="0.3">
      <c r="A39" s="82" t="s">
        <v>44</v>
      </c>
      <c r="B39" s="82"/>
      <c r="C39" s="82"/>
      <c r="D39" s="73">
        <v>10</v>
      </c>
      <c r="E39" s="73">
        <v>10</v>
      </c>
      <c r="F39" s="73">
        <v>10</v>
      </c>
      <c r="G39" s="70">
        <v>10</v>
      </c>
      <c r="H39" s="65"/>
      <c r="I39" s="66">
        <f>(D39*H39)+(E39*H39)+(F39*H39)+(G39*H39)</f>
        <v>0</v>
      </c>
      <c r="J39" s="67"/>
      <c r="K39" s="66">
        <f>I39+(J39*I39)</f>
        <v>0</v>
      </c>
    </row>
    <row r="40" spans="1:12" s="35" customFormat="1" x14ac:dyDescent="0.3">
      <c r="A40" s="77" t="s">
        <v>39</v>
      </c>
      <c r="B40" s="77"/>
      <c r="C40" s="77"/>
      <c r="D40" s="73">
        <v>10</v>
      </c>
      <c r="E40" s="73">
        <v>10</v>
      </c>
      <c r="F40" s="73">
        <v>10</v>
      </c>
      <c r="G40" s="70">
        <v>10</v>
      </c>
      <c r="H40" s="65"/>
      <c r="I40" s="66">
        <f>(D40*H40)+(E40*H40)+(F40*H40)+(G40*H40)</f>
        <v>0</v>
      </c>
      <c r="J40" s="67"/>
      <c r="K40" s="66">
        <f t="shared" ref="K40:K41" si="1">I40+(J40*I40)</f>
        <v>0</v>
      </c>
    </row>
    <row r="41" spans="1:12" s="35" customFormat="1" x14ac:dyDescent="0.3">
      <c r="A41" s="77" t="s">
        <v>47</v>
      </c>
      <c r="B41" s="77"/>
      <c r="C41" s="77"/>
      <c r="D41" s="73">
        <v>2</v>
      </c>
      <c r="E41" s="73">
        <v>2</v>
      </c>
      <c r="F41" s="73">
        <v>2</v>
      </c>
      <c r="G41" s="70">
        <v>2</v>
      </c>
      <c r="H41" s="65"/>
      <c r="I41" s="66">
        <f>(D41*H41)+(E41*H41)+(F41*H41)+(G41*H41)</f>
        <v>0</v>
      </c>
      <c r="J41" s="67"/>
      <c r="K41" s="66">
        <f t="shared" si="1"/>
        <v>0</v>
      </c>
    </row>
    <row r="42" spans="1:12" x14ac:dyDescent="0.3">
      <c r="A42" s="26" t="s">
        <v>5</v>
      </c>
      <c r="B42" s="25"/>
      <c r="C42" s="25"/>
      <c r="D42" s="25"/>
      <c r="E42" s="25"/>
      <c r="F42" s="25"/>
      <c r="G42" s="26"/>
      <c r="H42" s="26"/>
      <c r="I42" s="27">
        <f>IF(COUNTIF(I29:I41,"Ongeldig!")&gt;0,"Ongeldig!",SUM(I29:I41))</f>
        <v>0</v>
      </c>
      <c r="J42" s="28"/>
      <c r="K42" s="27">
        <f>SUM(K29:K41)</f>
        <v>0</v>
      </c>
    </row>
    <row r="43" spans="1:12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</row>
    <row r="44" spans="1:12" x14ac:dyDescent="0.3">
      <c r="A44" s="13" t="s">
        <v>26</v>
      </c>
      <c r="B44" s="14"/>
      <c r="C44" s="14"/>
      <c r="D44" s="14"/>
      <c r="E44" s="14"/>
      <c r="F44" s="29"/>
      <c r="G44" s="9"/>
      <c r="H44" s="9"/>
      <c r="I44" s="9"/>
      <c r="J44" s="9"/>
      <c r="K44" s="9"/>
      <c r="L44" s="9"/>
    </row>
    <row r="45" spans="1:12" ht="33.6" customHeight="1" x14ac:dyDescent="0.3">
      <c r="A45" s="86" t="s">
        <v>7</v>
      </c>
      <c r="B45" s="87"/>
      <c r="C45" s="88"/>
      <c r="D45" s="30" t="str" cm="1">
        <f t="array" ref="D45">_xlfn.SWITCH(C21,"&lt;Invullen RIS&gt;", " ", "Lineair", IF(I42=0," ",IF(C20="&lt;Invullen RIS&gt;"," ",IF(I42&gt;C18,"Ongeldig!",IF(I42&gt;=C19,(0-C20)/(C18-C19)*(I42-C18),IF(I42&lt;C19,C20,0))))),"Niet-Lineair", IF(I42=0," ",IF(C20="&lt;Invullen RIS&gt;"," ",IF(I42&gt;C18,"Ongeldig!",IF(I42&gt;=C19,C20-(((C20*((C19-I42)/(C18-C19)))^2)/C20),IF(I42&lt;C19,C20,0))))))</f>
        <v xml:space="preserve"> </v>
      </c>
      <c r="E45" s="60"/>
      <c r="F45" s="31" t="s">
        <v>3</v>
      </c>
      <c r="G45" s="9"/>
      <c r="H45" s="9"/>
      <c r="I45" s="9"/>
      <c r="J45" s="9"/>
      <c r="K45" s="9"/>
      <c r="L45" s="9"/>
    </row>
    <row r="46" spans="1:12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customFormat="1" x14ac:dyDescent="0.3">
      <c r="A47" s="62" t="s">
        <v>41</v>
      </c>
      <c r="B47" s="63"/>
      <c r="C47" s="63"/>
      <c r="D47" s="63"/>
      <c r="E47" s="63"/>
    </row>
    <row r="48" spans="1:12" customFormat="1" ht="14.4" customHeight="1" x14ac:dyDescent="0.3">
      <c r="A48" s="74" t="s">
        <v>42</v>
      </c>
      <c r="B48" s="75"/>
      <c r="C48" s="76"/>
      <c r="D48" s="63"/>
      <c r="E48" s="63"/>
    </row>
    <row r="49" spans="1:3" x14ac:dyDescent="0.3">
      <c r="A49" s="64" t="s">
        <v>43</v>
      </c>
      <c r="B49" s="64"/>
      <c r="C49" s="64"/>
    </row>
  </sheetData>
  <sheetProtection algorithmName="SHA-512" hashValue="VzpLadCf0SvdLh40An14M2FPdLWCP7xWeF7NOoFDtjyjbfg6kjd6X4c8eH9Z/SmDxbtd+xlXAYSWJHJzX8dO0w==" saltValue="6N+qyEthwFLr9POLvShNMQ==" spinCount="100000" sheet="1" objects="1" scenarios="1"/>
  <mergeCells count="15">
    <mergeCell ref="A48:C48"/>
    <mergeCell ref="A33:C33"/>
    <mergeCell ref="A40:C40"/>
    <mergeCell ref="A41:C41"/>
    <mergeCell ref="I2:K9"/>
    <mergeCell ref="A37:C37"/>
    <mergeCell ref="C12:D12"/>
    <mergeCell ref="A36:C36"/>
    <mergeCell ref="A39:C39"/>
    <mergeCell ref="A35:C35"/>
    <mergeCell ref="A28:C28"/>
    <mergeCell ref="A29:C29"/>
    <mergeCell ref="A30:C30"/>
    <mergeCell ref="A31:C31"/>
    <mergeCell ref="A45:C45"/>
  </mergeCells>
  <conditionalFormatting sqref="C18:C22">
    <cfRule type="containsText" dxfId="9" priority="11" operator="containsText" text="&lt;Invullen RIS&gt;">
      <formula>NOT(ISERROR(SEARCH("&lt;Invullen RIS&gt;",C18)))</formula>
    </cfRule>
  </conditionalFormatting>
  <conditionalFormatting sqref="C12:E12">
    <cfRule type="containsText" dxfId="8" priority="10" operator="containsText" text="&lt;Invullen RIS&gt;">
      <formula>NOT(ISERROR(SEARCH("&lt;Invullen RIS&gt;",C12)))</formula>
    </cfRule>
  </conditionalFormatting>
  <conditionalFormatting sqref="D45:E45">
    <cfRule type="containsText" dxfId="7" priority="16" operator="containsText" text="Ongeldig!">
      <formula>NOT(ISERROR(SEARCH("Ongeldig!",D45)))</formula>
    </cfRule>
  </conditionalFormatting>
  <conditionalFormatting sqref="G32:H32 G34:H34">
    <cfRule type="expression" dxfId="6" priority="2">
      <formula>AND(G32&lt;=0,G32&lt;&gt;"",$C$22="Nee")</formula>
    </cfRule>
  </conditionalFormatting>
  <conditionalFormatting sqref="G38:H38">
    <cfRule type="expression" dxfId="5" priority="3">
      <formula>AND(G38&lt;=0,G38&lt;&gt;"",$C$22="Nee")</formula>
    </cfRule>
  </conditionalFormatting>
  <conditionalFormatting sqref="H29:H31 H35:H37">
    <cfRule type="expression" dxfId="4" priority="18">
      <formula>AND(H29&lt;=0,H29&lt;&gt;"",$C$22="Nee")</formula>
    </cfRule>
  </conditionalFormatting>
  <conditionalFormatting sqref="H33">
    <cfRule type="expression" dxfId="3" priority="1">
      <formula>AND(H33&lt;=0,H33&lt;&gt;"",$C$22="Nee")</formula>
    </cfRule>
  </conditionalFormatting>
  <conditionalFormatting sqref="H39:H41">
    <cfRule type="expression" dxfId="2" priority="5">
      <formula>AND(H39&lt;=0,H39&lt;&gt;"",$C$22="Nee")</formula>
    </cfRule>
  </conditionalFormatting>
  <conditionalFormatting sqref="I29">
    <cfRule type="containsText" dxfId="1" priority="12" operator="containsText" text="toegestaan">
      <formula>NOT(ISERROR(SEARCH("toegestaan",I29)))</formula>
    </cfRule>
  </conditionalFormatting>
  <conditionalFormatting sqref="I39">
    <cfRule type="containsText" dxfId="0" priority="4" operator="containsText" text="toegestaan">
      <formula>NOT(ISERROR(SEARCH("toegestaan",I39)))</formula>
    </cfRule>
  </conditionalFormatting>
  <dataValidations count="2">
    <dataValidation type="list" allowBlank="1" showErrorMessage="1" sqref="C21" xr:uid="{7C88D4C0-925A-46FD-8EEC-F327E3CB872F}">
      <formula1>"&lt;Invullen RIS&gt;,Lineair,Niet-Lineair"</formula1>
    </dataValidation>
    <dataValidation type="list" allowBlank="1" showErrorMessage="1" sqref="C22" xr:uid="{9057ECD1-9510-41E2-B648-C79A0555FD7C}">
      <formula1>"&lt;Invullen RIS&gt;,Nee,Ja"</formula1>
    </dataValidation>
  </dataValidations>
  <printOptions horizontalCentered="1" verticalCentered="1"/>
  <pageMargins left="0.43307086614173229" right="0.43307086614173229" top="0.15748031496062992" bottom="0.15748031496062992" header="0.31496062992125984" footer="0.31496062992125984"/>
  <pageSetup paperSize="9" scale="56" orientation="portrait" r:id="rId1"/>
  <headerFooter>
    <oddFooter>&amp;R&amp;"Verdana,Standaard"&amp;9Pagina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937A-433F-4C56-8214-B04AC888B7C1}">
  <dimension ref="B2:P40"/>
  <sheetViews>
    <sheetView workbookViewId="0">
      <selection activeCell="G29" sqref="G29:N46"/>
    </sheetView>
  </sheetViews>
  <sheetFormatPr defaultColWidth="8.77734375" defaultRowHeight="14.4" x14ac:dyDescent="0.3"/>
  <cols>
    <col min="1" max="16384" width="8.77734375" style="35"/>
  </cols>
  <sheetData>
    <row r="2" spans="2:16" x14ac:dyDescent="0.3">
      <c r="B2" s="37" t="s">
        <v>13</v>
      </c>
    </row>
    <row r="3" spans="2:16" x14ac:dyDescent="0.3">
      <c r="B3" s="35" t="s">
        <v>14</v>
      </c>
      <c r="C3" s="9" t="s">
        <v>12</v>
      </c>
    </row>
    <row r="5" spans="2:16" x14ac:dyDescent="0.3">
      <c r="B5" s="36" t="s">
        <v>16</v>
      </c>
      <c r="C5" s="36" t="s">
        <v>15</v>
      </c>
      <c r="E5" s="35" t="s">
        <v>20</v>
      </c>
      <c r="P5" s="35" t="s">
        <v>21</v>
      </c>
    </row>
    <row r="6" spans="2:16" x14ac:dyDescent="0.3">
      <c r="B6" s="36">
        <v>10</v>
      </c>
      <c r="C6" s="36">
        <f>(0-100)/(10-0)*(B6-10)</f>
        <v>0</v>
      </c>
      <c r="P6" s="35" t="s">
        <v>22</v>
      </c>
    </row>
    <row r="7" spans="2:16" x14ac:dyDescent="0.3">
      <c r="B7" s="36">
        <v>9</v>
      </c>
      <c r="C7" s="36">
        <f t="shared" ref="C7:C16" si="0">(0-100)/(10-0)*(B7-10)</f>
        <v>10</v>
      </c>
    </row>
    <row r="8" spans="2:16" x14ac:dyDescent="0.3">
      <c r="B8" s="36">
        <v>8</v>
      </c>
      <c r="C8" s="36">
        <f t="shared" si="0"/>
        <v>20</v>
      </c>
    </row>
    <row r="9" spans="2:16" x14ac:dyDescent="0.3">
      <c r="B9" s="36">
        <v>7</v>
      </c>
      <c r="C9" s="36">
        <f t="shared" si="0"/>
        <v>30</v>
      </c>
    </row>
    <row r="10" spans="2:16" x14ac:dyDescent="0.3">
      <c r="B10" s="36">
        <v>6</v>
      </c>
      <c r="C10" s="36">
        <f t="shared" si="0"/>
        <v>40</v>
      </c>
    </row>
    <row r="11" spans="2:16" x14ac:dyDescent="0.3">
      <c r="B11" s="36">
        <v>5</v>
      </c>
      <c r="C11" s="36">
        <f t="shared" si="0"/>
        <v>50</v>
      </c>
    </row>
    <row r="12" spans="2:16" x14ac:dyDescent="0.3">
      <c r="B12" s="36">
        <v>4</v>
      </c>
      <c r="C12" s="36">
        <f t="shared" si="0"/>
        <v>60</v>
      </c>
    </row>
    <row r="13" spans="2:16" x14ac:dyDescent="0.3">
      <c r="B13" s="36">
        <v>3</v>
      </c>
      <c r="C13" s="36">
        <f t="shared" si="0"/>
        <v>70</v>
      </c>
    </row>
    <row r="14" spans="2:16" x14ac:dyDescent="0.3">
      <c r="B14" s="36">
        <v>2</v>
      </c>
      <c r="C14" s="36">
        <f t="shared" si="0"/>
        <v>80</v>
      </c>
    </row>
    <row r="15" spans="2:16" x14ac:dyDescent="0.3">
      <c r="B15" s="36">
        <v>1</v>
      </c>
      <c r="C15" s="36">
        <f t="shared" si="0"/>
        <v>90</v>
      </c>
    </row>
    <row r="16" spans="2:16" x14ac:dyDescent="0.3">
      <c r="B16" s="36">
        <v>0</v>
      </c>
      <c r="C16" s="36">
        <f t="shared" si="0"/>
        <v>100</v>
      </c>
    </row>
    <row r="26" spans="2:5" x14ac:dyDescent="0.3">
      <c r="B26" s="37" t="s">
        <v>17</v>
      </c>
    </row>
    <row r="27" spans="2:5" x14ac:dyDescent="0.3">
      <c r="B27" s="35" t="s">
        <v>18</v>
      </c>
      <c r="C27" s="35" t="s">
        <v>19</v>
      </c>
    </row>
    <row r="29" spans="2:5" x14ac:dyDescent="0.3">
      <c r="B29" s="36" t="s">
        <v>16</v>
      </c>
      <c r="C29" s="36" t="s">
        <v>15</v>
      </c>
      <c r="E29" s="35" t="s">
        <v>20</v>
      </c>
    </row>
    <row r="30" spans="2:5" x14ac:dyDescent="0.3">
      <c r="B30" s="36">
        <v>10</v>
      </c>
      <c r="C30" s="36">
        <f>100-(((100*((0-B30)/(10-0)))^2)/100)</f>
        <v>0</v>
      </c>
    </row>
    <row r="31" spans="2:5" x14ac:dyDescent="0.3">
      <c r="B31" s="36">
        <v>9</v>
      </c>
      <c r="C31" s="36">
        <f t="shared" ref="C31:C40" si="1">100-(((100*((0-B31)/(10-0)))^2)/100)</f>
        <v>19</v>
      </c>
    </row>
    <row r="32" spans="2:5" x14ac:dyDescent="0.3">
      <c r="B32" s="36">
        <v>8</v>
      </c>
      <c r="C32" s="36">
        <f t="shared" si="1"/>
        <v>36</v>
      </c>
    </row>
    <row r="33" spans="2:3" x14ac:dyDescent="0.3">
      <c r="B33" s="36">
        <v>7</v>
      </c>
      <c r="C33" s="36">
        <f t="shared" si="1"/>
        <v>51</v>
      </c>
    </row>
    <row r="34" spans="2:3" x14ac:dyDescent="0.3">
      <c r="B34" s="36">
        <v>6</v>
      </c>
      <c r="C34" s="36">
        <f t="shared" si="1"/>
        <v>64</v>
      </c>
    </row>
    <row r="35" spans="2:3" x14ac:dyDescent="0.3">
      <c r="B35" s="36">
        <v>5</v>
      </c>
      <c r="C35" s="36">
        <f t="shared" si="1"/>
        <v>75</v>
      </c>
    </row>
    <row r="36" spans="2:3" x14ac:dyDescent="0.3">
      <c r="B36" s="36">
        <v>4</v>
      </c>
      <c r="C36" s="36">
        <f t="shared" si="1"/>
        <v>84</v>
      </c>
    </row>
    <row r="37" spans="2:3" x14ac:dyDescent="0.3">
      <c r="B37" s="36">
        <v>3</v>
      </c>
      <c r="C37" s="36">
        <f t="shared" si="1"/>
        <v>91</v>
      </c>
    </row>
    <row r="38" spans="2:3" x14ac:dyDescent="0.3">
      <c r="B38" s="36">
        <v>2</v>
      </c>
      <c r="C38" s="36">
        <f t="shared" si="1"/>
        <v>96</v>
      </c>
    </row>
    <row r="39" spans="2:3" x14ac:dyDescent="0.3">
      <c r="B39" s="36">
        <v>1</v>
      </c>
      <c r="C39" s="36">
        <f t="shared" si="1"/>
        <v>99</v>
      </c>
    </row>
    <row r="40" spans="2:3" x14ac:dyDescent="0.3">
      <c r="B40" s="36">
        <v>0</v>
      </c>
      <c r="C40" s="36">
        <f t="shared" si="1"/>
        <v>100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Prijsopgavenformulier</vt:lpstr>
      <vt:lpstr>Grafiek afbeeldingen</vt:lpstr>
      <vt:lpstr>Prijsopgavenformulier!Afdrukbereik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Boog, Leonie</dc:creator>
  <cp:lastModifiedBy>Megen, Giel van</cp:lastModifiedBy>
  <cp:lastPrinted>2025-12-22T14:35:47Z</cp:lastPrinted>
  <dcterms:created xsi:type="dcterms:W3CDTF">2020-05-07T10:52:54Z</dcterms:created>
  <dcterms:modified xsi:type="dcterms:W3CDTF">2026-06-05T15:29:54Z</dcterms:modified>
</cp:coreProperties>
</file>