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nterswijknl.sharepoint.com/teams/team_openbare-ruimte/Gedeelde documenten/General/3. PROJECTEN/Planten bomen/"/>
    </mc:Choice>
  </mc:AlternateContent>
  <xr:revisionPtr revIDLastSave="7" documentId="8_{71C7DBD8-AF03-4DD3-BF4D-0300873EC9EA}" xr6:coauthVersionLast="47" xr6:coauthVersionMax="47" xr10:uidLastSave="{A676A4F9-37B8-4DC2-9580-820264A4B608}"/>
  <bookViews>
    <workbookView xWindow="-120" yWindow="-120" windowWidth="38640" windowHeight="15840" activeTab="4" xr2:uid="{C3CE48C7-6035-45C7-B197-01A6A98A014F}"/>
  </bookViews>
  <sheets>
    <sheet name="Blad1" sheetId="1" r:id="rId1"/>
    <sheet name="Bestek versie 11-5-26" sheetId="2" r:id="rId2"/>
    <sheet name="Perceel 1 Noord-Oost" sheetId="3" r:id="rId3"/>
    <sheet name="Perceel 2 Zuid-Oost" sheetId="4" r:id="rId4"/>
    <sheet name="Perceel 3 Zuid-West" sheetId="5" r:id="rId5"/>
  </sheets>
  <definedNames>
    <definedName name="_xlnm._FilterDatabase" localSheetId="1" hidden="1">'Bestek versie 11-5-26'!$A$16:$G$288</definedName>
    <definedName name="_xlnm._FilterDatabase" localSheetId="2" hidden="1">'Perceel 1 Noord-Oost'!$A$16:$G$288</definedName>
    <definedName name="_xlnm._FilterDatabase" localSheetId="3" hidden="1">'Perceel 2 Zuid-Oost'!$A$16:$G$288</definedName>
    <definedName name="_xlnm._FilterDatabase" localSheetId="4" hidden="1">'Perceel 3 Zuid-West'!$A$16:$G$286</definedName>
    <definedName name="_xlnm.Print_Area" localSheetId="1">'Bestek versie 11-5-26'!$A$1:$G$86</definedName>
    <definedName name="_xlnm.Print_Area" localSheetId="2">'Perceel 1 Noord-Oost'!$A$1:$G$86</definedName>
    <definedName name="_xlnm.Print_Area" localSheetId="3">'Perceel 2 Zuid-Oost'!$A$1:$G$86</definedName>
    <definedName name="_xlnm.Print_Area" localSheetId="4">'Perceel 3 Zuid-West'!$A$1:$G$84</definedName>
    <definedName name="_xlnm.Print_Titles" localSheetId="1">'Bestek versie 11-5-26'!$16:$16</definedName>
    <definedName name="_xlnm.Print_Titles" localSheetId="2">'Perceel 1 Noord-Oost'!$16:$16</definedName>
    <definedName name="_xlnm.Print_Titles" localSheetId="3">'Perceel 2 Zuid-Oost'!$16:$16</definedName>
    <definedName name="_xlnm.Print_Titles" localSheetId="4">'Perceel 3 Zuid-West'!$16:$16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5" l="1"/>
  <c r="G68" i="5"/>
  <c r="G67" i="5"/>
  <c r="G66" i="5"/>
  <c r="G65" i="5"/>
  <c r="G64" i="5"/>
  <c r="G57" i="5"/>
  <c r="G56" i="5"/>
  <c r="G55" i="5"/>
  <c r="G52" i="5"/>
  <c r="D49" i="5"/>
  <c r="G49" i="5" s="1"/>
  <c r="D48" i="5"/>
  <c r="G48" i="5" s="1"/>
  <c r="D47" i="5"/>
  <c r="G47" i="5" s="1"/>
  <c r="D46" i="5"/>
  <c r="G46" i="5" s="1"/>
  <c r="G45" i="5"/>
  <c r="D44" i="5"/>
  <c r="G44" i="5" s="1"/>
  <c r="D43" i="5"/>
  <c r="G43" i="5" s="1"/>
  <c r="D42" i="5"/>
  <c r="G42" i="5" s="1"/>
  <c r="D41" i="5"/>
  <c r="G41" i="5" s="1"/>
  <c r="D40" i="5"/>
  <c r="G40" i="5" s="1"/>
  <c r="G37" i="5"/>
  <c r="D33" i="5"/>
  <c r="G33" i="5" s="1"/>
  <c r="D28" i="5"/>
  <c r="G28" i="5" s="1"/>
  <c r="D27" i="5"/>
  <c r="G27" i="5" s="1"/>
  <c r="D26" i="5"/>
  <c r="G26" i="5" s="1"/>
  <c r="D25" i="5"/>
  <c r="G25" i="5" s="1"/>
  <c r="D24" i="5"/>
  <c r="G24" i="5" s="1"/>
  <c r="D22" i="5"/>
  <c r="G22" i="5" s="1"/>
  <c r="D21" i="5"/>
  <c r="G21" i="5" s="1"/>
  <c r="D20" i="5"/>
  <c r="D30" i="5" s="1"/>
  <c r="G30" i="5" s="1"/>
  <c r="G71" i="4"/>
  <c r="G70" i="4"/>
  <c r="G69" i="4"/>
  <c r="G68" i="4"/>
  <c r="G67" i="4"/>
  <c r="G66" i="4"/>
  <c r="G65" i="4"/>
  <c r="G64" i="4"/>
  <c r="G57" i="4"/>
  <c r="G56" i="4"/>
  <c r="G55" i="4"/>
  <c r="G52" i="4"/>
  <c r="D49" i="4"/>
  <c r="G49" i="4" s="1"/>
  <c r="D48" i="4"/>
  <c r="G48" i="4" s="1"/>
  <c r="D47" i="4"/>
  <c r="G47" i="4" s="1"/>
  <c r="D46" i="4"/>
  <c r="G46" i="4" s="1"/>
  <c r="D45" i="4"/>
  <c r="G45" i="4" s="1"/>
  <c r="D44" i="4"/>
  <c r="G44" i="4" s="1"/>
  <c r="D43" i="4"/>
  <c r="G43" i="4" s="1"/>
  <c r="D42" i="4"/>
  <c r="G42" i="4" s="1"/>
  <c r="D41" i="4"/>
  <c r="G41" i="4" s="1"/>
  <c r="D40" i="4"/>
  <c r="G40" i="4" s="1"/>
  <c r="G37" i="4"/>
  <c r="D33" i="4"/>
  <c r="G33" i="4" s="1"/>
  <c r="D28" i="4"/>
  <c r="G28" i="4" s="1"/>
  <c r="G27" i="4"/>
  <c r="D27" i="4"/>
  <c r="D26" i="4"/>
  <c r="G26" i="4" s="1"/>
  <c r="G25" i="4"/>
  <c r="D25" i="4"/>
  <c r="D24" i="4"/>
  <c r="G24" i="4" s="1"/>
  <c r="D22" i="4"/>
  <c r="G22" i="4" s="1"/>
  <c r="D21" i="4"/>
  <c r="G21" i="4" s="1"/>
  <c r="D20" i="4"/>
  <c r="D30" i="4" s="1"/>
  <c r="G30" i="4" s="1"/>
  <c r="G71" i="3"/>
  <c r="G70" i="3"/>
  <c r="G69" i="3"/>
  <c r="G68" i="3"/>
  <c r="G67" i="3"/>
  <c r="G66" i="3"/>
  <c r="G65" i="3"/>
  <c r="G64" i="3"/>
  <c r="G57" i="3"/>
  <c r="G56" i="3"/>
  <c r="G55" i="3"/>
  <c r="G52" i="3"/>
  <c r="D49" i="3"/>
  <c r="G49" i="3" s="1"/>
  <c r="D48" i="3"/>
  <c r="G48" i="3" s="1"/>
  <c r="D47" i="3"/>
  <c r="G47" i="3" s="1"/>
  <c r="D46" i="3"/>
  <c r="G46" i="3" s="1"/>
  <c r="D45" i="3"/>
  <c r="G45" i="3" s="1"/>
  <c r="G44" i="3"/>
  <c r="D44" i="3"/>
  <c r="D43" i="3"/>
  <c r="G43" i="3" s="1"/>
  <c r="D42" i="3"/>
  <c r="G42" i="3" s="1"/>
  <c r="D41" i="3"/>
  <c r="G41" i="3" s="1"/>
  <c r="D40" i="3"/>
  <c r="G40" i="3" s="1"/>
  <c r="G37" i="3"/>
  <c r="D33" i="3"/>
  <c r="G33" i="3" s="1"/>
  <c r="D28" i="3"/>
  <c r="G28" i="3" s="1"/>
  <c r="D27" i="3"/>
  <c r="G27" i="3" s="1"/>
  <c r="D26" i="3"/>
  <c r="G26" i="3" s="1"/>
  <c r="D25" i="3"/>
  <c r="G25" i="3" s="1"/>
  <c r="D24" i="3"/>
  <c r="G24" i="3" s="1"/>
  <c r="D22" i="3"/>
  <c r="G22" i="3" s="1"/>
  <c r="D21" i="3"/>
  <c r="G21" i="3" s="1"/>
  <c r="D20" i="3"/>
  <c r="G20" i="3" s="1"/>
  <c r="D26" i="2"/>
  <c r="D28" i="2"/>
  <c r="D27" i="2"/>
  <c r="D25" i="2"/>
  <c r="D24" i="2"/>
  <c r="D22" i="2"/>
  <c r="D21" i="2"/>
  <c r="D20" i="2"/>
  <c r="D45" i="2"/>
  <c r="D33" i="2"/>
  <c r="G33" i="2" s="1"/>
  <c r="D40" i="2"/>
  <c r="G40" i="2" s="1"/>
  <c r="D41" i="2"/>
  <c r="G41" i="2" s="1"/>
  <c r="D46" i="2"/>
  <c r="G46" i="2" s="1"/>
  <c r="G45" i="2"/>
  <c r="G52" i="2"/>
  <c r="G57" i="2"/>
  <c r="G56" i="2"/>
  <c r="G55" i="2"/>
  <c r="G37" i="2"/>
  <c r="G71" i="2"/>
  <c r="G70" i="2"/>
  <c r="G69" i="2"/>
  <c r="G68" i="2"/>
  <c r="G67" i="2"/>
  <c r="G66" i="2"/>
  <c r="G65" i="2"/>
  <c r="G64" i="2"/>
  <c r="G20" i="5" l="1"/>
  <c r="G60" i="5"/>
  <c r="G73" i="5" s="1"/>
  <c r="G20" i="4"/>
  <c r="G60" i="4"/>
  <c r="G75" i="4" s="1"/>
  <c r="D30" i="3"/>
  <c r="G30" i="3" s="1"/>
  <c r="G60" i="3" s="1"/>
  <c r="G75" i="3" s="1"/>
  <c r="D49" i="2"/>
  <c r="G49" i="2" s="1"/>
  <c r="D48" i="2"/>
  <c r="G48" i="2" s="1"/>
  <c r="D47" i="2"/>
  <c r="G47" i="2" s="1"/>
  <c r="D44" i="2"/>
  <c r="G44" i="2" s="1"/>
  <c r="D43" i="2"/>
  <c r="G43" i="2" s="1"/>
  <c r="D42" i="2"/>
  <c r="G42" i="2" s="1"/>
  <c r="G22" i="2" l="1"/>
  <c r="G28" i="2"/>
  <c r="C40" i="1"/>
  <c r="C39" i="1"/>
  <c r="C38" i="1"/>
  <c r="C35" i="1"/>
  <c r="C34" i="1"/>
  <c r="C33" i="1"/>
  <c r="D30" i="2" l="1"/>
  <c r="G27" i="2"/>
  <c r="G25" i="2"/>
  <c r="G21" i="2"/>
  <c r="G26" i="2"/>
  <c r="G24" i="2"/>
  <c r="G20" i="2"/>
  <c r="G30" i="2"/>
  <c r="G60" i="2" l="1"/>
  <c r="G75" i="2" s="1"/>
</calcChain>
</file>

<file path=xl/sharedStrings.xml><?xml version="1.0" encoding="utf-8"?>
<sst xmlns="http://schemas.openxmlformats.org/spreadsheetml/2006/main" count="626" uniqueCount="129">
  <si>
    <t>Planten van bomen</t>
  </si>
  <si>
    <t>Groeiplaatsverbetering</t>
  </si>
  <si>
    <t>Uitvoeren werkzaamheden groeiplaatsverbetering</t>
  </si>
  <si>
    <t>los spitten plantgat incl. grondverbeteren.</t>
  </si>
  <si>
    <t>Bemesten bomen</t>
  </si>
  <si>
    <t>Meting verdichting ondergrond plantvak.</t>
  </si>
  <si>
    <t>Leveren grondstoffen groeiplaatsverbetering</t>
  </si>
  <si>
    <t>Transport grond vanaf gronddepot</t>
  </si>
  <si>
    <t>Leveren mycrorrhizaschimmels</t>
  </si>
  <si>
    <t>Leveren DCM Ecomix 1</t>
  </si>
  <si>
    <t>Leveren DCM Groenkalk</t>
  </si>
  <si>
    <t>klicmelding</t>
  </si>
  <si>
    <t>Aanvragen en beoordelen Klic-meldingen</t>
  </si>
  <si>
    <t>Gedragscode wet natuurbescherming</t>
  </si>
  <si>
    <t>Flora en Fauna</t>
  </si>
  <si>
    <t>inventariseren en registreren flora en fauna.</t>
  </si>
  <si>
    <t>Verwijderen bomen inboet</t>
  </si>
  <si>
    <t>verwijderen bomen</t>
  </si>
  <si>
    <t>Bomen</t>
  </si>
  <si>
    <t>planten van bomen</t>
  </si>
  <si>
    <t>planten  bomen</t>
  </si>
  <si>
    <t>maken plantgat</t>
  </si>
  <si>
    <t>Aanbrengen aquagel korrels</t>
  </si>
  <si>
    <t>planten bomen</t>
  </si>
  <si>
    <t>snoei bij aanplant</t>
  </si>
  <si>
    <t>aanbrengen bovengrondse verankering</t>
  </si>
  <si>
    <t xml:space="preserve">aanbrengen gietrand </t>
  </si>
  <si>
    <t>aanbrengen mulchlaag in de boomspiegel</t>
  </si>
  <si>
    <t>Snoei bij aanplant</t>
  </si>
  <si>
    <t>Nazorg</t>
  </si>
  <si>
    <t>Water geven bomen jaar 1</t>
  </si>
  <si>
    <t>Water geven bomen jaar 2</t>
  </si>
  <si>
    <t>Water geven bomen jaar 3</t>
  </si>
  <si>
    <t>onkruid en grasvrij maken boomspiegel</t>
  </si>
  <si>
    <t>Begeleidingssnoei jaar 2</t>
  </si>
  <si>
    <t>Gietrand + boompalen verwijderen</t>
  </si>
  <si>
    <t>Begeleidingssnoei jaar 3</t>
  </si>
  <si>
    <t xml:space="preserve">Inboet </t>
  </si>
  <si>
    <t>Inboeten van bomen.</t>
  </si>
  <si>
    <t>Overige</t>
  </si>
  <si>
    <t>Verkeersmaatregelen</t>
  </si>
  <si>
    <t>euro post</t>
  </si>
  <si>
    <t>Vochtsensoren, 3 per perceel, gemeente moet mee kunnen kijken of wekelijks rapport ontvangen van april tot en met september</t>
  </si>
  <si>
    <t>Greenpoint up to date houden</t>
  </si>
  <si>
    <t>gietrand</t>
  </si>
  <si>
    <t>boompalen, kniepalen, vuren</t>
  </si>
  <si>
    <t>boomband, autogordel</t>
  </si>
  <si>
    <t>Klicmeldingen</t>
  </si>
  <si>
    <t>grondverbetering, dmv grondruil</t>
  </si>
  <si>
    <t>grondverbetering, dmv dcm</t>
  </si>
  <si>
    <t>grondverbetering, dmv microrrhyza</t>
  </si>
  <si>
    <t>meting van verdichting.</t>
  </si>
  <si>
    <t>watergeven jaar 1</t>
  </si>
  <si>
    <t>f</t>
  </si>
  <si>
    <t>watergeven jaar 2</t>
  </si>
  <si>
    <t>watergeven jaar 3</t>
  </si>
  <si>
    <t>Begeleidingssnoei tussen jaar 2 en 3</t>
  </si>
  <si>
    <t>begeleidingssnoei verw. Gietrand</t>
  </si>
  <si>
    <t>Gietrand+boompalen verwijderen</t>
  </si>
  <si>
    <t>Inboet</t>
  </si>
  <si>
    <t>verwijderen in te boeten boom</t>
  </si>
  <si>
    <t>aanplant van nieuwe boom</t>
  </si>
  <si>
    <t>hergebruik boompalen+gietrand</t>
  </si>
  <si>
    <t>Besteks- post- nummer</t>
  </si>
  <si>
    <t>Omschrijving</t>
  </si>
  <si>
    <t>Eenheid</t>
  </si>
  <si>
    <t>Hoeveelheids- resultaats- verplichting</t>
  </si>
  <si>
    <t>Code</t>
  </si>
  <si>
    <t>Prijs per eenheid</t>
  </si>
  <si>
    <t>Bedrag</t>
  </si>
  <si>
    <t>Voorbereidende werkzaamheden</t>
  </si>
  <si>
    <t>Los spitten plantgat incl. grondverbeteren.</t>
  </si>
  <si>
    <t>F</t>
  </si>
  <si>
    <t>Inventariseren en registreren flora en fauna.</t>
  </si>
  <si>
    <t>Planten bomen</t>
  </si>
  <si>
    <t>Zonnebrand aanbrengen</t>
  </si>
  <si>
    <t>Eikenspintkever pasta aanbrengen</t>
  </si>
  <si>
    <t>jaar</t>
  </si>
  <si>
    <t>Vochtsensoren</t>
  </si>
  <si>
    <t>V</t>
  </si>
  <si>
    <t>Greenpoint revisie</t>
  </si>
  <si>
    <t>SUBTOTAAL</t>
  </si>
  <si>
    <t>STAARTPOSTEN</t>
  </si>
  <si>
    <t>EENMALIGE KOSTEN</t>
  </si>
  <si>
    <t>Uitzetwerk.</t>
  </si>
  <si>
    <t>EUR</t>
  </si>
  <si>
    <t>N</t>
  </si>
  <si>
    <t>Opstellen tijdschema.</t>
  </si>
  <si>
    <t>Overige eenmalige kosten</t>
  </si>
  <si>
    <t>Korting</t>
  </si>
  <si>
    <t>Opstellen verkeersplan mbt omleidingen</t>
  </si>
  <si>
    <t>Uitvoeringskosten</t>
  </si>
  <si>
    <t>Algemene kosten</t>
  </si>
  <si>
    <t>Winst en risico</t>
  </si>
  <si>
    <t>TOTALE FICTIEVE KOSTEN EXCL. BTW</t>
  </si>
  <si>
    <t>Onkruid en grasvrij maken boomspiegel, jaar rond</t>
  </si>
  <si>
    <t>P2 stopmoment voor spoorbosje + winterwarm</t>
  </si>
  <si>
    <t>Prijsinvulformulier: Raamovereenkomst Planten van bomen</t>
  </si>
  <si>
    <t>Opdrachtnemer dient enkel de groene velden te vullen</t>
  </si>
  <si>
    <t>Hierna genoemde inschrijver</t>
  </si>
  <si>
    <t>Gevestigd te</t>
  </si>
  <si>
    <t>Prijsopgave van onderstaande bomen per object</t>
  </si>
  <si>
    <t>Prijs indienen volgens Aanbestedingsdocumenten</t>
  </si>
  <si>
    <t>Afwijkingen van de opgenomen aantallen in het Prijsinvulformulier ten opzichte van de werkelijk te planten aantallen geven geen recht op verrekening. Aantallen op basis van totale de looptijd van deze raamovereenkomst</t>
  </si>
  <si>
    <t>Alle tarieven dienen exclusief BTW te worden berekend.</t>
  </si>
  <si>
    <t xml:space="preserve">De inschrijver verklaart deze aanbieding te doen met inachtneming van de bepalingen en de gegevens,  zoals deze </t>
  </si>
  <si>
    <t>zijn omschreven in de offerte aanvraag met nummer  :</t>
  </si>
  <si>
    <t>xxxx</t>
  </si>
  <si>
    <t>Plaats :</t>
  </si>
  <si>
    <t>Datum :</t>
  </si>
  <si>
    <t>de Inschrijver :</t>
  </si>
  <si>
    <t>(handtekening)</t>
  </si>
  <si>
    <t>Leveren Aquagelkorrels</t>
  </si>
  <si>
    <t>kg</t>
  </si>
  <si>
    <t>st</t>
  </si>
  <si>
    <r>
      <t>Verklaart zich door ondertekening van dit prijsinvulformulier te voldoen aan hetgeen vermeld is in offerte aanvraag behorende bij zaaknummer</t>
    </r>
    <r>
      <rPr>
        <sz val="9"/>
        <rFont val="Verdana"/>
        <family val="2"/>
      </rPr>
      <t xml:space="preserve"> 2456753 </t>
    </r>
  </si>
  <si>
    <t>opmerking, ligt aan per perceel wanneer deze door de rova in de reguliere ronde weer mee wordt genomen</t>
  </si>
  <si>
    <t>Leveren DCM Soil-Activ</t>
  </si>
  <si>
    <t>Leveren DCM ECOR® 2</t>
  </si>
  <si>
    <t>Leveren DCM Groen-kalk® NW 50%</t>
  </si>
  <si>
    <t>Leveren Vivimus® universeel</t>
  </si>
  <si>
    <t>m3</t>
  </si>
  <si>
    <t>Klic-melding</t>
  </si>
  <si>
    <t>zijn omschreven in de offerte aanvraag met nummer: 2456753</t>
  </si>
  <si>
    <t>Stopmoment voor aanplant van de Wooldseweg en Wooldstraat</t>
  </si>
  <si>
    <t>Prijsinvulformulier: Raamovereenkomst Planten van bomen P3 Zuid-West</t>
  </si>
  <si>
    <t>Het opgenomen aantal is het verwachte aantal op basis van de totale looptijd van deze raamovereenkomst. (Afwijkingen van de opgenomen aantallen in dit Prijsinvulformulier ten opzichte van de werkelijk te planten aantallen geven geen recht op verrekening.)</t>
  </si>
  <si>
    <t>Aantal</t>
  </si>
  <si>
    <t>Eenmalige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</si>
</sst>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27">
    <font>
      <sz val="11"/>
      <color theme="1"/>
      <name val="Aptos Narrow"/>
      <family val="2"/>
      <scheme val="minor"/>
    </font>
    <font>
      <sz val="11"/>
      <color theme="1"/>
      <name val="Aptos Narrow"/>
      <family val="2"/>
      <scheme val="minor"/>
    </font>
    <font>
      <sz val="8"/>
      <name val="Aptos Narrow"/>
      <family val="2"/>
      <scheme val="minor"/>
    </font>
    <font>
      <sz val="10"/>
      <name val="Arial"/>
      <family val="2"/>
    </font>
    <font>
      <sz val="12"/>
      <name val="Arial"/>
      <family val="2"/>
    </font>
    <font>
      <b/>
      <sz val="12"/>
      <name val="Arial"/>
      <family val="2"/>
    </font>
    <font>
      <sz val="12"/>
      <color theme="7"/>
      <name val="Arial"/>
      <family val="2"/>
    </font>
    <font>
      <sz val="12"/>
      <color theme="1"/>
      <name val="Arial"/>
      <family val="2"/>
    </font>
    <font>
      <b/>
      <sz val="11"/>
      <color theme="1"/>
      <name val="Aptos Narrow"/>
      <scheme val="minor"/>
    </font>
    <font>
      <sz val="11"/>
      <color theme="7"/>
      <name val="Aptos Narrow"/>
      <family val="2"/>
      <scheme val="minor"/>
    </font>
    <font>
      <sz val="12"/>
      <color theme="3" tint="0.499984740745262"/>
      <name val="Arial"/>
      <family val="2"/>
    </font>
    <font>
      <sz val="11"/>
      <color theme="3" tint="0.499984740745262"/>
      <name val="Aptos Narrow"/>
      <family val="2"/>
      <scheme val="minor"/>
    </font>
    <font>
      <sz val="12"/>
      <color rgb="FF00B0F0"/>
      <name val="Arial"/>
      <family val="2"/>
    </font>
    <font>
      <strike/>
      <sz val="12"/>
      <color theme="7"/>
      <name val="Arial"/>
      <family val="2"/>
    </font>
    <font>
      <strike/>
      <sz val="11"/>
      <color theme="7"/>
      <name val="Aptos Narrow"/>
      <family val="2"/>
      <scheme val="minor"/>
    </font>
    <font>
      <u/>
      <sz val="11"/>
      <color theme="10"/>
      <name val="Aptos Narrow"/>
      <family val="2"/>
      <scheme val="minor"/>
    </font>
    <font>
      <b/>
      <sz val="12"/>
      <color theme="1"/>
      <name val="Arial"/>
      <family val="2"/>
    </font>
    <font>
      <b/>
      <sz val="11"/>
      <color theme="1"/>
      <name val="Verdana"/>
      <family val="2"/>
    </font>
    <font>
      <sz val="11"/>
      <color theme="1"/>
      <name val="Verdana"/>
      <family val="2"/>
    </font>
    <font>
      <sz val="9"/>
      <color theme="1"/>
      <name val="Verdana"/>
      <family val="2"/>
    </font>
    <font>
      <b/>
      <sz val="9"/>
      <name val="Verdana"/>
      <family val="2"/>
    </font>
    <font>
      <sz val="9"/>
      <name val="Verdana"/>
      <family val="2"/>
    </font>
    <font>
      <sz val="9"/>
      <color rgb="FFFF0000"/>
      <name val="Verdana"/>
      <family val="2"/>
    </font>
    <font>
      <b/>
      <sz val="10"/>
      <name val="Arial"/>
      <family val="2"/>
    </font>
    <font>
      <sz val="9"/>
      <color theme="1"/>
      <name val="Aptos Narrow"/>
      <family val="2"/>
      <scheme val="minor"/>
    </font>
    <font>
      <i/>
      <sz val="9"/>
      <color theme="1"/>
      <name val="Verdana"/>
      <family val="2"/>
    </font>
    <font>
      <b/>
      <sz val="10"/>
      <color theme="1"/>
      <name val="Aptos Narrow"/>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15" fillId="0" borderId="0" applyNumberFormat="0" applyFill="0" applyBorder="0" applyAlignment="0" applyProtection="0"/>
  </cellStyleXfs>
  <cellXfs count="63">
    <xf numFmtId="0" fontId="0" fillId="0" borderId="0" xfId="0"/>
    <xf numFmtId="0" fontId="4" fillId="0" borderId="0" xfId="3" applyFont="1" applyAlignment="1">
      <alignment wrapText="1"/>
    </xf>
    <xf numFmtId="0" fontId="4" fillId="0" borderId="0" xfId="3" applyFont="1"/>
    <xf numFmtId="1" fontId="5" fillId="0" borderId="0" xfId="3" applyNumberFormat="1" applyFont="1"/>
    <xf numFmtId="0" fontId="5" fillId="0" borderId="0" xfId="3" applyFont="1"/>
    <xf numFmtId="1" fontId="4" fillId="0" borderId="0" xfId="3" applyNumberFormat="1" applyFont="1"/>
    <xf numFmtId="0" fontId="4" fillId="2" borderId="0" xfId="3" applyFont="1" applyFill="1"/>
    <xf numFmtId="2" fontId="4" fillId="0" borderId="0" xfId="3" applyNumberFormat="1" applyFont="1"/>
    <xf numFmtId="1" fontId="6" fillId="0" borderId="0" xfId="3" applyNumberFormat="1" applyFont="1"/>
    <xf numFmtId="0" fontId="6" fillId="0" borderId="0" xfId="3" applyFont="1"/>
    <xf numFmtId="44" fontId="0" fillId="0" borderId="0" xfId="2" applyFont="1"/>
    <xf numFmtId="0" fontId="7" fillId="0" borderId="0" xfId="0" applyFont="1"/>
    <xf numFmtId="0" fontId="8" fillId="0" borderId="0" xfId="0" applyFont="1"/>
    <xf numFmtId="2" fontId="0" fillId="0" borderId="0" xfId="0" applyNumberFormat="1"/>
    <xf numFmtId="0" fontId="9" fillId="0" borderId="0" xfId="0" applyFont="1"/>
    <xf numFmtId="1" fontId="10" fillId="0" borderId="0" xfId="3" applyNumberFormat="1" applyFont="1"/>
    <xf numFmtId="0" fontId="10" fillId="0" borderId="0" xfId="3" applyFont="1" applyAlignment="1">
      <alignment wrapText="1"/>
    </xf>
    <xf numFmtId="0" fontId="10" fillId="0" borderId="0" xfId="3" applyFont="1"/>
    <xf numFmtId="2" fontId="6" fillId="0" borderId="0" xfId="3" applyNumberFormat="1" applyFont="1"/>
    <xf numFmtId="0" fontId="11" fillId="0" borderId="0" xfId="0" applyFont="1"/>
    <xf numFmtId="0" fontId="10" fillId="0" borderId="0" xfId="0" applyFont="1"/>
    <xf numFmtId="1" fontId="13" fillId="0" borderId="0" xfId="3" applyNumberFormat="1" applyFont="1"/>
    <xf numFmtId="0" fontId="13" fillId="0" borderId="0" xfId="3" applyFont="1"/>
    <xf numFmtId="2" fontId="13" fillId="0" borderId="0" xfId="3" applyNumberFormat="1" applyFont="1"/>
    <xf numFmtId="0" fontId="14" fillId="0" borderId="0" xfId="0" applyFont="1"/>
    <xf numFmtId="0" fontId="15" fillId="0" borderId="0" xfId="4"/>
    <xf numFmtId="0" fontId="16" fillId="0" borderId="0" xfId="0" applyFont="1"/>
    <xf numFmtId="44" fontId="5" fillId="0" borderId="0" xfId="2" applyFont="1"/>
    <xf numFmtId="164" fontId="4" fillId="2" borderId="0" xfId="1" applyNumberFormat="1" applyFont="1" applyFill="1"/>
    <xf numFmtId="43" fontId="4" fillId="0" borderId="0" xfId="1" applyFont="1"/>
    <xf numFmtId="1" fontId="12" fillId="0" borderId="0" xfId="3" applyNumberFormat="1" applyFont="1"/>
    <xf numFmtId="0" fontId="12" fillId="0" borderId="0" xfId="3" applyFont="1"/>
    <xf numFmtId="43" fontId="0" fillId="0" borderId="0" xfId="0" applyNumberFormat="1"/>
    <xf numFmtId="164" fontId="4" fillId="0" borderId="0" xfId="1" applyNumberFormat="1" applyFont="1"/>
    <xf numFmtId="44" fontId="16" fillId="0" borderId="0" xfId="0" applyNumberFormat="1" applyFont="1"/>
    <xf numFmtId="44" fontId="0" fillId="0" borderId="0" xfId="0" applyNumberFormat="1"/>
    <xf numFmtId="0" fontId="17" fillId="0" borderId="0" xfId="0" applyFont="1"/>
    <xf numFmtId="0" fontId="18" fillId="0" borderId="0" xfId="0" applyFont="1" applyAlignment="1">
      <alignment vertical="center"/>
    </xf>
    <xf numFmtId="0" fontId="19" fillId="0" borderId="0" xfId="0" applyFont="1" applyAlignment="1">
      <alignment vertical="center"/>
    </xf>
    <xf numFmtId="0" fontId="21" fillId="3" borderId="0" xfId="0" applyFont="1" applyFill="1" applyAlignment="1" applyProtection="1">
      <alignment horizontal="center" vertical="center"/>
      <protection locked="0"/>
    </xf>
    <xf numFmtId="0" fontId="21" fillId="0" borderId="0" xfId="0" applyFont="1"/>
    <xf numFmtId="0" fontId="19" fillId="0" borderId="0" xfId="0" applyFont="1" applyAlignment="1">
      <alignment horizontal="left" vertical="center"/>
    </xf>
    <xf numFmtId="0" fontId="22" fillId="0" borderId="0" xfId="0" applyFont="1" applyAlignment="1">
      <alignment horizontal="right" vertical="center"/>
    </xf>
    <xf numFmtId="0" fontId="19" fillId="0" borderId="0" xfId="0" applyFont="1" applyAlignment="1">
      <alignment horizontal="center" vertical="center"/>
    </xf>
    <xf numFmtId="0" fontId="24" fillId="0" borderId="0" xfId="0" applyFont="1"/>
    <xf numFmtId="0" fontId="19" fillId="0" borderId="0" xfId="0" applyFont="1" applyAlignment="1" applyProtection="1">
      <alignment vertical="center"/>
      <protection locked="0"/>
    </xf>
    <xf numFmtId="0" fontId="19" fillId="0" borderId="0" xfId="0" applyFont="1" applyAlignment="1">
      <alignment horizontal="right" vertical="center"/>
    </xf>
    <xf numFmtId="0" fontId="21" fillId="3" borderId="0" xfId="0" applyFont="1" applyFill="1" applyAlignment="1" applyProtection="1">
      <alignment horizontal="left" vertical="center"/>
      <protection locked="0"/>
    </xf>
    <xf numFmtId="0" fontId="21" fillId="0" borderId="0" xfId="0" applyFont="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25" fillId="0" borderId="0" xfId="0" applyFont="1" applyAlignment="1">
      <alignment vertical="center"/>
    </xf>
    <xf numFmtId="0" fontId="19" fillId="0" borderId="0" xfId="0" applyFont="1" applyAlignment="1" applyProtection="1">
      <alignment horizontal="center" vertical="center"/>
      <protection locked="0"/>
    </xf>
    <xf numFmtId="0" fontId="26" fillId="0" borderId="0" xfId="0" applyFont="1"/>
    <xf numFmtId="0" fontId="0" fillId="4" borderId="0" xfId="0" applyFill="1"/>
    <xf numFmtId="1" fontId="4" fillId="4" borderId="0" xfId="3" applyNumberFormat="1" applyFont="1" applyFill="1"/>
    <xf numFmtId="0" fontId="4" fillId="3" borderId="0" xfId="3" applyFont="1" applyFill="1"/>
    <xf numFmtId="164" fontId="4" fillId="3" borderId="0" xfId="1" applyNumberFormat="1" applyFont="1" applyFill="1"/>
    <xf numFmtId="0" fontId="19" fillId="0" borderId="0" xfId="0" applyFont="1" applyAlignment="1">
      <alignment horizontal="left" vertical="center" wrapText="1"/>
    </xf>
    <xf numFmtId="0" fontId="23" fillId="0" borderId="0" xfId="3" applyFont="1" applyAlignment="1" applyProtection="1">
      <alignment horizontal="left"/>
      <protection locked="0"/>
    </xf>
    <xf numFmtId="0" fontId="3" fillId="0" borderId="0" xfId="3" applyAlignment="1" applyProtection="1">
      <alignment horizontal="left" vertical="top" wrapText="1"/>
      <protection locked="0"/>
    </xf>
    <xf numFmtId="0" fontId="3" fillId="0" borderId="0" xfId="3" applyAlignment="1" applyProtection="1">
      <alignment horizontal="left" vertical="top"/>
      <protection locked="0"/>
    </xf>
    <xf numFmtId="0" fontId="20" fillId="3" borderId="0" xfId="0" applyFont="1" applyFill="1" applyAlignment="1" applyProtection="1">
      <alignment horizontal="center" vertical="center"/>
      <protection locked="0"/>
    </xf>
    <xf numFmtId="0" fontId="21" fillId="3" borderId="0" xfId="0" applyFont="1" applyFill="1" applyAlignment="1" applyProtection="1">
      <alignment horizontal="center" vertical="center"/>
      <protection locked="0"/>
    </xf>
  </cellXfs>
  <cellStyles count="5">
    <cellStyle name="Hyperlink" xfId="4" builtinId="8"/>
    <cellStyle name="Komma" xfId="1" builtinId="3"/>
    <cellStyle name="Standaard" xfId="0" builtinId="0"/>
    <cellStyle name="Standaard 2" xfId="3" xr:uid="{9A3F7E06-C6DF-4564-B311-EA1E86DFAAD7}"/>
    <cellStyle name="Valuta" xfId="2" builtin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D7EAC-B935-4E28-8020-CC5744CF7408}">
  <dimension ref="A1:D86"/>
  <sheetViews>
    <sheetView topLeftCell="A42" workbookViewId="0">
      <selection activeCell="B62" sqref="B62"/>
    </sheetView>
  </sheetViews>
  <sheetFormatPr defaultRowHeight="14.25"/>
  <cols>
    <col min="2" max="2" width="29.875" bestFit="1" customWidth="1"/>
  </cols>
  <sheetData>
    <row r="1" spans="1:2">
      <c r="A1">
        <v>1</v>
      </c>
      <c r="B1" t="s">
        <v>0</v>
      </c>
    </row>
    <row r="2" spans="1:2">
      <c r="A2">
        <v>11</v>
      </c>
      <c r="B2" t="s">
        <v>1</v>
      </c>
    </row>
    <row r="3" spans="1:2">
      <c r="A3">
        <v>110</v>
      </c>
      <c r="B3" t="s">
        <v>2</v>
      </c>
    </row>
    <row r="4" spans="1:2">
      <c r="A4">
        <v>110010</v>
      </c>
      <c r="B4" t="s">
        <v>3</v>
      </c>
    </row>
    <row r="5" spans="1:2">
      <c r="A5">
        <v>110020</v>
      </c>
      <c r="B5" t="s">
        <v>4</v>
      </c>
    </row>
    <row r="6" spans="1:2">
      <c r="A6">
        <v>110030</v>
      </c>
      <c r="B6" t="s">
        <v>5</v>
      </c>
    </row>
    <row r="7" spans="1:2">
      <c r="A7">
        <v>111</v>
      </c>
      <c r="B7" t="s">
        <v>6</v>
      </c>
    </row>
    <row r="8" spans="1:2">
      <c r="A8">
        <v>110010</v>
      </c>
      <c r="B8" t="s">
        <v>7</v>
      </c>
    </row>
    <row r="9" spans="1:2">
      <c r="A9">
        <v>110020</v>
      </c>
      <c r="B9" t="s">
        <v>8</v>
      </c>
    </row>
    <row r="10" spans="1:2">
      <c r="A10">
        <v>110030</v>
      </c>
      <c r="B10" t="s">
        <v>9</v>
      </c>
    </row>
    <row r="11" spans="1:2">
      <c r="A11">
        <v>110040</v>
      </c>
      <c r="B11" t="s">
        <v>10</v>
      </c>
    </row>
    <row r="12" spans="1:2">
      <c r="A12">
        <v>12</v>
      </c>
      <c r="B12" t="s">
        <v>11</v>
      </c>
    </row>
    <row r="13" spans="1:2">
      <c r="A13">
        <v>120010</v>
      </c>
      <c r="B13" t="s">
        <v>12</v>
      </c>
    </row>
    <row r="14" spans="1:2">
      <c r="A14">
        <v>13</v>
      </c>
      <c r="B14" t="s">
        <v>13</v>
      </c>
    </row>
    <row r="15" spans="1:2">
      <c r="A15">
        <v>1310</v>
      </c>
      <c r="B15" t="s">
        <v>14</v>
      </c>
    </row>
    <row r="16" spans="1:2">
      <c r="A16">
        <v>131010</v>
      </c>
      <c r="B16" t="s">
        <v>15</v>
      </c>
    </row>
    <row r="17" spans="1:3">
      <c r="A17">
        <v>14</v>
      </c>
      <c r="B17" t="s">
        <v>16</v>
      </c>
    </row>
    <row r="18" spans="1:3">
      <c r="A18">
        <v>140010</v>
      </c>
      <c r="B18" t="s">
        <v>17</v>
      </c>
    </row>
    <row r="20" spans="1:3">
      <c r="A20">
        <v>2</v>
      </c>
      <c r="B20" t="s">
        <v>18</v>
      </c>
    </row>
    <row r="21" spans="1:3">
      <c r="A21">
        <v>20</v>
      </c>
      <c r="B21" t="s">
        <v>19</v>
      </c>
    </row>
    <row r="22" spans="1:3">
      <c r="A22">
        <v>200010</v>
      </c>
      <c r="B22" t="s">
        <v>20</v>
      </c>
      <c r="C22">
        <v>125</v>
      </c>
    </row>
    <row r="23" spans="1:3">
      <c r="B23" t="s">
        <v>21</v>
      </c>
    </row>
    <row r="24" spans="1:3">
      <c r="B24" t="s">
        <v>22</v>
      </c>
    </row>
    <row r="25" spans="1:3">
      <c r="B25" t="s">
        <v>23</v>
      </c>
    </row>
    <row r="26" spans="1:3">
      <c r="B26" t="s">
        <v>24</v>
      </c>
    </row>
    <row r="27" spans="1:3">
      <c r="B27" t="s">
        <v>25</v>
      </c>
    </row>
    <row r="28" spans="1:3">
      <c r="B28" t="s">
        <v>26</v>
      </c>
    </row>
    <row r="29" spans="1:3">
      <c r="B29" t="s">
        <v>27</v>
      </c>
    </row>
    <row r="30" spans="1:3">
      <c r="B30" t="s">
        <v>28</v>
      </c>
    </row>
    <row r="32" spans="1:3">
      <c r="A32">
        <v>3</v>
      </c>
      <c r="B32" t="s">
        <v>29</v>
      </c>
    </row>
    <row r="33" spans="1:3">
      <c r="A33">
        <v>300010</v>
      </c>
      <c r="B33" t="s">
        <v>30</v>
      </c>
      <c r="C33">
        <f>C22*10</f>
        <v>1250</v>
      </c>
    </row>
    <row r="34" spans="1:3">
      <c r="A34">
        <v>300020</v>
      </c>
      <c r="B34" t="s">
        <v>31</v>
      </c>
      <c r="C34">
        <f>C22*8</f>
        <v>1000</v>
      </c>
    </row>
    <row r="35" spans="1:3">
      <c r="A35">
        <v>300030</v>
      </c>
      <c r="B35" t="s">
        <v>32</v>
      </c>
      <c r="C35">
        <f>C22*6</f>
        <v>750</v>
      </c>
    </row>
    <row r="36" spans="1:3">
      <c r="A36">
        <v>300040</v>
      </c>
      <c r="B36" t="s">
        <v>33</v>
      </c>
    </row>
    <row r="37" spans="1:3">
      <c r="A37">
        <v>300050</v>
      </c>
      <c r="B37" t="s">
        <v>4</v>
      </c>
    </row>
    <row r="38" spans="1:3">
      <c r="A38">
        <v>300060</v>
      </c>
      <c r="B38" t="s">
        <v>34</v>
      </c>
      <c r="C38">
        <f>C22</f>
        <v>125</v>
      </c>
    </row>
    <row r="39" spans="1:3">
      <c r="A39">
        <v>300070</v>
      </c>
      <c r="B39" t="s">
        <v>35</v>
      </c>
      <c r="C39">
        <f>C22</f>
        <v>125</v>
      </c>
    </row>
    <row r="40" spans="1:3">
      <c r="A40">
        <v>300080</v>
      </c>
      <c r="B40" t="s">
        <v>36</v>
      </c>
      <c r="C40">
        <f>C22</f>
        <v>125</v>
      </c>
    </row>
    <row r="42" spans="1:3">
      <c r="A42">
        <v>4</v>
      </c>
      <c r="B42" t="s">
        <v>37</v>
      </c>
    </row>
    <row r="43" spans="1:3">
      <c r="A43">
        <v>400010</v>
      </c>
      <c r="B43" t="s">
        <v>38</v>
      </c>
    </row>
    <row r="45" spans="1:3">
      <c r="A45">
        <v>5</v>
      </c>
      <c r="B45" t="s">
        <v>39</v>
      </c>
    </row>
    <row r="46" spans="1:3">
      <c r="B46" t="s">
        <v>40</v>
      </c>
      <c r="C46" t="s">
        <v>41</v>
      </c>
    </row>
    <row r="47" spans="1:3">
      <c r="B47" t="s">
        <v>42</v>
      </c>
    </row>
    <row r="48" spans="1:3">
      <c r="B48" t="s">
        <v>43</v>
      </c>
    </row>
    <row r="58" spans="2:2">
      <c r="B58" t="s">
        <v>44</v>
      </c>
    </row>
    <row r="59" spans="2:2">
      <c r="B59" t="s">
        <v>45</v>
      </c>
    </row>
    <row r="60" spans="2:2">
      <c r="B60" t="s">
        <v>46</v>
      </c>
    </row>
    <row r="61" spans="2:2">
      <c r="B61" t="s">
        <v>47</v>
      </c>
    </row>
    <row r="63" spans="2:2">
      <c r="B63" t="s">
        <v>48</v>
      </c>
    </row>
    <row r="64" spans="2:2">
      <c r="B64" t="s">
        <v>49</v>
      </c>
    </row>
    <row r="65" spans="2:4">
      <c r="B65" t="s">
        <v>50</v>
      </c>
    </row>
    <row r="66" spans="2:4">
      <c r="B66" t="s">
        <v>51</v>
      </c>
    </row>
    <row r="68" spans="2:4">
      <c r="B68" t="s">
        <v>29</v>
      </c>
    </row>
    <row r="69" spans="2:4">
      <c r="B69" t="s">
        <v>52</v>
      </c>
      <c r="C69">
        <v>10</v>
      </c>
      <c r="D69" t="s">
        <v>53</v>
      </c>
    </row>
    <row r="70" spans="2:4">
      <c r="B70" t="s">
        <v>54</v>
      </c>
      <c r="C70">
        <v>8</v>
      </c>
      <c r="D70" t="s">
        <v>53</v>
      </c>
    </row>
    <row r="71" spans="2:4">
      <c r="B71" t="s">
        <v>55</v>
      </c>
      <c r="C71">
        <v>6</v>
      </c>
      <c r="D71" t="s">
        <v>53</v>
      </c>
    </row>
    <row r="72" spans="2:4">
      <c r="B72" t="s">
        <v>56</v>
      </c>
    </row>
    <row r="73" spans="2:4">
      <c r="B73" t="s">
        <v>57</v>
      </c>
    </row>
    <row r="74" spans="2:4">
      <c r="B74" t="s">
        <v>58</v>
      </c>
    </row>
    <row r="76" spans="2:4">
      <c r="B76" t="s">
        <v>59</v>
      </c>
    </row>
    <row r="77" spans="2:4">
      <c r="B77" t="s">
        <v>60</v>
      </c>
    </row>
    <row r="78" spans="2:4">
      <c r="B78" t="s">
        <v>61</v>
      </c>
    </row>
    <row r="79" spans="2:4">
      <c r="B79" t="s">
        <v>62</v>
      </c>
    </row>
    <row r="80" spans="2:4">
      <c r="B80" t="s">
        <v>46</v>
      </c>
    </row>
    <row r="81" spans="2:3">
      <c r="B81" t="s">
        <v>47</v>
      </c>
    </row>
    <row r="84" spans="2:3">
      <c r="B84" t="s">
        <v>40</v>
      </c>
      <c r="C84" t="s">
        <v>41</v>
      </c>
    </row>
    <row r="85" spans="2:3">
      <c r="B85" t="s">
        <v>42</v>
      </c>
    </row>
    <row r="86" spans="2:3">
      <c r="B86" t="s">
        <v>43</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C102-2B83-46D0-A662-4FD6B75FB250}">
  <sheetPr>
    <pageSetUpPr fitToPage="1"/>
  </sheetPr>
  <dimension ref="A1:T242"/>
  <sheetViews>
    <sheetView topLeftCell="A13" zoomScaleNormal="100" workbookViewId="0">
      <selection activeCell="B30" sqref="B30"/>
    </sheetView>
  </sheetViews>
  <sheetFormatPr defaultRowHeight="15"/>
  <cols>
    <col min="1" max="1" width="8.875" style="11" bestFit="1" customWidth="1"/>
    <col min="2" max="2" width="60.25" style="11" customWidth="1"/>
    <col min="3" max="3" width="8.375" style="11" bestFit="1" customWidth="1"/>
    <col min="4" max="4" width="15.25" style="11" customWidth="1"/>
    <col min="5" max="5" width="6" style="11" bestFit="1" customWidth="1"/>
    <col min="6" max="6" width="8.875" style="11" bestFit="1" customWidth="1"/>
    <col min="7" max="7" width="15.625" style="11" customWidth="1"/>
    <col min="8" max="8" width="7.125" customWidth="1"/>
    <col min="9" max="9" width="8.25" customWidth="1"/>
    <col min="10" max="10" width="8.375" customWidth="1"/>
    <col min="11" max="11" width="10.625" customWidth="1"/>
    <col min="12" max="12" width="8.75" customWidth="1"/>
    <col min="13" max="17" width="6.75" customWidth="1"/>
    <col min="21" max="21" width="13.875" customWidth="1"/>
  </cols>
  <sheetData>
    <row r="1" spans="1:7">
      <c r="A1"/>
      <c r="B1"/>
      <c r="C1"/>
      <c r="D1"/>
      <c r="E1"/>
      <c r="F1"/>
    </row>
    <row r="2" spans="1:7">
      <c r="A2"/>
      <c r="B2" s="36" t="s">
        <v>97</v>
      </c>
      <c r="C2"/>
      <c r="D2"/>
      <c r="E2"/>
      <c r="F2"/>
    </row>
    <row r="3" spans="1:7">
      <c r="A3" s="36"/>
      <c r="B3" s="52" t="s">
        <v>98</v>
      </c>
      <c r="C3"/>
      <c r="D3"/>
      <c r="E3"/>
      <c r="F3"/>
    </row>
    <row r="4" spans="1:7">
      <c r="A4"/>
      <c r="C4"/>
      <c r="D4"/>
      <c r="E4"/>
      <c r="F4"/>
    </row>
    <row r="5" spans="1:7">
      <c r="A5" s="37"/>
      <c r="B5" s="37"/>
      <c r="C5" s="37"/>
      <c r="D5" s="37"/>
      <c r="E5" s="37"/>
      <c r="F5" s="37"/>
    </row>
    <row r="6" spans="1:7" ht="15" customHeight="1">
      <c r="A6" s="38" t="s">
        <v>99</v>
      </c>
      <c r="B6" s="38"/>
      <c r="C6" s="61"/>
      <c r="D6" s="61"/>
      <c r="E6" s="61"/>
      <c r="F6" s="61"/>
      <c r="G6" s="61"/>
    </row>
    <row r="7" spans="1:7">
      <c r="A7" s="38"/>
      <c r="B7" s="38"/>
      <c r="C7" s="38"/>
      <c r="D7" s="38"/>
      <c r="E7" s="38"/>
      <c r="F7" s="38"/>
    </row>
    <row r="8" spans="1:7" ht="15" customHeight="1">
      <c r="A8" s="38" t="s">
        <v>100</v>
      </c>
      <c r="B8" s="38"/>
      <c r="C8" s="62"/>
      <c r="D8" s="62"/>
      <c r="E8" s="62"/>
      <c r="F8" s="62"/>
      <c r="G8" s="62"/>
    </row>
    <row r="9" spans="1:7">
      <c r="A9" s="38"/>
      <c r="B9" s="38"/>
      <c r="C9" s="38"/>
      <c r="D9" s="38"/>
      <c r="E9" s="38"/>
      <c r="F9" s="38"/>
    </row>
    <row r="10" spans="1:7" ht="15" customHeight="1">
      <c r="A10" s="57" t="s">
        <v>115</v>
      </c>
      <c r="B10" s="57"/>
      <c r="C10" s="57"/>
      <c r="D10" s="57"/>
      <c r="E10" s="57"/>
      <c r="F10" s="57"/>
    </row>
    <row r="11" spans="1:7">
      <c r="A11" s="57"/>
      <c r="B11" s="57"/>
      <c r="C11" s="57"/>
      <c r="D11" s="57"/>
      <c r="E11" s="57"/>
      <c r="F11" s="57"/>
    </row>
    <row r="12" spans="1:7">
      <c r="A12" s="58" t="s">
        <v>101</v>
      </c>
      <c r="B12" s="58"/>
      <c r="C12" s="58"/>
      <c r="D12" s="58"/>
      <c r="E12" s="58"/>
      <c r="F12" s="58"/>
    </row>
    <row r="13" spans="1:7">
      <c r="A13" s="58" t="s">
        <v>102</v>
      </c>
      <c r="B13" s="58"/>
      <c r="C13" s="58"/>
      <c r="D13" s="58"/>
      <c r="E13" s="58"/>
      <c r="F13" s="58"/>
    </row>
    <row r="14" spans="1:7">
      <c r="A14" s="59" t="s">
        <v>103</v>
      </c>
      <c r="B14" s="60"/>
      <c r="C14" s="60"/>
      <c r="D14" s="60"/>
      <c r="E14" s="60"/>
      <c r="F14" s="60"/>
    </row>
    <row r="16" spans="1:7" ht="45">
      <c r="A16" s="1" t="s">
        <v>63</v>
      </c>
      <c r="B16" s="2" t="s">
        <v>64</v>
      </c>
      <c r="C16" s="2" t="s">
        <v>65</v>
      </c>
      <c r="D16" s="1" t="s">
        <v>66</v>
      </c>
      <c r="E16" s="2" t="s">
        <v>67</v>
      </c>
      <c r="F16" s="1" t="s">
        <v>68</v>
      </c>
      <c r="G16" s="2" t="s">
        <v>69</v>
      </c>
    </row>
    <row r="17" spans="1:8" ht="15.75">
      <c r="A17" s="26">
        <v>1</v>
      </c>
      <c r="B17" s="26" t="s">
        <v>70</v>
      </c>
      <c r="D17" s="2"/>
      <c r="E17" s="2"/>
      <c r="F17" s="2"/>
      <c r="G17" s="2"/>
    </row>
    <row r="18" spans="1:8">
      <c r="A18" s="11">
        <v>11</v>
      </c>
      <c r="B18" s="11" t="s">
        <v>1</v>
      </c>
      <c r="D18" s="2"/>
      <c r="E18" s="2"/>
      <c r="F18" s="2"/>
      <c r="G18" s="2"/>
    </row>
    <row r="19" spans="1:8">
      <c r="A19" s="11">
        <v>110</v>
      </c>
      <c r="B19" s="11" t="s">
        <v>2</v>
      </c>
      <c r="D19" s="2"/>
      <c r="E19" s="2"/>
      <c r="F19" s="2"/>
      <c r="G19" s="7"/>
    </row>
    <row r="20" spans="1:8">
      <c r="A20" s="11">
        <v>110010</v>
      </c>
      <c r="B20" s="11" t="s">
        <v>71</v>
      </c>
      <c r="C20" s="11" t="s">
        <v>114</v>
      </c>
      <c r="D20" s="2">
        <f>D37</f>
        <v>125</v>
      </c>
      <c r="E20" s="2" t="s">
        <v>72</v>
      </c>
      <c r="F20" s="6"/>
      <c r="G20" s="7">
        <f>D20*F20</f>
        <v>0</v>
      </c>
    </row>
    <row r="21" spans="1:8">
      <c r="A21" s="11">
        <v>110020</v>
      </c>
      <c r="B21" s="11" t="s">
        <v>4</v>
      </c>
      <c r="C21" s="11" t="s">
        <v>114</v>
      </c>
      <c r="D21" s="2">
        <f>D37</f>
        <v>125</v>
      </c>
      <c r="E21" s="2" t="s">
        <v>72</v>
      </c>
      <c r="F21" s="6"/>
      <c r="G21" s="7">
        <f t="shared" ref="G21:G22" si="0">D21*F21</f>
        <v>0</v>
      </c>
    </row>
    <row r="22" spans="1:8">
      <c r="A22" s="11">
        <v>110030</v>
      </c>
      <c r="B22" s="11" t="s">
        <v>5</v>
      </c>
      <c r="C22" s="11" t="s">
        <v>114</v>
      </c>
      <c r="D22" s="2">
        <f>D37</f>
        <v>125</v>
      </c>
      <c r="E22" s="2" t="s">
        <v>72</v>
      </c>
      <c r="F22" s="6"/>
      <c r="G22" s="7">
        <f t="shared" si="0"/>
        <v>0</v>
      </c>
    </row>
    <row r="23" spans="1:8">
      <c r="A23" s="11">
        <v>111</v>
      </c>
      <c r="B23" s="11" t="s">
        <v>6</v>
      </c>
      <c r="D23" s="2"/>
      <c r="E23" s="2"/>
      <c r="F23" s="2"/>
      <c r="G23" s="7"/>
    </row>
    <row r="24" spans="1:8">
      <c r="A24" s="11">
        <v>111010</v>
      </c>
      <c r="B24" s="11" t="s">
        <v>117</v>
      </c>
      <c r="C24" s="11" t="s">
        <v>113</v>
      </c>
      <c r="D24" s="11">
        <f>D37*2</f>
        <v>250</v>
      </c>
      <c r="E24" s="11" t="s">
        <v>72</v>
      </c>
      <c r="F24" s="6"/>
      <c r="G24" s="7">
        <f t="shared" ref="G24:G28" si="1">D24*F24</f>
        <v>0</v>
      </c>
    </row>
    <row r="25" spans="1:8">
      <c r="A25" s="11">
        <v>111020</v>
      </c>
      <c r="B25" s="11" t="s">
        <v>118</v>
      </c>
      <c r="C25" s="11" t="s">
        <v>113</v>
      </c>
      <c r="D25" s="2">
        <f>D37*2</f>
        <v>250</v>
      </c>
      <c r="E25" s="2" t="s">
        <v>72</v>
      </c>
      <c r="F25" s="6"/>
      <c r="G25" s="7">
        <f t="shared" si="1"/>
        <v>0</v>
      </c>
    </row>
    <row r="26" spans="1:8">
      <c r="A26" s="11">
        <v>111030</v>
      </c>
      <c r="B26" s="11" t="s">
        <v>119</v>
      </c>
      <c r="C26" s="11" t="s">
        <v>113</v>
      </c>
      <c r="D26" s="2">
        <f>D37*2/2</f>
        <v>125</v>
      </c>
      <c r="E26" s="2" t="s">
        <v>72</v>
      </c>
      <c r="F26" s="6"/>
      <c r="G26" s="7">
        <f t="shared" si="1"/>
        <v>0</v>
      </c>
      <c r="H26" s="10"/>
    </row>
    <row r="27" spans="1:8">
      <c r="A27" s="11">
        <v>111040</v>
      </c>
      <c r="B27" s="11" t="s">
        <v>120</v>
      </c>
      <c r="C27" s="11" t="s">
        <v>121</v>
      </c>
      <c r="D27" s="2">
        <f>D37*0.2</f>
        <v>25</v>
      </c>
      <c r="E27" s="11" t="s">
        <v>72</v>
      </c>
      <c r="F27" s="6"/>
      <c r="G27" s="7">
        <f t="shared" si="1"/>
        <v>0</v>
      </c>
      <c r="H27" s="10"/>
    </row>
    <row r="28" spans="1:8">
      <c r="A28" s="11">
        <v>111050</v>
      </c>
      <c r="B28" s="11" t="s">
        <v>112</v>
      </c>
      <c r="C28" s="11" t="s">
        <v>113</v>
      </c>
      <c r="D28" s="2">
        <f>D37*0.5</f>
        <v>62.5</v>
      </c>
      <c r="E28" s="2" t="s">
        <v>72</v>
      </c>
      <c r="F28" s="6"/>
      <c r="G28" s="7">
        <f t="shared" si="1"/>
        <v>0</v>
      </c>
      <c r="H28" s="10"/>
    </row>
    <row r="29" spans="1:8">
      <c r="A29" s="11">
        <v>12</v>
      </c>
      <c r="B29" s="11" t="s">
        <v>122</v>
      </c>
      <c r="D29" s="2"/>
      <c r="E29" s="2"/>
      <c r="F29" s="2"/>
      <c r="G29" s="7"/>
    </row>
    <row r="30" spans="1:8">
      <c r="A30" s="11">
        <v>120010</v>
      </c>
      <c r="B30" s="11" t="s">
        <v>12</v>
      </c>
      <c r="C30" s="11" t="s">
        <v>114</v>
      </c>
      <c r="D30" s="2">
        <f>D20/5</f>
        <v>25</v>
      </c>
      <c r="E30" s="2" t="s">
        <v>72</v>
      </c>
      <c r="F30" s="6"/>
      <c r="G30" s="7">
        <f>D30*F30</f>
        <v>0</v>
      </c>
    </row>
    <row r="31" spans="1:8">
      <c r="A31" s="11">
        <v>13</v>
      </c>
      <c r="B31" s="11" t="s">
        <v>13</v>
      </c>
      <c r="D31" s="9"/>
      <c r="E31" s="9"/>
      <c r="F31" s="2"/>
      <c r="G31" s="7"/>
    </row>
    <row r="32" spans="1:8">
      <c r="A32" s="11">
        <v>1310</v>
      </c>
      <c r="B32" s="11" t="s">
        <v>14</v>
      </c>
      <c r="D32" s="2"/>
      <c r="E32" s="2"/>
      <c r="F32" s="2"/>
      <c r="G32" s="7"/>
    </row>
    <row r="33" spans="1:10">
      <c r="A33" s="11">
        <v>131010</v>
      </c>
      <c r="B33" s="11" t="s">
        <v>73</v>
      </c>
      <c r="C33" s="11" t="s">
        <v>114</v>
      </c>
      <c r="D33" s="2">
        <f>D37</f>
        <v>125</v>
      </c>
      <c r="E33" s="2" t="s">
        <v>72</v>
      </c>
      <c r="F33" s="6"/>
      <c r="G33" s="7">
        <f>D33*F33</f>
        <v>0</v>
      </c>
    </row>
    <row r="34" spans="1:10">
      <c r="D34" s="2"/>
      <c r="E34" s="2"/>
      <c r="F34" s="2"/>
      <c r="G34" s="7"/>
    </row>
    <row r="35" spans="1:10" ht="15.75">
      <c r="A35" s="26">
        <v>2</v>
      </c>
      <c r="B35" s="26" t="s">
        <v>18</v>
      </c>
      <c r="D35" s="2"/>
      <c r="E35" s="2"/>
      <c r="F35" s="2"/>
      <c r="G35" s="7"/>
    </row>
    <row r="36" spans="1:10">
      <c r="A36" s="11">
        <v>20</v>
      </c>
      <c r="B36" s="11" t="s">
        <v>0</v>
      </c>
      <c r="D36" s="2"/>
      <c r="E36" s="2"/>
      <c r="F36" s="2"/>
      <c r="G36" s="7"/>
    </row>
    <row r="37" spans="1:10">
      <c r="A37" s="11">
        <v>200010</v>
      </c>
      <c r="B37" s="11" t="s">
        <v>74</v>
      </c>
      <c r="C37" s="11" t="s">
        <v>114</v>
      </c>
      <c r="D37" s="11">
        <v>125</v>
      </c>
      <c r="E37" s="2" t="s">
        <v>72</v>
      </c>
      <c r="F37" s="6"/>
      <c r="G37" s="7">
        <f>D37*F37</f>
        <v>0</v>
      </c>
    </row>
    <row r="38" spans="1:10">
      <c r="E38" s="2"/>
      <c r="F38" s="2"/>
      <c r="G38" s="7"/>
    </row>
    <row r="39" spans="1:10" ht="15.75">
      <c r="A39" s="26">
        <v>3</v>
      </c>
      <c r="B39" s="26" t="s">
        <v>29</v>
      </c>
      <c r="E39" s="2"/>
      <c r="F39" s="2"/>
      <c r="G39" s="7"/>
    </row>
    <row r="40" spans="1:10">
      <c r="A40" s="11">
        <v>300010</v>
      </c>
      <c r="B40" s="11" t="s">
        <v>75</v>
      </c>
      <c r="C40" s="11" t="s">
        <v>114</v>
      </c>
      <c r="D40" s="11">
        <f>D37*0.5</f>
        <v>62.5</v>
      </c>
      <c r="E40" s="2" t="s">
        <v>72</v>
      </c>
      <c r="F40" s="6"/>
      <c r="G40" s="7">
        <f t="shared" ref="G40:G41" si="2">D40*F40</f>
        <v>0</v>
      </c>
    </row>
    <row r="41" spans="1:10">
      <c r="A41" s="11">
        <v>300020</v>
      </c>
      <c r="B41" s="11" t="s">
        <v>76</v>
      </c>
      <c r="C41" s="11" t="s">
        <v>114</v>
      </c>
      <c r="D41" s="11">
        <f>D37*0.1</f>
        <v>12.5</v>
      </c>
      <c r="E41" s="2" t="s">
        <v>72</v>
      </c>
      <c r="F41" s="6"/>
      <c r="G41" s="7">
        <f t="shared" si="2"/>
        <v>0</v>
      </c>
    </row>
    <row r="42" spans="1:10" ht="15.75" customHeight="1">
      <c r="A42" s="11">
        <v>300030</v>
      </c>
      <c r="B42" s="11" t="s">
        <v>30</v>
      </c>
      <c r="C42" s="11" t="s">
        <v>114</v>
      </c>
      <c r="D42" s="11">
        <f>D37*10</f>
        <v>1250</v>
      </c>
      <c r="E42" s="2" t="s">
        <v>72</v>
      </c>
      <c r="F42" s="6"/>
      <c r="G42" s="7">
        <f t="shared" ref="G42:G49" si="3">D42*F42</f>
        <v>0</v>
      </c>
    </row>
    <row r="43" spans="1:10" ht="15.75" customHeight="1">
      <c r="A43" s="11">
        <v>300040</v>
      </c>
      <c r="B43" s="11" t="s">
        <v>31</v>
      </c>
      <c r="C43" s="11" t="s">
        <v>114</v>
      </c>
      <c r="D43" s="11">
        <f>D37*8</f>
        <v>1000</v>
      </c>
      <c r="E43" s="2" t="s">
        <v>72</v>
      </c>
      <c r="F43" s="6"/>
      <c r="G43" s="7">
        <f t="shared" si="3"/>
        <v>0</v>
      </c>
    </row>
    <row r="44" spans="1:10" ht="15.75" customHeight="1">
      <c r="A44" s="11">
        <v>300050</v>
      </c>
      <c r="B44" s="11" t="s">
        <v>32</v>
      </c>
      <c r="C44" s="11" t="s">
        <v>114</v>
      </c>
      <c r="D44" s="11">
        <f>D37*6</f>
        <v>750</v>
      </c>
      <c r="E44" s="2" t="s">
        <v>72</v>
      </c>
      <c r="F44" s="6"/>
      <c r="G44" s="7">
        <f t="shared" si="3"/>
        <v>0</v>
      </c>
    </row>
    <row r="45" spans="1:10">
      <c r="A45" s="11">
        <v>300060</v>
      </c>
      <c r="B45" s="11" t="s">
        <v>95</v>
      </c>
      <c r="C45" s="11" t="s">
        <v>114</v>
      </c>
      <c r="D45" s="11">
        <f>D37*3</f>
        <v>375</v>
      </c>
      <c r="E45" s="2" t="s">
        <v>72</v>
      </c>
      <c r="F45" s="6"/>
      <c r="G45" s="7">
        <f t="shared" si="3"/>
        <v>0</v>
      </c>
    </row>
    <row r="46" spans="1:10">
      <c r="A46" s="11">
        <v>300070</v>
      </c>
      <c r="B46" s="11" t="s">
        <v>4</v>
      </c>
      <c r="C46" s="11" t="s">
        <v>114</v>
      </c>
      <c r="D46" s="11">
        <f>D37*3</f>
        <v>375</v>
      </c>
      <c r="E46" s="11" t="s">
        <v>72</v>
      </c>
      <c r="F46" s="6"/>
      <c r="G46" s="7">
        <f t="shared" si="3"/>
        <v>0</v>
      </c>
    </row>
    <row r="47" spans="1:10" ht="15.75">
      <c r="A47" s="11">
        <v>300080</v>
      </c>
      <c r="B47" s="11" t="s">
        <v>34</v>
      </c>
      <c r="C47" s="11" t="s">
        <v>114</v>
      </c>
      <c r="D47" s="11">
        <f>D37</f>
        <v>125</v>
      </c>
      <c r="E47" s="2" t="s">
        <v>72</v>
      </c>
      <c r="F47" s="6"/>
      <c r="G47" s="7">
        <f t="shared" si="3"/>
        <v>0</v>
      </c>
      <c r="J47" s="12"/>
    </row>
    <row r="48" spans="1:10" ht="15.75">
      <c r="A48" s="11">
        <v>300090</v>
      </c>
      <c r="B48" s="11" t="s">
        <v>35</v>
      </c>
      <c r="C48" s="11" t="s">
        <v>114</v>
      </c>
      <c r="D48" s="11">
        <f>D37</f>
        <v>125</v>
      </c>
      <c r="E48" s="2" t="s">
        <v>72</v>
      </c>
      <c r="F48" s="6"/>
      <c r="G48" s="7">
        <f t="shared" si="3"/>
        <v>0</v>
      </c>
      <c r="J48" s="12"/>
    </row>
    <row r="49" spans="1:20">
      <c r="A49" s="11">
        <v>300100</v>
      </c>
      <c r="B49" s="11" t="s">
        <v>36</v>
      </c>
      <c r="C49" s="11" t="s">
        <v>114</v>
      </c>
      <c r="D49" s="11">
        <f>D37</f>
        <v>125</v>
      </c>
      <c r="E49" s="2" t="s">
        <v>72</v>
      </c>
      <c r="F49" s="6"/>
      <c r="G49" s="7">
        <f t="shared" si="3"/>
        <v>0</v>
      </c>
      <c r="I49" s="53" t="s">
        <v>116</v>
      </c>
    </row>
    <row r="50" spans="1:20">
      <c r="D50" s="2"/>
      <c r="E50" s="2"/>
      <c r="F50" s="2"/>
      <c r="G50" s="7"/>
      <c r="H50" s="13"/>
    </row>
    <row r="51" spans="1:20" ht="15.75">
      <c r="A51" s="26">
        <v>4</v>
      </c>
      <c r="B51" s="26" t="s">
        <v>37</v>
      </c>
      <c r="D51" s="2"/>
      <c r="E51" s="2"/>
      <c r="F51" s="2"/>
      <c r="G51" s="7"/>
      <c r="H51" s="14"/>
      <c r="J51" s="14"/>
      <c r="K51" s="14"/>
      <c r="L51" s="14"/>
      <c r="M51" s="14"/>
      <c r="N51" s="14"/>
      <c r="O51" s="14"/>
      <c r="P51" s="14"/>
      <c r="Q51" s="14"/>
      <c r="R51" s="14"/>
    </row>
    <row r="52" spans="1:20">
      <c r="A52" s="11">
        <v>400010</v>
      </c>
      <c r="B52" s="11" t="s">
        <v>38</v>
      </c>
      <c r="C52" s="11" t="s">
        <v>114</v>
      </c>
      <c r="D52" s="2">
        <v>10</v>
      </c>
      <c r="E52" s="2" t="s">
        <v>72</v>
      </c>
      <c r="F52" s="6"/>
      <c r="G52" s="7">
        <f>D52*F52</f>
        <v>0</v>
      </c>
      <c r="I52" s="14"/>
    </row>
    <row r="53" spans="1:20">
      <c r="D53" s="2"/>
      <c r="E53" s="2"/>
      <c r="F53" s="2"/>
      <c r="G53" s="2"/>
    </row>
    <row r="54" spans="1:20" ht="15.75">
      <c r="A54" s="26">
        <v>5</v>
      </c>
      <c r="B54" s="26" t="s">
        <v>39</v>
      </c>
      <c r="D54" s="2"/>
      <c r="E54" s="2"/>
      <c r="F54" s="2"/>
      <c r="G54" s="2"/>
    </row>
    <row r="55" spans="1:20">
      <c r="A55" s="11">
        <v>500010</v>
      </c>
      <c r="B55" s="11" t="s">
        <v>40</v>
      </c>
      <c r="C55" s="11" t="s">
        <v>77</v>
      </c>
      <c r="D55" s="2">
        <v>3</v>
      </c>
      <c r="E55" s="2" t="s">
        <v>72</v>
      </c>
      <c r="F55" s="6"/>
      <c r="G55" s="7">
        <f t="shared" ref="G55:G57" si="4">D55*F55</f>
        <v>0</v>
      </c>
      <c r="T55" s="2"/>
    </row>
    <row r="56" spans="1:20">
      <c r="A56" s="11">
        <v>500020</v>
      </c>
      <c r="B56" s="11" t="s">
        <v>78</v>
      </c>
      <c r="C56" s="11" t="s">
        <v>77</v>
      </c>
      <c r="D56" s="2">
        <v>3</v>
      </c>
      <c r="E56" s="2" t="s">
        <v>79</v>
      </c>
      <c r="F56" s="6"/>
      <c r="G56" s="7">
        <f t="shared" si="4"/>
        <v>0</v>
      </c>
      <c r="T56" s="2"/>
    </row>
    <row r="57" spans="1:20">
      <c r="A57" s="11">
        <v>500030</v>
      </c>
      <c r="B57" s="11" t="s">
        <v>80</v>
      </c>
      <c r="C57" s="11" t="s">
        <v>77</v>
      </c>
      <c r="D57" s="2">
        <v>3</v>
      </c>
      <c r="E57" s="2" t="s">
        <v>79</v>
      </c>
      <c r="F57" s="6"/>
      <c r="G57" s="7">
        <f t="shared" si="4"/>
        <v>0</v>
      </c>
      <c r="T57" s="2"/>
    </row>
    <row r="58" spans="1:20">
      <c r="B58" s="2"/>
      <c r="C58" s="2"/>
      <c r="D58" s="2"/>
      <c r="E58" s="2"/>
      <c r="F58" s="2"/>
      <c r="G58" s="7"/>
      <c r="T58" s="2"/>
    </row>
    <row r="59" spans="1:20">
      <c r="B59" s="2"/>
      <c r="C59" s="2"/>
      <c r="D59" s="2"/>
      <c r="E59" s="2"/>
      <c r="F59" s="2"/>
      <c r="G59" s="7"/>
      <c r="T59" s="2"/>
    </row>
    <row r="60" spans="1:20" ht="15.75">
      <c r="A60" s="5"/>
      <c r="B60" s="4" t="s">
        <v>81</v>
      </c>
      <c r="C60" s="2"/>
      <c r="D60" s="2"/>
      <c r="E60" s="2"/>
      <c r="F60" s="2"/>
      <c r="G60" s="27">
        <f>SUM(G17:G59)</f>
        <v>0</v>
      </c>
      <c r="T60" s="2"/>
    </row>
    <row r="61" spans="1:20">
      <c r="A61" s="5"/>
      <c r="B61" s="2"/>
      <c r="C61" s="2"/>
      <c r="D61" s="2"/>
      <c r="E61" s="2"/>
      <c r="F61" s="2"/>
      <c r="G61" s="7"/>
      <c r="T61" s="2"/>
    </row>
    <row r="62" spans="1:20" ht="15.75">
      <c r="A62" s="3">
        <v>9</v>
      </c>
      <c r="B62" s="4" t="s">
        <v>82</v>
      </c>
      <c r="C62" s="2"/>
      <c r="D62" s="2"/>
      <c r="E62" s="2"/>
      <c r="F62" s="2"/>
      <c r="G62" s="7"/>
      <c r="T62" s="2"/>
    </row>
    <row r="63" spans="1:20">
      <c r="A63" s="5">
        <v>91</v>
      </c>
      <c r="B63" s="2" t="s">
        <v>83</v>
      </c>
      <c r="C63" s="2"/>
      <c r="D63" s="2"/>
      <c r="E63" s="2"/>
      <c r="F63" s="2"/>
      <c r="G63" s="7"/>
      <c r="T63" s="2"/>
    </row>
    <row r="64" spans="1:20">
      <c r="A64" s="5">
        <v>910020</v>
      </c>
      <c r="B64" s="2" t="s">
        <v>84</v>
      </c>
      <c r="C64" s="2" t="s">
        <v>85</v>
      </c>
      <c r="D64" s="28"/>
      <c r="E64" s="2" t="s">
        <v>86</v>
      </c>
      <c r="F64" s="2">
        <v>1</v>
      </c>
      <c r="G64" s="29">
        <f t="shared" ref="G64:G71" si="5">D64*F64</f>
        <v>0</v>
      </c>
      <c r="T64" s="2"/>
    </row>
    <row r="65" spans="1:20">
      <c r="A65" s="5">
        <v>910030</v>
      </c>
      <c r="B65" s="2" t="s">
        <v>87</v>
      </c>
      <c r="C65" s="2" t="s">
        <v>85</v>
      </c>
      <c r="D65" s="28"/>
      <c r="E65" s="2" t="s">
        <v>86</v>
      </c>
      <c r="F65" s="2">
        <v>1</v>
      </c>
      <c r="G65" s="29">
        <f t="shared" si="5"/>
        <v>0</v>
      </c>
      <c r="T65" s="2"/>
    </row>
    <row r="66" spans="1:20">
      <c r="A66" s="5">
        <v>910050</v>
      </c>
      <c r="B66" s="2" t="s">
        <v>88</v>
      </c>
      <c r="C66" s="2" t="s">
        <v>85</v>
      </c>
      <c r="D66" s="28"/>
      <c r="E66" s="2" t="s">
        <v>86</v>
      </c>
      <c r="F66" s="2">
        <v>1</v>
      </c>
      <c r="G66" s="29">
        <f t="shared" si="5"/>
        <v>0</v>
      </c>
      <c r="T66" s="2"/>
    </row>
    <row r="67" spans="1:20">
      <c r="A67" s="5">
        <v>910060</v>
      </c>
      <c r="B67" s="2" t="s">
        <v>89</v>
      </c>
      <c r="C67" s="2" t="s">
        <v>85</v>
      </c>
      <c r="D67" s="28"/>
      <c r="E67" s="2" t="s">
        <v>86</v>
      </c>
      <c r="F67" s="2">
        <v>1</v>
      </c>
      <c r="G67" s="29">
        <f t="shared" si="5"/>
        <v>0</v>
      </c>
      <c r="T67" s="2"/>
    </row>
    <row r="68" spans="1:20">
      <c r="A68" s="5">
        <v>910070</v>
      </c>
      <c r="B68" s="2" t="s">
        <v>90</v>
      </c>
      <c r="C68" s="2" t="s">
        <v>85</v>
      </c>
      <c r="D68" s="28"/>
      <c r="E68" s="2" t="s">
        <v>86</v>
      </c>
      <c r="F68" s="2">
        <v>1</v>
      </c>
      <c r="G68" s="29">
        <f t="shared" si="5"/>
        <v>0</v>
      </c>
      <c r="T68" s="2"/>
    </row>
    <row r="69" spans="1:20">
      <c r="A69" s="5">
        <v>929990</v>
      </c>
      <c r="B69" s="2" t="s">
        <v>91</v>
      </c>
      <c r="C69" s="2" t="s">
        <v>85</v>
      </c>
      <c r="D69" s="28"/>
      <c r="E69" s="2" t="s">
        <v>86</v>
      </c>
      <c r="F69" s="2">
        <v>1</v>
      </c>
      <c r="G69" s="29">
        <f t="shared" si="5"/>
        <v>0</v>
      </c>
      <c r="T69" s="2"/>
    </row>
    <row r="70" spans="1:20">
      <c r="A70" s="5">
        <v>939990</v>
      </c>
      <c r="B70" s="2" t="s">
        <v>92</v>
      </c>
      <c r="C70" s="2" t="s">
        <v>85</v>
      </c>
      <c r="D70" s="28"/>
      <c r="E70" s="2" t="s">
        <v>86</v>
      </c>
      <c r="F70" s="2">
        <v>1</v>
      </c>
      <c r="G70" s="29">
        <f t="shared" si="5"/>
        <v>0</v>
      </c>
      <c r="T70" s="2"/>
    </row>
    <row r="71" spans="1:20">
      <c r="A71" s="5">
        <v>949990</v>
      </c>
      <c r="B71" s="2" t="s">
        <v>93</v>
      </c>
      <c r="C71" s="2" t="s">
        <v>85</v>
      </c>
      <c r="D71" s="28"/>
      <c r="E71" s="2" t="s">
        <v>86</v>
      </c>
      <c r="F71" s="2">
        <v>1</v>
      </c>
      <c r="G71" s="29">
        <f t="shared" si="5"/>
        <v>0</v>
      </c>
      <c r="T71" s="2"/>
    </row>
    <row r="72" spans="1:20">
      <c r="A72" s="5"/>
      <c r="B72" s="2"/>
      <c r="C72" s="2"/>
      <c r="D72" s="33"/>
      <c r="E72" s="2"/>
      <c r="F72" s="2"/>
      <c r="G72" s="29"/>
      <c r="T72" s="2"/>
    </row>
    <row r="73" spans="1:20">
      <c r="T73" s="2"/>
    </row>
    <row r="74" spans="1:20">
      <c r="T74" s="2"/>
    </row>
    <row r="75" spans="1:20" ht="15.75">
      <c r="B75" s="11" t="s">
        <v>94</v>
      </c>
      <c r="C75" s="11" t="s">
        <v>85</v>
      </c>
      <c r="G75" s="34">
        <f>SUM(G60:G74)</f>
        <v>0</v>
      </c>
      <c r="I75" s="54" t="s">
        <v>96</v>
      </c>
      <c r="T75" s="2"/>
    </row>
    <row r="76" spans="1:20">
      <c r="T76" s="2"/>
    </row>
    <row r="77" spans="1:20">
      <c r="A77" s="40" t="s">
        <v>104</v>
      </c>
      <c r="B77" s="38"/>
      <c r="C77" s="38"/>
      <c r="D77" s="38"/>
      <c r="E77" s="38"/>
      <c r="F77" s="38"/>
      <c r="G77" s="7"/>
      <c r="T77" s="2"/>
    </row>
    <row r="78" spans="1:20">
      <c r="A78" s="40"/>
      <c r="B78" s="38"/>
      <c r="C78" s="38"/>
      <c r="D78" s="38"/>
      <c r="E78" s="38"/>
      <c r="F78" s="38"/>
      <c r="G78" s="7"/>
      <c r="T78" s="2"/>
    </row>
    <row r="79" spans="1:20">
      <c r="A79" s="41" t="s">
        <v>105</v>
      </c>
      <c r="B79" s="41"/>
      <c r="C79" s="41"/>
      <c r="D79" s="41"/>
      <c r="E79" s="41"/>
      <c r="F79" s="38"/>
      <c r="G79" s="7"/>
      <c r="T79" s="2"/>
    </row>
    <row r="80" spans="1:20">
      <c r="A80" s="41" t="s">
        <v>106</v>
      </c>
      <c r="B80" s="38"/>
      <c r="C80" s="42" t="s">
        <v>107</v>
      </c>
      <c r="D80" s="43"/>
      <c r="E80" s="43"/>
      <c r="F80" s="41"/>
      <c r="G80" s="7"/>
      <c r="T80" s="2"/>
    </row>
    <row r="81" spans="1:20">
      <c r="A81" s="38"/>
      <c r="B81" s="38"/>
      <c r="C81" s="44"/>
      <c r="D81" s="38"/>
      <c r="E81" s="38"/>
      <c r="F81" s="45"/>
      <c r="G81" s="7"/>
      <c r="T81" s="2"/>
    </row>
    <row r="82" spans="1:20">
      <c r="A82" s="46" t="s">
        <v>108</v>
      </c>
      <c r="B82" s="47"/>
      <c r="C82" s="46" t="s">
        <v>109</v>
      </c>
      <c r="D82" s="39"/>
      <c r="E82" s="39"/>
      <c r="F82" s="38"/>
      <c r="G82" s="7"/>
      <c r="T82" s="2"/>
    </row>
    <row r="83" spans="1:20">
      <c r="A83" s="38"/>
      <c r="B83" s="38"/>
      <c r="C83" s="38"/>
      <c r="D83" s="38"/>
      <c r="E83" s="45"/>
      <c r="F83" s="48"/>
      <c r="G83" s="7"/>
      <c r="T83" s="2"/>
    </row>
    <row r="84" spans="1:20">
      <c r="A84" s="38"/>
      <c r="B84" s="38"/>
      <c r="C84" s="38"/>
      <c r="D84" s="38"/>
      <c r="E84" s="45"/>
      <c r="F84" s="38"/>
      <c r="G84" s="7"/>
      <c r="T84" s="2"/>
    </row>
    <row r="85" spans="1:20">
      <c r="A85" s="38"/>
      <c r="B85" s="38"/>
      <c r="C85" s="46" t="s">
        <v>110</v>
      </c>
      <c r="D85" s="49"/>
      <c r="E85" s="49"/>
      <c r="F85" s="38"/>
      <c r="G85" s="7"/>
      <c r="T85" s="2"/>
    </row>
    <row r="86" spans="1:20">
      <c r="A86" s="38"/>
      <c r="B86" s="38"/>
      <c r="C86" s="38"/>
      <c r="D86" s="50" t="s">
        <v>111</v>
      </c>
      <c r="E86" s="38"/>
      <c r="F86" s="51"/>
      <c r="G86" s="7"/>
      <c r="T86" s="2"/>
    </row>
    <row r="87" spans="1:20">
      <c r="A87" s="5"/>
      <c r="B87" s="2"/>
      <c r="C87" s="2"/>
      <c r="D87" s="2"/>
      <c r="E87" s="2"/>
      <c r="F87" s="2"/>
      <c r="G87" s="7"/>
      <c r="T87" s="2"/>
    </row>
    <row r="88" spans="1:20">
      <c r="A88" s="5"/>
      <c r="B88" s="2"/>
      <c r="C88" s="2"/>
      <c r="D88" s="2"/>
      <c r="E88" s="2"/>
      <c r="F88" s="2"/>
      <c r="G88" s="7"/>
      <c r="T88" s="2"/>
    </row>
    <row r="89" spans="1:20">
      <c r="A89" s="5"/>
      <c r="B89" s="2"/>
      <c r="C89" s="2"/>
      <c r="D89" s="2"/>
      <c r="E89" s="2"/>
      <c r="F89" s="2"/>
      <c r="G89" s="7"/>
      <c r="T89" s="2"/>
    </row>
    <row r="90" spans="1:20">
      <c r="A90" s="5"/>
      <c r="B90" s="2"/>
      <c r="C90" s="2"/>
      <c r="D90" s="2"/>
      <c r="E90" s="2"/>
      <c r="F90" s="2"/>
      <c r="G90" s="7"/>
      <c r="T90" s="2"/>
    </row>
    <row r="91" spans="1:20">
      <c r="A91" s="5"/>
      <c r="B91" s="2"/>
      <c r="C91" s="2"/>
      <c r="D91" s="2"/>
      <c r="E91" s="2"/>
      <c r="F91" s="2"/>
      <c r="G91" s="7"/>
      <c r="T91" s="2"/>
    </row>
    <row r="92" spans="1:20" ht="15" customHeight="1">
      <c r="A92" s="15"/>
      <c r="B92" s="16"/>
      <c r="C92" s="17"/>
      <c r="D92" s="17"/>
      <c r="E92" s="2"/>
      <c r="F92" s="2"/>
      <c r="G92" s="7"/>
      <c r="T92" s="2"/>
    </row>
    <row r="93" spans="1:20">
      <c r="A93" s="5"/>
      <c r="B93" s="1"/>
      <c r="C93" s="2"/>
      <c r="D93" s="2"/>
      <c r="E93" s="2"/>
      <c r="F93" s="2"/>
      <c r="G93" s="7"/>
      <c r="T93" s="2"/>
    </row>
    <row r="94" spans="1:20">
      <c r="A94" s="5"/>
      <c r="B94" s="2"/>
      <c r="C94" s="2"/>
      <c r="D94" s="2"/>
      <c r="E94" s="2"/>
      <c r="F94" s="2"/>
      <c r="G94" s="7"/>
      <c r="T94" s="2"/>
    </row>
    <row r="95" spans="1:20">
      <c r="A95" s="5"/>
      <c r="B95" s="2"/>
      <c r="C95" s="2"/>
      <c r="D95" s="2"/>
      <c r="E95" s="2"/>
      <c r="F95" s="2"/>
      <c r="G95" s="7"/>
      <c r="T95" s="2"/>
    </row>
    <row r="96" spans="1:20">
      <c r="A96" s="5"/>
      <c r="B96" s="2"/>
      <c r="C96" s="2"/>
      <c r="D96" s="2"/>
      <c r="E96" s="2"/>
      <c r="F96" s="2"/>
      <c r="G96" s="7"/>
      <c r="T96" s="2"/>
    </row>
    <row r="97" spans="1:20">
      <c r="A97" s="8"/>
      <c r="B97" s="9"/>
      <c r="C97" s="9"/>
      <c r="D97" s="9"/>
      <c r="E97" s="2"/>
      <c r="F97" s="2"/>
      <c r="G97" s="18"/>
      <c r="T97" s="2"/>
    </row>
    <row r="98" spans="1:20">
      <c r="A98" s="8"/>
      <c r="B98" s="9"/>
      <c r="C98" s="9"/>
      <c r="D98" s="9"/>
      <c r="E98" s="2"/>
      <c r="F98" s="2"/>
      <c r="G98" s="18"/>
      <c r="T98" s="2"/>
    </row>
    <row r="99" spans="1:20">
      <c r="A99" s="15"/>
      <c r="B99" s="16"/>
      <c r="C99" s="17"/>
      <c r="D99" s="17"/>
      <c r="E99" s="2"/>
      <c r="F99" s="2"/>
      <c r="G99" s="7"/>
      <c r="I99" s="19"/>
      <c r="T99" s="2"/>
    </row>
    <row r="100" spans="1:20">
      <c r="F100" s="2"/>
      <c r="T100" s="2"/>
    </row>
    <row r="101" spans="1:20">
      <c r="A101" s="5"/>
      <c r="B101" s="2"/>
      <c r="C101" s="2"/>
      <c r="D101" s="2"/>
      <c r="E101" s="2"/>
      <c r="F101" s="2"/>
      <c r="G101" s="7"/>
      <c r="T101" s="2"/>
    </row>
    <row r="102" spans="1:20">
      <c r="A102" s="5"/>
      <c r="B102" s="2"/>
      <c r="C102" s="2"/>
      <c r="D102" s="2"/>
      <c r="E102" s="2"/>
      <c r="F102" s="2"/>
      <c r="G102" s="7"/>
      <c r="T102" s="2"/>
    </row>
    <row r="103" spans="1:20">
      <c r="A103" s="5"/>
      <c r="B103" s="2"/>
      <c r="C103" s="2"/>
      <c r="D103" s="2"/>
      <c r="E103" s="2"/>
      <c r="F103" s="2"/>
      <c r="G103" s="7"/>
      <c r="T103" s="2"/>
    </row>
    <row r="104" spans="1:20">
      <c r="A104" s="5"/>
      <c r="B104" s="2"/>
      <c r="C104" s="2"/>
      <c r="D104" s="2"/>
      <c r="E104" s="2"/>
      <c r="F104" s="2"/>
      <c r="G104" s="7"/>
      <c r="T104" s="2"/>
    </row>
    <row r="105" spans="1:20">
      <c r="A105" s="5"/>
      <c r="B105" s="2"/>
      <c r="C105" s="2"/>
      <c r="D105" s="2"/>
      <c r="E105" s="2"/>
      <c r="F105" s="2"/>
      <c r="G105" s="7"/>
      <c r="T105" s="2"/>
    </row>
    <row r="106" spans="1:20">
      <c r="A106" s="5"/>
      <c r="B106" s="2"/>
      <c r="C106" s="2"/>
      <c r="D106" s="2"/>
      <c r="E106" s="2"/>
      <c r="F106" s="2"/>
      <c r="G106" s="7"/>
      <c r="T106" s="2"/>
    </row>
    <row r="107" spans="1:20">
      <c r="A107" s="5"/>
      <c r="B107" s="2"/>
      <c r="C107" s="2"/>
      <c r="D107" s="2"/>
      <c r="E107" s="2"/>
      <c r="F107" s="2"/>
      <c r="G107" s="7"/>
      <c r="T107" s="2"/>
    </row>
    <row r="108" spans="1:20">
      <c r="A108" s="5"/>
      <c r="C108" s="2"/>
      <c r="D108" s="2"/>
      <c r="E108" s="2"/>
      <c r="F108" s="2"/>
      <c r="G108" s="7"/>
      <c r="T108" s="2"/>
    </row>
    <row r="109" spans="1:20">
      <c r="A109" s="5"/>
      <c r="B109" s="2"/>
      <c r="C109" s="2"/>
      <c r="D109" s="2"/>
      <c r="E109" s="2"/>
      <c r="F109" s="2"/>
      <c r="G109" s="7"/>
      <c r="T109" s="2"/>
    </row>
    <row r="110" spans="1:20" ht="15.75">
      <c r="A110" s="3"/>
      <c r="B110" s="4"/>
      <c r="C110" s="2"/>
      <c r="D110" s="2"/>
      <c r="E110" s="2"/>
      <c r="F110" s="2"/>
      <c r="G110" s="7"/>
      <c r="H110" s="10"/>
      <c r="T110" s="2"/>
    </row>
    <row r="111" spans="1:20" ht="15.75">
      <c r="A111" s="3"/>
      <c r="B111" s="4"/>
      <c r="C111" s="2"/>
      <c r="D111" s="2"/>
      <c r="E111" s="2"/>
      <c r="F111" s="2"/>
      <c r="G111" s="7"/>
      <c r="T111" s="2"/>
    </row>
    <row r="112" spans="1:20">
      <c r="A112" s="5"/>
      <c r="B112" s="2"/>
      <c r="C112" s="2"/>
      <c r="D112" s="2"/>
      <c r="E112" s="2"/>
      <c r="F112" s="2"/>
      <c r="G112" s="7"/>
      <c r="T112" s="2"/>
    </row>
    <row r="113" spans="1:20">
      <c r="A113" s="5"/>
      <c r="B113" s="2"/>
      <c r="C113" s="2"/>
      <c r="D113" s="2"/>
      <c r="E113" s="2"/>
      <c r="F113" s="2"/>
      <c r="G113" s="7"/>
      <c r="T113" s="2"/>
    </row>
    <row r="114" spans="1:20">
      <c r="A114" s="5"/>
      <c r="B114" s="2"/>
      <c r="C114" s="2"/>
      <c r="D114" s="2"/>
      <c r="E114" s="2"/>
      <c r="F114" s="2"/>
      <c r="G114" s="7"/>
      <c r="T114" s="2"/>
    </row>
    <row r="115" spans="1:20">
      <c r="A115" s="5"/>
      <c r="B115" s="2"/>
      <c r="C115" s="2"/>
      <c r="D115" s="2"/>
      <c r="E115" s="2"/>
      <c r="F115" s="2"/>
      <c r="G115" s="7"/>
      <c r="T115" s="2"/>
    </row>
    <row r="116" spans="1:20">
      <c r="A116" s="5"/>
      <c r="B116" s="2"/>
      <c r="C116" s="2"/>
      <c r="D116" s="2"/>
      <c r="E116" s="2"/>
      <c r="F116" s="2"/>
      <c r="G116" s="7"/>
      <c r="T116" s="2"/>
    </row>
    <row r="117" spans="1:20">
      <c r="A117" s="5"/>
      <c r="B117" s="2"/>
      <c r="C117" s="2"/>
      <c r="D117" s="2"/>
      <c r="E117" s="2"/>
      <c r="F117" s="2"/>
      <c r="G117" s="7"/>
      <c r="T117" s="2"/>
    </row>
    <row r="118" spans="1:20">
      <c r="A118" s="5"/>
      <c r="B118" s="2"/>
      <c r="C118" s="2"/>
      <c r="D118" s="2"/>
      <c r="E118" s="2"/>
      <c r="F118" s="2"/>
      <c r="G118" s="7"/>
      <c r="T118" s="2"/>
    </row>
    <row r="119" spans="1:20">
      <c r="A119" s="5"/>
      <c r="B119" s="2"/>
      <c r="C119" s="2"/>
      <c r="D119" s="2"/>
      <c r="E119" s="2"/>
      <c r="F119" s="2"/>
      <c r="G119" s="7"/>
      <c r="T119" s="2"/>
    </row>
    <row r="120" spans="1:20">
      <c r="A120" s="5"/>
      <c r="B120" s="2"/>
      <c r="C120" s="2"/>
      <c r="D120" s="2"/>
      <c r="E120" s="2"/>
      <c r="F120" s="2"/>
      <c r="G120" s="7"/>
      <c r="T120" s="2"/>
    </row>
    <row r="121" spans="1:20">
      <c r="A121" s="5"/>
      <c r="B121" s="2"/>
      <c r="C121" s="2"/>
      <c r="D121" s="2"/>
      <c r="E121" s="2"/>
      <c r="F121" s="2"/>
      <c r="G121" s="7"/>
      <c r="T121" s="2"/>
    </row>
    <row r="122" spans="1:20">
      <c r="A122" s="5"/>
      <c r="B122" s="2"/>
      <c r="C122" s="2"/>
      <c r="D122" s="2"/>
      <c r="E122" s="2"/>
      <c r="F122" s="2"/>
      <c r="G122" s="7"/>
      <c r="T122" s="2"/>
    </row>
    <row r="123" spans="1:20">
      <c r="A123" s="5"/>
      <c r="B123" s="2"/>
      <c r="C123" s="2"/>
      <c r="D123" s="2"/>
      <c r="E123" s="2"/>
      <c r="F123" s="2"/>
      <c r="G123" s="7"/>
      <c r="T123" s="2"/>
    </row>
    <row r="124" spans="1:20">
      <c r="A124" s="5"/>
      <c r="B124" s="2"/>
      <c r="C124" s="2"/>
      <c r="D124" s="2"/>
      <c r="E124" s="2"/>
      <c r="F124" s="2"/>
      <c r="G124" s="7"/>
      <c r="T124" s="2"/>
    </row>
    <row r="125" spans="1:20">
      <c r="A125" s="5"/>
      <c r="B125" s="2"/>
      <c r="C125" s="2"/>
      <c r="D125" s="2"/>
      <c r="E125" s="2"/>
      <c r="F125" s="2"/>
      <c r="G125" s="7"/>
      <c r="T125" s="2"/>
    </row>
    <row r="126" spans="1:20">
      <c r="A126" s="5"/>
      <c r="B126" s="2"/>
      <c r="C126" s="2"/>
      <c r="D126" s="2"/>
      <c r="E126" s="2"/>
      <c r="F126" s="2"/>
      <c r="G126" s="7"/>
      <c r="T126" s="2"/>
    </row>
    <row r="127" spans="1:20">
      <c r="A127" s="5"/>
      <c r="B127" s="2"/>
      <c r="C127" s="2"/>
      <c r="D127" s="2"/>
      <c r="E127" s="2"/>
      <c r="F127" s="2"/>
      <c r="G127" s="7"/>
      <c r="T127" s="2"/>
    </row>
    <row r="128" spans="1:20">
      <c r="A128" s="5"/>
      <c r="B128" s="2"/>
      <c r="C128" s="2"/>
      <c r="D128" s="2"/>
      <c r="E128" s="2"/>
      <c r="F128" s="2"/>
      <c r="G128" s="7"/>
      <c r="T128" s="2"/>
    </row>
    <row r="129" spans="1:20">
      <c r="A129" s="5"/>
      <c r="B129" s="2"/>
      <c r="C129" s="2"/>
      <c r="D129" s="2"/>
      <c r="E129" s="2"/>
      <c r="F129" s="2"/>
      <c r="G129" s="7"/>
      <c r="T129" s="2"/>
    </row>
    <row r="130" spans="1:20">
      <c r="A130" s="5"/>
      <c r="B130" s="2"/>
      <c r="C130" s="2"/>
      <c r="D130" s="2"/>
      <c r="E130" s="2"/>
      <c r="F130" s="2"/>
      <c r="G130" s="7"/>
      <c r="T130" s="2"/>
    </row>
    <row r="131" spans="1:20">
      <c r="A131" s="5"/>
      <c r="B131" s="2"/>
      <c r="C131" s="2"/>
      <c r="D131" s="2"/>
      <c r="E131" s="2"/>
      <c r="F131" s="2"/>
      <c r="G131" s="7"/>
      <c r="T131" s="2"/>
    </row>
    <row r="132" spans="1:20">
      <c r="A132" s="5"/>
      <c r="B132" s="2"/>
      <c r="C132" s="2"/>
      <c r="D132" s="2"/>
      <c r="E132" s="2"/>
      <c r="F132" s="2"/>
      <c r="G132" s="7"/>
      <c r="T132" s="2"/>
    </row>
    <row r="133" spans="1:20">
      <c r="A133" s="5"/>
      <c r="B133" s="2"/>
      <c r="C133" s="2"/>
      <c r="D133" s="2"/>
      <c r="E133" s="2"/>
      <c r="F133" s="2"/>
      <c r="G133" s="7"/>
      <c r="T133" s="2"/>
    </row>
    <row r="134" spans="1:20">
      <c r="A134" s="5"/>
      <c r="B134" s="2"/>
      <c r="C134" s="2"/>
      <c r="D134" s="2"/>
      <c r="E134" s="2"/>
      <c r="F134" s="2"/>
      <c r="G134" s="7"/>
      <c r="T134" s="2"/>
    </row>
    <row r="135" spans="1:20">
      <c r="A135" s="5"/>
      <c r="B135" s="2"/>
      <c r="C135" s="2"/>
      <c r="D135" s="2"/>
      <c r="E135" s="2"/>
      <c r="F135" s="2"/>
      <c r="G135" s="7"/>
      <c r="T135" s="2"/>
    </row>
    <row r="136" spans="1:20">
      <c r="A136" s="5"/>
      <c r="B136" s="2"/>
      <c r="C136" s="2"/>
      <c r="D136" s="2"/>
      <c r="E136" s="2"/>
      <c r="F136" s="2"/>
      <c r="G136" s="7"/>
      <c r="T136" s="2"/>
    </row>
    <row r="137" spans="1:20">
      <c r="A137" s="5"/>
      <c r="B137" s="2"/>
      <c r="C137" s="2"/>
      <c r="D137" s="2"/>
      <c r="E137" s="2"/>
      <c r="F137" s="2"/>
      <c r="G137" s="7"/>
      <c r="T137" s="2"/>
    </row>
    <row r="138" spans="1:20">
      <c r="A138" s="5"/>
      <c r="B138" s="2"/>
      <c r="C138" s="2"/>
      <c r="D138" s="2"/>
      <c r="E138" s="2"/>
      <c r="F138" s="2"/>
      <c r="G138" s="7"/>
      <c r="T138" s="2"/>
    </row>
    <row r="139" spans="1:20">
      <c r="A139" s="5"/>
      <c r="B139" s="2"/>
      <c r="C139" s="2"/>
      <c r="D139" s="2"/>
      <c r="E139" s="2"/>
      <c r="F139" s="2"/>
      <c r="G139" s="7"/>
      <c r="T139" s="2"/>
    </row>
    <row r="140" spans="1:20">
      <c r="A140" s="5"/>
      <c r="B140" s="2"/>
      <c r="C140" s="2"/>
      <c r="D140" s="2"/>
      <c r="E140" s="2"/>
      <c r="F140" s="2"/>
      <c r="G140" s="7"/>
      <c r="T140" s="2"/>
    </row>
    <row r="141" spans="1:20">
      <c r="A141" s="5"/>
      <c r="B141" s="2"/>
      <c r="C141" s="2"/>
      <c r="D141" s="2"/>
      <c r="E141" s="2"/>
      <c r="F141" s="2"/>
      <c r="G141" s="7"/>
      <c r="T141" s="2"/>
    </row>
    <row r="142" spans="1:20">
      <c r="A142" s="5"/>
      <c r="B142" s="2"/>
      <c r="C142" s="2"/>
      <c r="D142" s="2"/>
      <c r="E142" s="2"/>
      <c r="F142" s="2"/>
      <c r="G142" s="7"/>
      <c r="T142" s="2"/>
    </row>
    <row r="143" spans="1:20">
      <c r="A143" s="5"/>
      <c r="B143" s="2"/>
      <c r="C143" s="2"/>
      <c r="D143" s="2"/>
      <c r="E143" s="2"/>
      <c r="F143" s="2"/>
      <c r="G143" s="7"/>
      <c r="T143" s="2"/>
    </row>
    <row r="144" spans="1:20">
      <c r="A144" s="5"/>
      <c r="B144" s="2"/>
      <c r="C144" s="2"/>
      <c r="D144" s="2"/>
      <c r="E144" s="2"/>
      <c r="F144" s="2"/>
      <c r="G144" s="7"/>
      <c r="T144" s="2"/>
    </row>
    <row r="145" spans="1:20">
      <c r="A145" s="5"/>
      <c r="B145" s="2"/>
      <c r="C145" s="2"/>
      <c r="D145" s="2"/>
      <c r="E145" s="2"/>
      <c r="F145" s="2"/>
      <c r="G145" s="7"/>
      <c r="T145" s="2"/>
    </row>
    <row r="146" spans="1:20">
      <c r="A146" s="5"/>
      <c r="B146" s="2"/>
      <c r="C146" s="2"/>
      <c r="D146" s="2"/>
      <c r="E146" s="2"/>
      <c r="F146" s="2"/>
      <c r="G146" s="7"/>
      <c r="I146" s="2"/>
      <c r="T146" s="2"/>
    </row>
    <row r="147" spans="1:20">
      <c r="A147" s="5"/>
      <c r="B147" s="2"/>
      <c r="C147" s="2"/>
      <c r="D147" s="2"/>
      <c r="E147" s="2"/>
      <c r="F147" s="2"/>
      <c r="G147" s="7"/>
      <c r="T147" s="2"/>
    </row>
    <row r="148" spans="1:20">
      <c r="A148" s="5"/>
      <c r="B148" s="2"/>
      <c r="C148" s="2"/>
      <c r="D148" s="2"/>
      <c r="E148" s="2"/>
      <c r="F148" s="2"/>
      <c r="G148" s="7"/>
      <c r="T148" s="2"/>
    </row>
    <row r="149" spans="1:20">
      <c r="A149" s="5"/>
      <c r="B149" s="2"/>
      <c r="C149" s="2"/>
      <c r="D149" s="2"/>
      <c r="E149" s="2"/>
      <c r="F149" s="2"/>
      <c r="G149" s="7"/>
      <c r="T149" s="2"/>
    </row>
    <row r="150" spans="1:20">
      <c r="A150" s="5"/>
      <c r="B150" s="2"/>
      <c r="C150" s="2"/>
      <c r="D150" s="2"/>
      <c r="E150" s="2"/>
      <c r="F150" s="2"/>
      <c r="G150" s="7"/>
      <c r="T150" s="2"/>
    </row>
    <row r="151" spans="1:20">
      <c r="A151" s="5"/>
      <c r="B151" s="2"/>
      <c r="C151" s="2"/>
      <c r="D151" s="2"/>
      <c r="E151" s="2"/>
      <c r="F151" s="2"/>
      <c r="G151" s="7"/>
      <c r="T151" s="2"/>
    </row>
    <row r="152" spans="1:20">
      <c r="A152" s="5"/>
      <c r="B152" s="2"/>
      <c r="C152" s="2"/>
      <c r="D152" s="2"/>
      <c r="E152" s="2"/>
      <c r="F152" s="2"/>
      <c r="G152" s="7"/>
      <c r="T152" s="2"/>
    </row>
    <row r="153" spans="1:20">
      <c r="A153" s="5"/>
      <c r="C153" s="2"/>
      <c r="D153" s="2"/>
      <c r="E153" s="2"/>
      <c r="F153" s="2"/>
      <c r="G153" s="7"/>
      <c r="T153" s="2"/>
    </row>
    <row r="154" spans="1:20">
      <c r="A154" s="15"/>
      <c r="B154" s="20"/>
      <c r="C154" s="17"/>
      <c r="D154" s="17"/>
      <c r="E154" s="17"/>
      <c r="F154" s="2"/>
      <c r="G154" s="7"/>
      <c r="T154" s="2"/>
    </row>
    <row r="155" spans="1:20">
      <c r="C155" s="2"/>
      <c r="D155" s="2"/>
      <c r="E155" s="2"/>
      <c r="F155" s="2"/>
      <c r="G155" s="7"/>
      <c r="T155" s="2"/>
    </row>
    <row r="156" spans="1:20">
      <c r="A156" s="5"/>
      <c r="B156" s="2"/>
      <c r="C156" s="2"/>
      <c r="D156" s="2"/>
      <c r="E156" s="2"/>
      <c r="F156" s="2"/>
      <c r="G156" s="7"/>
      <c r="T156" s="2"/>
    </row>
    <row r="157" spans="1:20">
      <c r="A157" s="5"/>
      <c r="B157" s="2"/>
      <c r="C157" s="2"/>
      <c r="D157" s="2"/>
      <c r="E157" s="2"/>
      <c r="F157" s="2"/>
      <c r="G157" s="7"/>
      <c r="T157" s="2"/>
    </row>
    <row r="158" spans="1:20">
      <c r="A158" s="5"/>
      <c r="B158" s="2"/>
      <c r="C158" s="2"/>
      <c r="D158" s="2"/>
      <c r="E158" s="2"/>
      <c r="F158" s="2"/>
      <c r="G158" s="7"/>
      <c r="T158" s="2"/>
    </row>
    <row r="159" spans="1:20">
      <c r="A159" s="5"/>
      <c r="D159" s="2"/>
      <c r="E159" s="2"/>
      <c r="F159" s="2"/>
      <c r="G159" s="7"/>
      <c r="T159" s="2"/>
    </row>
    <row r="160" spans="1:20">
      <c r="A160" s="5"/>
      <c r="D160" s="2"/>
      <c r="E160" s="2"/>
      <c r="F160" s="2"/>
      <c r="G160" s="7"/>
      <c r="T160" s="2"/>
    </row>
    <row r="161" spans="1:20">
      <c r="A161" s="5"/>
      <c r="D161" s="2"/>
      <c r="E161" s="2"/>
      <c r="F161" s="2"/>
      <c r="G161" s="7"/>
      <c r="T161" s="2"/>
    </row>
    <row r="162" spans="1:20">
      <c r="A162" s="5"/>
      <c r="C162" s="2"/>
      <c r="D162" s="2"/>
      <c r="E162" s="2"/>
      <c r="F162" s="2"/>
      <c r="G162" s="7"/>
      <c r="T162" s="2"/>
    </row>
    <row r="163" spans="1:20" ht="15.75">
      <c r="A163" s="3"/>
      <c r="B163" s="4"/>
      <c r="C163" s="2"/>
      <c r="D163" s="2"/>
      <c r="E163" s="2"/>
      <c r="F163" s="2"/>
      <c r="G163" s="7"/>
      <c r="H163" s="10"/>
    </row>
    <row r="164" spans="1:20">
      <c r="A164" s="5"/>
      <c r="B164" s="2"/>
      <c r="C164" s="2"/>
      <c r="D164" s="2"/>
      <c r="E164" s="2"/>
      <c r="F164" s="2"/>
      <c r="G164" s="7"/>
    </row>
    <row r="165" spans="1:20">
      <c r="A165" s="5"/>
      <c r="B165" s="2"/>
      <c r="C165" s="2"/>
      <c r="D165" s="2"/>
      <c r="E165" s="2"/>
      <c r="F165" s="2"/>
      <c r="G165" s="7"/>
    </row>
    <row r="166" spans="1:20">
      <c r="A166" s="5"/>
      <c r="B166" s="2"/>
      <c r="C166" s="2"/>
      <c r="D166" s="2"/>
      <c r="E166" s="2"/>
      <c r="F166" s="2"/>
      <c r="G166" s="7"/>
    </row>
    <row r="167" spans="1:20">
      <c r="A167" s="5"/>
      <c r="B167" s="2"/>
      <c r="C167" s="2"/>
      <c r="D167" s="2"/>
      <c r="E167" s="2"/>
      <c r="F167" s="2"/>
      <c r="G167" s="7"/>
    </row>
    <row r="168" spans="1:20">
      <c r="A168" s="5"/>
      <c r="B168" s="2"/>
      <c r="C168" s="2"/>
      <c r="D168" s="2"/>
      <c r="E168" s="2"/>
      <c r="F168" s="2"/>
      <c r="G168" s="7"/>
    </row>
    <row r="169" spans="1:20">
      <c r="A169" s="5"/>
      <c r="B169" s="2"/>
      <c r="C169" s="2"/>
      <c r="D169" s="2"/>
      <c r="E169" s="2"/>
      <c r="F169" s="2"/>
      <c r="G169" s="7"/>
    </row>
    <row r="170" spans="1:20">
      <c r="A170" s="5"/>
      <c r="B170" s="2"/>
      <c r="C170" s="2"/>
      <c r="D170" s="2"/>
      <c r="E170" s="2"/>
      <c r="F170" s="2"/>
      <c r="G170" s="7"/>
    </row>
    <row r="171" spans="1:20">
      <c r="A171" s="5"/>
      <c r="B171" s="2"/>
      <c r="C171" s="2"/>
      <c r="D171" s="2"/>
      <c r="E171" s="2"/>
      <c r="F171" s="2"/>
      <c r="G171" s="7"/>
    </row>
    <row r="172" spans="1:20">
      <c r="A172" s="5"/>
      <c r="B172" s="2"/>
      <c r="C172" s="2"/>
      <c r="D172" s="2"/>
      <c r="E172" s="2"/>
      <c r="F172" s="2"/>
      <c r="G172" s="7"/>
    </row>
    <row r="173" spans="1:20">
      <c r="A173" s="5"/>
      <c r="B173" s="2"/>
      <c r="C173" s="2"/>
      <c r="D173" s="2"/>
      <c r="E173" s="2"/>
      <c r="F173" s="2"/>
      <c r="G173" s="7"/>
    </row>
    <row r="174" spans="1:20" ht="13.5" customHeight="1">
      <c r="A174" s="5"/>
      <c r="B174" s="2"/>
      <c r="C174" s="2"/>
      <c r="D174" s="2"/>
      <c r="E174" s="2"/>
      <c r="F174" s="2"/>
      <c r="G174" s="7"/>
    </row>
    <row r="175" spans="1:20">
      <c r="A175" s="5"/>
      <c r="B175" s="2"/>
      <c r="C175" s="2"/>
      <c r="D175" s="2"/>
      <c r="E175" s="2"/>
      <c r="F175" s="2"/>
      <c r="G175" s="7"/>
    </row>
    <row r="176" spans="1:20">
      <c r="A176" s="5"/>
      <c r="B176" s="2"/>
      <c r="C176" s="2"/>
      <c r="D176" s="2"/>
      <c r="E176" s="2"/>
      <c r="F176" s="2"/>
      <c r="G176" s="7"/>
    </row>
    <row r="177" spans="1:9">
      <c r="A177" s="5"/>
      <c r="B177" s="2"/>
      <c r="C177" s="2"/>
      <c r="D177" s="2"/>
      <c r="E177" s="2"/>
      <c r="F177" s="2"/>
      <c r="G177" s="7"/>
    </row>
    <row r="178" spans="1:9">
      <c r="A178" s="5"/>
      <c r="B178" s="2"/>
      <c r="C178" s="2"/>
      <c r="D178" s="2"/>
      <c r="E178" s="2"/>
      <c r="F178" s="2"/>
      <c r="G178" s="7"/>
    </row>
    <row r="179" spans="1:9">
      <c r="A179" s="5"/>
      <c r="B179" s="2"/>
      <c r="C179" s="2"/>
      <c r="D179" s="2"/>
      <c r="E179" s="2"/>
      <c r="F179" s="2"/>
      <c r="G179" s="7"/>
    </row>
    <row r="180" spans="1:9">
      <c r="A180" s="5"/>
      <c r="B180" s="2"/>
      <c r="C180" s="2"/>
      <c r="D180" s="2"/>
      <c r="E180" s="2"/>
      <c r="F180" s="2"/>
      <c r="G180" s="7"/>
    </row>
    <row r="181" spans="1:9">
      <c r="A181" s="5"/>
      <c r="B181" s="2"/>
      <c r="C181" s="2"/>
      <c r="D181" s="2"/>
      <c r="E181" s="2"/>
      <c r="F181" s="2"/>
      <c r="G181" s="7"/>
    </row>
    <row r="182" spans="1:9">
      <c r="A182" s="5"/>
      <c r="B182" s="2"/>
      <c r="C182" s="2"/>
      <c r="D182" s="2"/>
      <c r="E182" s="2"/>
      <c r="F182" s="2"/>
      <c r="G182" s="7"/>
    </row>
    <row r="183" spans="1:9">
      <c r="A183" s="5"/>
      <c r="B183" s="2"/>
      <c r="C183" s="2"/>
      <c r="D183" s="2"/>
      <c r="E183" s="2"/>
      <c r="F183" s="2"/>
      <c r="G183" s="7"/>
    </row>
    <row r="184" spans="1:9">
      <c r="A184" s="5"/>
      <c r="B184" s="2"/>
      <c r="C184" s="2"/>
      <c r="D184" s="2"/>
      <c r="E184" s="2"/>
      <c r="F184" s="2"/>
      <c r="G184" s="7"/>
    </row>
    <row r="185" spans="1:9">
      <c r="A185" s="5"/>
      <c r="B185" s="2"/>
      <c r="C185" s="2"/>
      <c r="D185" s="2"/>
      <c r="E185" s="2"/>
      <c r="F185" s="2"/>
      <c r="G185" s="7"/>
    </row>
    <row r="186" spans="1:9" s="24" customFormat="1">
      <c r="A186" s="21"/>
      <c r="B186" s="22"/>
      <c r="C186" s="22"/>
      <c r="D186" s="22"/>
      <c r="E186" s="22"/>
      <c r="F186" s="2"/>
      <c r="G186" s="23"/>
    </row>
    <row r="187" spans="1:9">
      <c r="A187" s="5"/>
      <c r="B187" s="2"/>
      <c r="C187" s="2"/>
      <c r="D187" s="2"/>
      <c r="E187" s="2"/>
      <c r="F187" s="2"/>
      <c r="G187" s="7"/>
      <c r="I187" s="25"/>
    </row>
    <row r="188" spans="1:9">
      <c r="A188" s="5"/>
      <c r="B188" s="2"/>
      <c r="C188" s="2"/>
      <c r="D188" s="2"/>
      <c r="E188" s="2"/>
      <c r="F188" s="2"/>
      <c r="G188" s="7"/>
    </row>
    <row r="189" spans="1:9" ht="15.75">
      <c r="A189" s="26"/>
      <c r="B189" s="3"/>
      <c r="C189" s="2"/>
      <c r="D189" s="2"/>
      <c r="E189" s="2"/>
      <c r="F189" s="2"/>
      <c r="G189" s="7"/>
      <c r="H189" s="10"/>
    </row>
    <row r="190" spans="1:9">
      <c r="A190" s="5"/>
      <c r="B190" s="2"/>
      <c r="C190" s="2"/>
      <c r="D190" s="2"/>
      <c r="E190" s="2"/>
      <c r="F190" s="2"/>
      <c r="G190" s="7"/>
    </row>
    <row r="191" spans="1:9">
      <c r="A191" s="5"/>
      <c r="B191" s="2"/>
      <c r="C191" s="2"/>
      <c r="D191" s="2"/>
      <c r="E191" s="2"/>
      <c r="F191" s="2"/>
      <c r="G191" s="7"/>
    </row>
    <row r="192" spans="1:9">
      <c r="A192" s="5"/>
      <c r="B192" s="2"/>
      <c r="C192" s="2"/>
      <c r="D192" s="2"/>
      <c r="E192" s="2"/>
      <c r="F192" s="2"/>
      <c r="G192" s="7"/>
    </row>
    <row r="193" spans="1:8">
      <c r="A193" s="5"/>
      <c r="B193" s="2"/>
      <c r="C193" s="2"/>
      <c r="D193" s="2"/>
      <c r="E193" s="2"/>
      <c r="F193" s="2"/>
      <c r="G193" s="7"/>
    </row>
    <row r="194" spans="1:8">
      <c r="A194" s="5"/>
      <c r="B194" s="2"/>
      <c r="C194" s="2"/>
      <c r="D194" s="2"/>
      <c r="E194" s="2"/>
      <c r="F194" s="2"/>
      <c r="G194" s="7"/>
    </row>
    <row r="195" spans="1:8">
      <c r="A195" s="15"/>
      <c r="B195" s="17"/>
      <c r="C195" s="17"/>
      <c r="D195" s="17"/>
      <c r="E195" s="17"/>
      <c r="F195" s="2"/>
      <c r="G195" s="7"/>
    </row>
    <row r="196" spans="1:8">
      <c r="A196" s="5"/>
      <c r="B196" s="2"/>
      <c r="C196" s="2"/>
      <c r="D196" s="2"/>
      <c r="E196" s="2"/>
      <c r="F196" s="2"/>
      <c r="G196" s="7"/>
    </row>
    <row r="197" spans="1:8" ht="15.75">
      <c r="A197" s="3"/>
      <c r="B197" s="4"/>
      <c r="C197" s="2"/>
      <c r="D197" s="2"/>
      <c r="E197" s="2"/>
      <c r="F197" s="2"/>
      <c r="G197" s="7"/>
      <c r="H197" s="10"/>
    </row>
    <row r="198" spans="1:8">
      <c r="A198" s="5"/>
      <c r="B198" s="2"/>
      <c r="C198" s="2"/>
      <c r="D198" s="2"/>
      <c r="E198" s="2"/>
      <c r="F198" s="2"/>
      <c r="G198" s="7"/>
    </row>
    <row r="199" spans="1:8">
      <c r="A199" s="5"/>
      <c r="B199" s="2"/>
      <c r="C199" s="2"/>
      <c r="D199" s="2"/>
      <c r="E199" s="2"/>
      <c r="F199" s="2"/>
      <c r="G199" s="7"/>
    </row>
    <row r="200" spans="1:8">
      <c r="A200" s="5"/>
      <c r="B200" s="2"/>
      <c r="C200" s="2"/>
      <c r="D200" s="2"/>
      <c r="E200" s="2"/>
      <c r="F200" s="2"/>
      <c r="G200" s="7"/>
    </row>
    <row r="201" spans="1:8">
      <c r="A201" s="5"/>
      <c r="B201" s="2"/>
      <c r="C201" s="2"/>
      <c r="D201" s="2"/>
      <c r="E201" s="2"/>
      <c r="F201" s="2"/>
      <c r="G201" s="7"/>
    </row>
    <row r="202" spans="1:8">
      <c r="A202" s="5"/>
      <c r="B202" s="2"/>
      <c r="C202" s="2"/>
      <c r="D202" s="2"/>
      <c r="E202" s="2"/>
      <c r="F202" s="2"/>
      <c r="G202" s="7"/>
    </row>
    <row r="203" spans="1:8">
      <c r="A203" s="5"/>
      <c r="B203" s="2"/>
      <c r="C203" s="2"/>
      <c r="D203" s="2"/>
      <c r="E203" s="2"/>
      <c r="F203" s="2"/>
      <c r="G203" s="7"/>
    </row>
    <row r="204" spans="1:8">
      <c r="A204" s="5"/>
      <c r="B204" s="2"/>
      <c r="C204" s="2"/>
      <c r="D204" s="2"/>
      <c r="E204" s="2"/>
      <c r="F204" s="2"/>
      <c r="G204" s="7"/>
    </row>
    <row r="205" spans="1:8">
      <c r="A205" s="5"/>
      <c r="B205" s="2"/>
      <c r="C205" s="2"/>
      <c r="D205" s="2"/>
      <c r="E205" s="2"/>
      <c r="F205" s="2"/>
      <c r="G205" s="7"/>
    </row>
    <row r="206" spans="1:8">
      <c r="A206" s="5"/>
      <c r="B206" s="2"/>
      <c r="C206" s="2"/>
      <c r="D206" s="2"/>
      <c r="E206" s="2"/>
      <c r="F206" s="2"/>
      <c r="G206" s="7"/>
    </row>
    <row r="207" spans="1:8">
      <c r="A207" s="5"/>
      <c r="B207" s="2"/>
      <c r="C207" s="2"/>
      <c r="D207" s="2"/>
      <c r="E207" s="2"/>
      <c r="F207" s="2"/>
      <c r="G207" s="7"/>
    </row>
    <row r="208" spans="1:8" ht="15.75">
      <c r="A208" s="5"/>
      <c r="B208" s="4"/>
      <c r="C208" s="2"/>
      <c r="D208" s="2"/>
      <c r="E208" s="2"/>
      <c r="F208" s="2"/>
      <c r="G208" s="27"/>
    </row>
    <row r="209" spans="1:8">
      <c r="A209" s="5"/>
      <c r="B209" s="2"/>
      <c r="C209" s="2"/>
      <c r="D209" s="2"/>
      <c r="E209" s="2"/>
      <c r="F209" s="2"/>
      <c r="G209" s="7"/>
    </row>
    <row r="210" spans="1:8" ht="15.75">
      <c r="A210" s="3"/>
      <c r="B210" s="4"/>
      <c r="C210" s="2"/>
      <c r="D210" s="2"/>
      <c r="E210" s="2"/>
      <c r="F210" s="2"/>
      <c r="G210" s="7"/>
      <c r="H210" s="10"/>
    </row>
    <row r="211" spans="1:8">
      <c r="A211" s="5"/>
      <c r="B211" s="2"/>
      <c r="C211" s="2"/>
      <c r="D211" s="2"/>
      <c r="E211" s="2"/>
      <c r="F211" s="2"/>
      <c r="G211" s="7"/>
    </row>
    <row r="212" spans="1:8">
      <c r="A212" s="5"/>
      <c r="B212" s="2"/>
      <c r="C212" s="2"/>
      <c r="D212" s="2"/>
      <c r="E212" s="2"/>
      <c r="F212" s="2"/>
      <c r="G212" s="29"/>
    </row>
    <row r="213" spans="1:8">
      <c r="A213" s="5"/>
      <c r="B213" s="2"/>
      <c r="C213" s="2"/>
      <c r="D213" s="2"/>
      <c r="E213" s="2"/>
      <c r="F213" s="2"/>
      <c r="G213" s="29"/>
    </row>
    <row r="214" spans="1:8">
      <c r="A214" s="5"/>
      <c r="B214" s="2"/>
      <c r="C214" s="2"/>
      <c r="D214" s="2"/>
      <c r="E214" s="2"/>
      <c r="F214" s="2"/>
      <c r="G214" s="29"/>
    </row>
    <row r="215" spans="1:8">
      <c r="A215" s="5"/>
      <c r="B215" s="2"/>
      <c r="C215" s="2"/>
      <c r="D215" s="2"/>
      <c r="E215" s="2"/>
      <c r="F215" s="2"/>
      <c r="G215" s="29"/>
    </row>
    <row r="216" spans="1:8">
      <c r="A216" s="5"/>
      <c r="B216" s="2"/>
      <c r="C216" s="2"/>
      <c r="D216" s="2"/>
      <c r="E216" s="2"/>
      <c r="F216" s="2"/>
      <c r="G216" s="29"/>
    </row>
    <row r="217" spans="1:8">
      <c r="A217" s="5"/>
      <c r="B217" s="2"/>
      <c r="C217" s="2"/>
      <c r="D217" s="2"/>
      <c r="E217" s="2"/>
      <c r="F217" s="2"/>
      <c r="G217" s="29"/>
    </row>
    <row r="218" spans="1:8">
      <c r="A218" s="5"/>
      <c r="B218" s="2"/>
      <c r="C218" s="2"/>
      <c r="D218" s="2"/>
      <c r="E218" s="2"/>
      <c r="F218" s="2"/>
      <c r="G218" s="29"/>
    </row>
    <row r="219" spans="1:8">
      <c r="A219" s="30"/>
      <c r="B219" s="31"/>
      <c r="C219" s="31"/>
      <c r="D219" s="2"/>
      <c r="E219" s="2"/>
      <c r="F219" s="2"/>
      <c r="G219" s="29"/>
    </row>
    <row r="220" spans="1:8" ht="15.75" customHeight="1">
      <c r="A220" s="5"/>
      <c r="B220" s="2"/>
      <c r="C220" s="2"/>
      <c r="D220" s="2"/>
      <c r="E220" s="2"/>
      <c r="F220" s="2"/>
      <c r="G220" s="29"/>
    </row>
    <row r="221" spans="1:8">
      <c r="A221" s="5"/>
      <c r="B221" s="2"/>
      <c r="C221" s="2"/>
      <c r="D221" s="2"/>
      <c r="E221" s="2"/>
      <c r="F221" s="2"/>
      <c r="G221" s="29"/>
    </row>
    <row r="222" spans="1:8">
      <c r="A222" s="5"/>
      <c r="B222" s="2"/>
      <c r="C222" s="2"/>
      <c r="D222" s="2"/>
      <c r="E222" s="2"/>
      <c r="F222" s="2"/>
      <c r="G222" s="29"/>
      <c r="H222" s="32"/>
    </row>
    <row r="223" spans="1:8">
      <c r="A223" s="5"/>
      <c r="B223" s="2"/>
      <c r="C223" s="2"/>
      <c r="D223" s="2"/>
      <c r="E223" s="2"/>
      <c r="F223" s="2"/>
      <c r="G223" s="29"/>
    </row>
    <row r="224" spans="1:8">
      <c r="A224" s="5"/>
      <c r="B224" s="2"/>
      <c r="C224" s="2"/>
      <c r="D224" s="2"/>
      <c r="E224" s="2"/>
      <c r="F224" s="2"/>
      <c r="G224" s="29"/>
    </row>
    <row r="225" spans="1:9">
      <c r="A225" s="5"/>
      <c r="B225" s="2"/>
      <c r="C225" s="2"/>
      <c r="D225" s="2"/>
      <c r="E225" s="2"/>
      <c r="F225" s="2"/>
      <c r="G225" s="29"/>
    </row>
    <row r="226" spans="1:9">
      <c r="A226" s="5"/>
      <c r="B226" s="2"/>
      <c r="C226" s="2"/>
      <c r="D226" s="2"/>
      <c r="E226" s="2"/>
      <c r="F226" s="2"/>
      <c r="G226" s="29"/>
    </row>
    <row r="227" spans="1:9">
      <c r="A227" s="5"/>
      <c r="B227" s="2"/>
      <c r="C227" s="2"/>
      <c r="D227" s="2"/>
      <c r="E227" s="2"/>
      <c r="F227" s="2"/>
      <c r="G227" s="29"/>
    </row>
    <row r="228" spans="1:9">
      <c r="A228" s="5"/>
      <c r="B228" s="2"/>
      <c r="C228" s="2"/>
      <c r="D228" s="33"/>
      <c r="E228" s="2"/>
      <c r="F228" s="2"/>
      <c r="G228" s="29"/>
    </row>
    <row r="231" spans="1:9" ht="15.75">
      <c r="G231" s="34"/>
      <c r="H231" s="35"/>
      <c r="I231" s="35"/>
    </row>
    <row r="232" spans="1:9">
      <c r="H232" s="35"/>
    </row>
    <row r="233" spans="1:9">
      <c r="H233" s="35"/>
    </row>
    <row r="237" spans="1:9">
      <c r="I237" s="13"/>
    </row>
    <row r="238" spans="1:9">
      <c r="E238" s="2"/>
      <c r="G238" s="7"/>
      <c r="I238" s="13"/>
    </row>
    <row r="239" spans="1:9">
      <c r="A239" s="5"/>
      <c r="B239" s="2"/>
      <c r="C239" s="2"/>
      <c r="D239" s="2"/>
      <c r="E239" s="2"/>
      <c r="F239" s="2"/>
      <c r="G239" s="7"/>
    </row>
    <row r="240" spans="1:9">
      <c r="A240" s="5"/>
      <c r="B240" s="2"/>
      <c r="C240" s="2"/>
      <c r="D240" s="2"/>
      <c r="E240" s="2"/>
      <c r="F240" s="2"/>
      <c r="G240" s="7"/>
    </row>
    <row r="241" spans="1:7">
      <c r="A241" s="5"/>
      <c r="B241" s="2"/>
      <c r="C241" s="2"/>
      <c r="D241" s="2"/>
      <c r="E241" s="2"/>
      <c r="F241" s="2"/>
      <c r="G241" s="7"/>
    </row>
    <row r="242" spans="1:7">
      <c r="A242" s="5"/>
      <c r="B242" s="2"/>
      <c r="C242" s="2"/>
      <c r="D242" s="2"/>
      <c r="E242" s="2"/>
      <c r="F242" s="2"/>
      <c r="G242" s="7"/>
    </row>
  </sheetData>
  <autoFilter ref="A16:G288" xr:uid="{6EE75E89-7AB6-45CF-B6B7-7353944A7C04}"/>
  <mergeCells count="6">
    <mergeCell ref="A10:F11"/>
    <mergeCell ref="A12:F12"/>
    <mergeCell ref="A13:F13"/>
    <mergeCell ref="A14:F14"/>
    <mergeCell ref="C6:G6"/>
    <mergeCell ref="C8:G8"/>
  </mergeCells>
  <conditionalFormatting sqref="A60:A73 A75:A76">
    <cfRule type="duplicateValues" dxfId="7" priority="9"/>
  </conditionalFormatting>
  <conditionalFormatting sqref="I75 A80:A1048576 A77:A78 A16:A59">
    <cfRule type="duplicateValues" dxfId="6" priority="2"/>
  </conditionalFormatting>
  <pageMargins left="0.70866141732283472" right="0.70866141732283472" top="0.74803149606299213" bottom="0.74803149606299213" header="0.31496062992125984" footer="0.31496062992125984"/>
  <pageSetup paperSize="9" scale="65" fitToHeight="0" orientation="portrait" r:id="rId1"/>
  <headerFooter>
    <oddHeader>&amp;L&amp;G&amp;CGemeente Winterswijk 
Planten van bomen&amp;RBladnr. &amp;P van &amp;N</oddHeader>
  </headerFooter>
  <rowBreaks count="3" manualBreakCount="3">
    <brk id="60" max="16383" man="1"/>
    <brk id="142" max="16383" man="1"/>
    <brk id="209"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6B06B-47E1-4D6A-9910-263DCB8842D8}">
  <sheetPr>
    <pageSetUpPr fitToPage="1"/>
  </sheetPr>
  <dimension ref="A1:T242"/>
  <sheetViews>
    <sheetView topLeftCell="A37" zoomScaleNormal="100" workbookViewId="0">
      <selection activeCell="H52" sqref="H52"/>
    </sheetView>
  </sheetViews>
  <sheetFormatPr defaultRowHeight="15"/>
  <cols>
    <col min="1" max="1" width="8.875" style="11" bestFit="1" customWidth="1"/>
    <col min="2" max="2" width="60.25" style="11" customWidth="1"/>
    <col min="3" max="3" width="8.375" style="11" bestFit="1" customWidth="1"/>
    <col min="4" max="4" width="15.25" style="11" customWidth="1"/>
    <col min="5" max="5" width="6" style="11" bestFit="1" customWidth="1"/>
    <col min="6" max="6" width="8.875" style="11" bestFit="1" customWidth="1"/>
    <col min="7" max="7" width="15.625" style="11" customWidth="1"/>
    <col min="8" max="8" width="7.125" customWidth="1"/>
    <col min="9" max="9" width="8.25" customWidth="1"/>
    <col min="10" max="10" width="8.375" customWidth="1"/>
    <col min="11" max="11" width="10.625" customWidth="1"/>
    <col min="12" max="12" width="8.75" customWidth="1"/>
    <col min="13" max="17" width="6.75" customWidth="1"/>
    <col min="21" max="21" width="13.875" customWidth="1"/>
  </cols>
  <sheetData>
    <row r="1" spans="1:7">
      <c r="A1"/>
      <c r="B1"/>
      <c r="C1"/>
      <c r="D1"/>
      <c r="E1"/>
      <c r="F1"/>
    </row>
    <row r="2" spans="1:7">
      <c r="A2"/>
      <c r="B2" s="36" t="s">
        <v>97</v>
      </c>
      <c r="C2"/>
      <c r="D2"/>
      <c r="E2"/>
      <c r="F2"/>
    </row>
    <row r="3" spans="1:7">
      <c r="A3" s="36"/>
      <c r="B3" s="52" t="s">
        <v>98</v>
      </c>
      <c r="C3"/>
      <c r="D3"/>
      <c r="E3"/>
      <c r="F3"/>
    </row>
    <row r="4" spans="1:7">
      <c r="A4"/>
      <c r="C4"/>
      <c r="D4"/>
      <c r="E4"/>
      <c r="F4"/>
    </row>
    <row r="5" spans="1:7">
      <c r="A5" s="37"/>
      <c r="B5" s="37"/>
      <c r="C5" s="37"/>
      <c r="D5" s="37"/>
      <c r="E5" s="37"/>
      <c r="F5" s="37"/>
    </row>
    <row r="6" spans="1:7" ht="15" customHeight="1">
      <c r="A6" s="38" t="s">
        <v>99</v>
      </c>
      <c r="B6" s="38"/>
      <c r="C6" s="61"/>
      <c r="D6" s="61"/>
      <c r="E6" s="61"/>
      <c r="F6" s="61"/>
      <c r="G6" s="61"/>
    </row>
    <row r="7" spans="1:7">
      <c r="A7" s="38"/>
      <c r="B7" s="38"/>
      <c r="C7" s="38"/>
      <c r="D7" s="38"/>
      <c r="E7" s="38"/>
      <c r="F7" s="38"/>
    </row>
    <row r="8" spans="1:7" ht="15" customHeight="1">
      <c r="A8" s="38" t="s">
        <v>100</v>
      </c>
      <c r="B8" s="38"/>
      <c r="C8" s="62"/>
      <c r="D8" s="62"/>
      <c r="E8" s="62"/>
      <c r="F8" s="62"/>
      <c r="G8" s="62"/>
    </row>
    <row r="9" spans="1:7">
      <c r="A9" s="38"/>
      <c r="B9" s="38"/>
      <c r="C9" s="38"/>
      <c r="D9" s="38"/>
      <c r="E9" s="38"/>
      <c r="F9" s="38"/>
    </row>
    <row r="10" spans="1:7" ht="15" customHeight="1">
      <c r="A10" s="57" t="s">
        <v>115</v>
      </c>
      <c r="B10" s="57"/>
      <c r="C10" s="57"/>
      <c r="D10" s="57"/>
      <c r="E10" s="57"/>
      <c r="F10" s="57"/>
    </row>
    <row r="11" spans="1:7">
      <c r="A11" s="57"/>
      <c r="B11" s="57"/>
      <c r="C11" s="57"/>
      <c r="D11" s="57"/>
      <c r="E11" s="57"/>
      <c r="F11" s="57"/>
    </row>
    <row r="12" spans="1:7">
      <c r="A12" s="58" t="s">
        <v>101</v>
      </c>
      <c r="B12" s="58"/>
      <c r="C12" s="58"/>
      <c r="D12" s="58"/>
      <c r="E12" s="58"/>
      <c r="F12" s="58"/>
    </row>
    <row r="13" spans="1:7">
      <c r="A13" s="58" t="s">
        <v>102</v>
      </c>
      <c r="B13" s="58"/>
      <c r="C13" s="58"/>
      <c r="D13" s="58"/>
      <c r="E13" s="58"/>
      <c r="F13" s="58"/>
    </row>
    <row r="14" spans="1:7">
      <c r="A14" s="59" t="s">
        <v>103</v>
      </c>
      <c r="B14" s="60"/>
      <c r="C14" s="60"/>
      <c r="D14" s="60"/>
      <c r="E14" s="60"/>
      <c r="F14" s="60"/>
    </row>
    <row r="16" spans="1:7" ht="45">
      <c r="A16" s="1" t="s">
        <v>63</v>
      </c>
      <c r="B16" s="2" t="s">
        <v>64</v>
      </c>
      <c r="C16" s="2" t="s">
        <v>65</v>
      </c>
      <c r="D16" s="1" t="s">
        <v>66</v>
      </c>
      <c r="E16" s="2" t="s">
        <v>67</v>
      </c>
      <c r="F16" s="1" t="s">
        <v>68</v>
      </c>
      <c r="G16" s="2" t="s">
        <v>69</v>
      </c>
    </row>
    <row r="17" spans="1:8" ht="15.75">
      <c r="A17" s="26">
        <v>1</v>
      </c>
      <c r="B17" s="26" t="s">
        <v>70</v>
      </c>
      <c r="D17" s="2"/>
      <c r="E17" s="2"/>
      <c r="F17" s="2"/>
      <c r="G17" s="2"/>
    </row>
    <row r="18" spans="1:8">
      <c r="A18" s="11">
        <v>11</v>
      </c>
      <c r="B18" s="11" t="s">
        <v>1</v>
      </c>
      <c r="D18" s="2"/>
      <c r="E18" s="2"/>
      <c r="F18" s="2"/>
      <c r="G18" s="2"/>
    </row>
    <row r="19" spans="1:8">
      <c r="A19" s="11">
        <v>110</v>
      </c>
      <c r="B19" s="11" t="s">
        <v>2</v>
      </c>
      <c r="D19" s="2"/>
      <c r="E19" s="2"/>
      <c r="F19" s="2"/>
      <c r="G19" s="7"/>
    </row>
    <row r="20" spans="1:8">
      <c r="A20" s="11">
        <v>110010</v>
      </c>
      <c r="B20" s="11" t="s">
        <v>71</v>
      </c>
      <c r="C20" s="11" t="s">
        <v>114</v>
      </c>
      <c r="D20" s="2">
        <f>D37</f>
        <v>175</v>
      </c>
      <c r="E20" s="2" t="s">
        <v>72</v>
      </c>
      <c r="F20" s="6"/>
      <c r="G20" s="7">
        <f>D20*F20</f>
        <v>0</v>
      </c>
    </row>
    <row r="21" spans="1:8">
      <c r="A21" s="11">
        <v>110020</v>
      </c>
      <c r="B21" s="11" t="s">
        <v>4</v>
      </c>
      <c r="C21" s="11" t="s">
        <v>114</v>
      </c>
      <c r="D21" s="2">
        <f>D37</f>
        <v>175</v>
      </c>
      <c r="E21" s="2" t="s">
        <v>72</v>
      </c>
      <c r="F21" s="6"/>
      <c r="G21" s="7">
        <f t="shared" ref="G21:G22" si="0">D21*F21</f>
        <v>0</v>
      </c>
    </row>
    <row r="22" spans="1:8">
      <c r="A22" s="11">
        <v>110030</v>
      </c>
      <c r="B22" s="11" t="s">
        <v>5</v>
      </c>
      <c r="C22" s="11" t="s">
        <v>114</v>
      </c>
      <c r="D22" s="2">
        <f>D37</f>
        <v>175</v>
      </c>
      <c r="E22" s="2" t="s">
        <v>72</v>
      </c>
      <c r="F22" s="6"/>
      <c r="G22" s="7">
        <f t="shared" si="0"/>
        <v>0</v>
      </c>
    </row>
    <row r="23" spans="1:8">
      <c r="A23" s="11">
        <v>111</v>
      </c>
      <c r="B23" s="11" t="s">
        <v>6</v>
      </c>
      <c r="D23" s="2"/>
      <c r="E23" s="2"/>
      <c r="F23" s="2"/>
      <c r="G23" s="7"/>
    </row>
    <row r="24" spans="1:8">
      <c r="A24" s="11">
        <v>111010</v>
      </c>
      <c r="B24" s="11" t="s">
        <v>117</v>
      </c>
      <c r="C24" s="11" t="s">
        <v>113</v>
      </c>
      <c r="D24" s="11">
        <f>D37*2</f>
        <v>350</v>
      </c>
      <c r="E24" s="11" t="s">
        <v>72</v>
      </c>
      <c r="F24" s="6"/>
      <c r="G24" s="7">
        <f t="shared" ref="G24:G28" si="1">D24*F24</f>
        <v>0</v>
      </c>
    </row>
    <row r="25" spans="1:8">
      <c r="A25" s="11">
        <v>111020</v>
      </c>
      <c r="B25" s="11" t="s">
        <v>118</v>
      </c>
      <c r="C25" s="11" t="s">
        <v>113</v>
      </c>
      <c r="D25" s="2">
        <f>D37*2</f>
        <v>350</v>
      </c>
      <c r="E25" s="2" t="s">
        <v>72</v>
      </c>
      <c r="F25" s="6"/>
      <c r="G25" s="7">
        <f t="shared" si="1"/>
        <v>0</v>
      </c>
    </row>
    <row r="26" spans="1:8">
      <c r="A26" s="11">
        <v>111030</v>
      </c>
      <c r="B26" s="11" t="s">
        <v>119</v>
      </c>
      <c r="C26" s="11" t="s">
        <v>113</v>
      </c>
      <c r="D26" s="2">
        <f>D37*2/2</f>
        <v>175</v>
      </c>
      <c r="E26" s="2" t="s">
        <v>72</v>
      </c>
      <c r="F26" s="6"/>
      <c r="G26" s="7">
        <f t="shared" si="1"/>
        <v>0</v>
      </c>
      <c r="H26" s="10"/>
    </row>
    <row r="27" spans="1:8">
      <c r="A27" s="11">
        <v>111040</v>
      </c>
      <c r="B27" s="11" t="s">
        <v>120</v>
      </c>
      <c r="C27" s="11" t="s">
        <v>121</v>
      </c>
      <c r="D27" s="2">
        <f>D37*0.2</f>
        <v>35</v>
      </c>
      <c r="E27" s="11" t="s">
        <v>72</v>
      </c>
      <c r="F27" s="6"/>
      <c r="G27" s="7">
        <f t="shared" si="1"/>
        <v>0</v>
      </c>
      <c r="H27" s="10"/>
    </row>
    <row r="28" spans="1:8">
      <c r="A28" s="11">
        <v>111050</v>
      </c>
      <c r="B28" s="11" t="s">
        <v>112</v>
      </c>
      <c r="C28" s="11" t="s">
        <v>113</v>
      </c>
      <c r="D28" s="2">
        <f>D37*0.5</f>
        <v>87.5</v>
      </c>
      <c r="E28" s="2" t="s">
        <v>72</v>
      </c>
      <c r="F28" s="6"/>
      <c r="G28" s="7">
        <f t="shared" si="1"/>
        <v>0</v>
      </c>
      <c r="H28" s="10"/>
    </row>
    <row r="29" spans="1:8">
      <c r="A29" s="11">
        <v>12</v>
      </c>
      <c r="B29" s="11" t="s">
        <v>122</v>
      </c>
      <c r="D29" s="2"/>
      <c r="E29" s="2"/>
      <c r="F29" s="2"/>
      <c r="G29" s="7"/>
    </row>
    <row r="30" spans="1:8">
      <c r="A30" s="11">
        <v>120010</v>
      </c>
      <c r="B30" s="11" t="s">
        <v>12</v>
      </c>
      <c r="C30" s="11" t="s">
        <v>114</v>
      </c>
      <c r="D30" s="2">
        <f>D20/5</f>
        <v>35</v>
      </c>
      <c r="E30" s="2" t="s">
        <v>72</v>
      </c>
      <c r="F30" s="6"/>
      <c r="G30" s="7">
        <f>D30*F30</f>
        <v>0</v>
      </c>
    </row>
    <row r="31" spans="1:8">
      <c r="A31" s="11">
        <v>13</v>
      </c>
      <c r="B31" s="11" t="s">
        <v>13</v>
      </c>
      <c r="D31" s="9"/>
      <c r="E31" s="9"/>
      <c r="F31" s="2"/>
      <c r="G31" s="7"/>
    </row>
    <row r="32" spans="1:8">
      <c r="A32" s="11">
        <v>1310</v>
      </c>
      <c r="B32" s="11" t="s">
        <v>14</v>
      </c>
      <c r="D32" s="2"/>
      <c r="E32" s="2"/>
      <c r="F32" s="2"/>
      <c r="G32" s="7"/>
    </row>
    <row r="33" spans="1:10">
      <c r="A33" s="11">
        <v>131010</v>
      </c>
      <c r="B33" s="11" t="s">
        <v>73</v>
      </c>
      <c r="C33" s="11" t="s">
        <v>114</v>
      </c>
      <c r="D33" s="2">
        <f>D37</f>
        <v>175</v>
      </c>
      <c r="E33" s="2" t="s">
        <v>72</v>
      </c>
      <c r="F33" s="6"/>
      <c r="G33" s="7">
        <f>D33*F33</f>
        <v>0</v>
      </c>
    </row>
    <row r="34" spans="1:10">
      <c r="D34" s="2"/>
      <c r="E34" s="2"/>
      <c r="F34" s="2"/>
      <c r="G34" s="7"/>
    </row>
    <row r="35" spans="1:10" ht="15.75">
      <c r="A35" s="26">
        <v>2</v>
      </c>
      <c r="B35" s="26" t="s">
        <v>18</v>
      </c>
      <c r="D35" s="2"/>
      <c r="E35" s="2"/>
      <c r="F35" s="2"/>
      <c r="G35" s="7"/>
    </row>
    <row r="36" spans="1:10">
      <c r="A36" s="11">
        <v>20</v>
      </c>
      <c r="B36" s="11" t="s">
        <v>0</v>
      </c>
      <c r="D36" s="2"/>
      <c r="E36" s="2"/>
      <c r="F36" s="2"/>
      <c r="G36" s="7"/>
    </row>
    <row r="37" spans="1:10">
      <c r="A37" s="11">
        <v>200010</v>
      </c>
      <c r="B37" s="11" t="s">
        <v>74</v>
      </c>
      <c r="C37" s="11" t="s">
        <v>114</v>
      </c>
      <c r="D37" s="11">
        <v>175</v>
      </c>
      <c r="E37" s="2" t="s">
        <v>72</v>
      </c>
      <c r="F37" s="6"/>
      <c r="G37" s="7">
        <f>D37*F37</f>
        <v>0</v>
      </c>
    </row>
    <row r="38" spans="1:10">
      <c r="E38" s="2"/>
      <c r="F38" s="2"/>
      <c r="G38" s="7"/>
    </row>
    <row r="39" spans="1:10" ht="15.75">
      <c r="A39" s="26">
        <v>3</v>
      </c>
      <c r="B39" s="26" t="s">
        <v>29</v>
      </c>
      <c r="E39" s="2"/>
      <c r="F39" s="2"/>
      <c r="G39" s="7"/>
    </row>
    <row r="40" spans="1:10">
      <c r="A40" s="11">
        <v>300010</v>
      </c>
      <c r="B40" s="11" t="s">
        <v>75</v>
      </c>
      <c r="C40" s="11" t="s">
        <v>114</v>
      </c>
      <c r="D40" s="11">
        <f>D37*0.5</f>
        <v>87.5</v>
      </c>
      <c r="E40" s="2" t="s">
        <v>72</v>
      </c>
      <c r="F40" s="6"/>
      <c r="G40" s="7">
        <f t="shared" ref="G40:G49" si="2">D40*F40</f>
        <v>0</v>
      </c>
    </row>
    <row r="41" spans="1:10">
      <c r="A41" s="11">
        <v>300020</v>
      </c>
      <c r="B41" s="11" t="s">
        <v>76</v>
      </c>
      <c r="C41" s="11" t="s">
        <v>114</v>
      </c>
      <c r="D41" s="11">
        <f>D37*0.1</f>
        <v>17.5</v>
      </c>
      <c r="E41" s="2" t="s">
        <v>72</v>
      </c>
      <c r="F41" s="6"/>
      <c r="G41" s="7">
        <f t="shared" si="2"/>
        <v>0</v>
      </c>
    </row>
    <row r="42" spans="1:10" ht="15.75" customHeight="1">
      <c r="A42" s="11">
        <v>300030</v>
      </c>
      <c r="B42" s="11" t="s">
        <v>30</v>
      </c>
      <c r="C42" s="11" t="s">
        <v>114</v>
      </c>
      <c r="D42" s="11">
        <f>D37*10</f>
        <v>1750</v>
      </c>
      <c r="E42" s="2" t="s">
        <v>72</v>
      </c>
      <c r="F42" s="6"/>
      <c r="G42" s="7">
        <f t="shared" si="2"/>
        <v>0</v>
      </c>
    </row>
    <row r="43" spans="1:10" ht="15.75" customHeight="1">
      <c r="A43" s="11">
        <v>300040</v>
      </c>
      <c r="B43" s="11" t="s">
        <v>31</v>
      </c>
      <c r="C43" s="11" t="s">
        <v>114</v>
      </c>
      <c r="D43" s="11">
        <f>D37*8</f>
        <v>1400</v>
      </c>
      <c r="E43" s="2" t="s">
        <v>72</v>
      </c>
      <c r="F43" s="6"/>
      <c r="G43" s="7">
        <f t="shared" si="2"/>
        <v>0</v>
      </c>
    </row>
    <row r="44" spans="1:10" ht="15.75" customHeight="1">
      <c r="A44" s="11">
        <v>300050</v>
      </c>
      <c r="B44" s="11" t="s">
        <v>32</v>
      </c>
      <c r="C44" s="11" t="s">
        <v>114</v>
      </c>
      <c r="D44" s="11">
        <f>D37*6</f>
        <v>1050</v>
      </c>
      <c r="E44" s="2" t="s">
        <v>72</v>
      </c>
      <c r="F44" s="6"/>
      <c r="G44" s="7">
        <f t="shared" si="2"/>
        <v>0</v>
      </c>
    </row>
    <row r="45" spans="1:10">
      <c r="A45" s="11">
        <v>300060</v>
      </c>
      <c r="B45" s="11" t="s">
        <v>95</v>
      </c>
      <c r="C45" s="11" t="s">
        <v>114</v>
      </c>
      <c r="D45" s="11">
        <f>D37*3</f>
        <v>525</v>
      </c>
      <c r="E45" s="2" t="s">
        <v>72</v>
      </c>
      <c r="F45" s="6"/>
      <c r="G45" s="7">
        <f t="shared" si="2"/>
        <v>0</v>
      </c>
    </row>
    <row r="46" spans="1:10">
      <c r="A46" s="11">
        <v>300070</v>
      </c>
      <c r="B46" s="11" t="s">
        <v>4</v>
      </c>
      <c r="C46" s="11" t="s">
        <v>114</v>
      </c>
      <c r="D46" s="11">
        <f>D37*3</f>
        <v>525</v>
      </c>
      <c r="E46" s="11" t="s">
        <v>72</v>
      </c>
      <c r="F46" s="6"/>
      <c r="G46" s="7">
        <f t="shared" si="2"/>
        <v>0</v>
      </c>
    </row>
    <row r="47" spans="1:10" ht="15.75">
      <c r="A47" s="11">
        <v>300080</v>
      </c>
      <c r="B47" s="11" t="s">
        <v>34</v>
      </c>
      <c r="C47" s="11" t="s">
        <v>114</v>
      </c>
      <c r="D47" s="11">
        <f>D37</f>
        <v>175</v>
      </c>
      <c r="E47" s="2" t="s">
        <v>72</v>
      </c>
      <c r="F47" s="6"/>
      <c r="G47" s="7">
        <f t="shared" si="2"/>
        <v>0</v>
      </c>
      <c r="J47" s="12"/>
    </row>
    <row r="48" spans="1:10" ht="15.75">
      <c r="A48" s="11">
        <v>300090</v>
      </c>
      <c r="B48" s="11" t="s">
        <v>35</v>
      </c>
      <c r="C48" s="11" t="s">
        <v>114</v>
      </c>
      <c r="D48" s="11">
        <f>D37</f>
        <v>175</v>
      </c>
      <c r="E48" s="2" t="s">
        <v>72</v>
      </c>
      <c r="F48" s="6"/>
      <c r="G48" s="7">
        <f t="shared" si="2"/>
        <v>0</v>
      </c>
      <c r="J48" s="12"/>
    </row>
    <row r="49" spans="1:20">
      <c r="A49" s="11">
        <v>300100</v>
      </c>
      <c r="B49" s="11" t="s">
        <v>36</v>
      </c>
      <c r="C49" s="11" t="s">
        <v>114</v>
      </c>
      <c r="D49" s="11">
        <f>D37</f>
        <v>175</v>
      </c>
      <c r="E49" s="2" t="s">
        <v>72</v>
      </c>
      <c r="F49" s="6"/>
      <c r="G49" s="7">
        <f t="shared" si="2"/>
        <v>0</v>
      </c>
    </row>
    <row r="50" spans="1:20">
      <c r="D50" s="2"/>
      <c r="E50" s="2"/>
      <c r="F50" s="2"/>
      <c r="G50" s="7"/>
      <c r="H50" s="13"/>
    </row>
    <row r="51" spans="1:20" ht="15.75">
      <c r="A51" s="26">
        <v>4</v>
      </c>
      <c r="B51" s="26" t="s">
        <v>37</v>
      </c>
      <c r="D51" s="2"/>
      <c r="E51" s="2"/>
      <c r="F51" s="2"/>
      <c r="G51" s="7"/>
      <c r="H51" s="14"/>
      <c r="J51" s="14"/>
      <c r="K51" s="14"/>
      <c r="L51" s="14"/>
      <c r="M51" s="14"/>
      <c r="N51" s="14"/>
      <c r="O51" s="14"/>
      <c r="P51" s="14"/>
      <c r="Q51" s="14"/>
      <c r="R51" s="14"/>
    </row>
    <row r="52" spans="1:20">
      <c r="A52" s="11">
        <v>400010</v>
      </c>
      <c r="B52" s="11" t="s">
        <v>38</v>
      </c>
      <c r="C52" s="11" t="s">
        <v>114</v>
      </c>
      <c r="D52" s="2">
        <v>10</v>
      </c>
      <c r="E52" s="2" t="s">
        <v>72</v>
      </c>
      <c r="F52" s="6"/>
      <c r="G52" s="7">
        <f>D52*F52</f>
        <v>0</v>
      </c>
      <c r="I52" s="14"/>
    </row>
    <row r="53" spans="1:20">
      <c r="D53" s="2"/>
      <c r="E53" s="2"/>
      <c r="F53" s="2"/>
      <c r="G53" s="2"/>
    </row>
    <row r="54" spans="1:20" ht="15.75">
      <c r="A54" s="26">
        <v>5</v>
      </c>
      <c r="B54" s="26" t="s">
        <v>39</v>
      </c>
      <c r="D54" s="2"/>
      <c r="E54" s="2"/>
      <c r="F54" s="2"/>
      <c r="G54" s="2"/>
    </row>
    <row r="55" spans="1:20">
      <c r="A55" s="11">
        <v>500010</v>
      </c>
      <c r="B55" s="11" t="s">
        <v>40</v>
      </c>
      <c r="C55" s="11" t="s">
        <v>77</v>
      </c>
      <c r="D55" s="2">
        <v>3</v>
      </c>
      <c r="E55" s="2" t="s">
        <v>72</v>
      </c>
      <c r="F55" s="6"/>
      <c r="G55" s="7">
        <f t="shared" ref="G55:G57" si="3">D55*F55</f>
        <v>0</v>
      </c>
      <c r="T55" s="2"/>
    </row>
    <row r="56" spans="1:20">
      <c r="A56" s="11">
        <v>500020</v>
      </c>
      <c r="B56" s="11" t="s">
        <v>78</v>
      </c>
      <c r="C56" s="11" t="s">
        <v>77</v>
      </c>
      <c r="D56" s="2">
        <v>3</v>
      </c>
      <c r="E56" s="2" t="s">
        <v>79</v>
      </c>
      <c r="F56" s="6"/>
      <c r="G56" s="7">
        <f t="shared" si="3"/>
        <v>0</v>
      </c>
      <c r="T56" s="2"/>
    </row>
    <row r="57" spans="1:20">
      <c r="A57" s="11">
        <v>500030</v>
      </c>
      <c r="B57" s="11" t="s">
        <v>80</v>
      </c>
      <c r="C57" s="11" t="s">
        <v>77</v>
      </c>
      <c r="D57" s="2">
        <v>3</v>
      </c>
      <c r="E57" s="2" t="s">
        <v>79</v>
      </c>
      <c r="F57" s="6"/>
      <c r="G57" s="7">
        <f t="shared" si="3"/>
        <v>0</v>
      </c>
      <c r="T57" s="2"/>
    </row>
    <row r="58" spans="1:20">
      <c r="B58" s="2"/>
      <c r="C58" s="2"/>
      <c r="D58" s="2"/>
      <c r="E58" s="2"/>
      <c r="F58" s="2"/>
      <c r="G58" s="7"/>
      <c r="T58" s="2"/>
    </row>
    <row r="59" spans="1:20">
      <c r="B59" s="2"/>
      <c r="C59" s="2"/>
      <c r="D59" s="2"/>
      <c r="E59" s="2"/>
      <c r="F59" s="2"/>
      <c r="G59" s="7"/>
      <c r="T59" s="2"/>
    </row>
    <row r="60" spans="1:20" ht="15.75">
      <c r="A60" s="5"/>
      <c r="B60" s="4" t="s">
        <v>81</v>
      </c>
      <c r="C60" s="2"/>
      <c r="D60" s="2"/>
      <c r="E60" s="2"/>
      <c r="F60" s="2"/>
      <c r="G60" s="27">
        <f>SUM(G17:G59)</f>
        <v>0</v>
      </c>
      <c r="T60" s="2"/>
    </row>
    <row r="61" spans="1:20">
      <c r="A61" s="5"/>
      <c r="B61" s="2"/>
      <c r="C61" s="2"/>
      <c r="D61" s="2"/>
      <c r="E61" s="2"/>
      <c r="F61" s="2"/>
      <c r="G61" s="7"/>
      <c r="T61" s="2"/>
    </row>
    <row r="62" spans="1:20" ht="15.75">
      <c r="A62" s="3">
        <v>9</v>
      </c>
      <c r="B62" s="4" t="s">
        <v>82</v>
      </c>
      <c r="C62" s="2"/>
      <c r="D62" s="2"/>
      <c r="E62" s="2"/>
      <c r="F62" s="2"/>
      <c r="G62" s="7"/>
      <c r="T62" s="2"/>
    </row>
    <row r="63" spans="1:20">
      <c r="A63" s="5">
        <v>91</v>
      </c>
      <c r="B63" s="2" t="s">
        <v>83</v>
      </c>
      <c r="C63" s="2"/>
      <c r="D63" s="2"/>
      <c r="E63" s="2"/>
      <c r="F63" s="2"/>
      <c r="G63" s="7"/>
      <c r="T63" s="2"/>
    </row>
    <row r="64" spans="1:20">
      <c r="A64" s="5">
        <v>910020</v>
      </c>
      <c r="B64" s="2" t="s">
        <v>84</v>
      </c>
      <c r="C64" s="2" t="s">
        <v>85</v>
      </c>
      <c r="D64" s="28"/>
      <c r="E64" s="2" t="s">
        <v>86</v>
      </c>
      <c r="F64" s="2">
        <v>1</v>
      </c>
      <c r="G64" s="29">
        <f t="shared" ref="G64:G71" si="4">D64*F64</f>
        <v>0</v>
      </c>
      <c r="T64" s="2"/>
    </row>
    <row r="65" spans="1:20">
      <c r="A65" s="5">
        <v>910030</v>
      </c>
      <c r="B65" s="2" t="s">
        <v>87</v>
      </c>
      <c r="C65" s="2" t="s">
        <v>85</v>
      </c>
      <c r="D65" s="28"/>
      <c r="E65" s="2" t="s">
        <v>86</v>
      </c>
      <c r="F65" s="2">
        <v>1</v>
      </c>
      <c r="G65" s="29">
        <f t="shared" si="4"/>
        <v>0</v>
      </c>
      <c r="T65" s="2"/>
    </row>
    <row r="66" spans="1:20">
      <c r="A66" s="5">
        <v>910050</v>
      </c>
      <c r="B66" s="2" t="s">
        <v>88</v>
      </c>
      <c r="C66" s="2" t="s">
        <v>85</v>
      </c>
      <c r="D66" s="28"/>
      <c r="E66" s="2" t="s">
        <v>86</v>
      </c>
      <c r="F66" s="2">
        <v>1</v>
      </c>
      <c r="G66" s="29">
        <f t="shared" si="4"/>
        <v>0</v>
      </c>
      <c r="T66" s="2"/>
    </row>
    <row r="67" spans="1:20">
      <c r="A67" s="5">
        <v>910060</v>
      </c>
      <c r="B67" s="2" t="s">
        <v>89</v>
      </c>
      <c r="C67" s="2" t="s">
        <v>85</v>
      </c>
      <c r="D67" s="28"/>
      <c r="E67" s="2" t="s">
        <v>86</v>
      </c>
      <c r="F67" s="2">
        <v>1</v>
      </c>
      <c r="G67" s="29">
        <f t="shared" si="4"/>
        <v>0</v>
      </c>
      <c r="T67" s="2"/>
    </row>
    <row r="68" spans="1:20">
      <c r="A68" s="5">
        <v>910070</v>
      </c>
      <c r="B68" s="2" t="s">
        <v>90</v>
      </c>
      <c r="C68" s="2" t="s">
        <v>85</v>
      </c>
      <c r="D68" s="28"/>
      <c r="E68" s="2" t="s">
        <v>86</v>
      </c>
      <c r="F68" s="2">
        <v>1</v>
      </c>
      <c r="G68" s="29">
        <f t="shared" si="4"/>
        <v>0</v>
      </c>
      <c r="T68" s="2"/>
    </row>
    <row r="69" spans="1:20">
      <c r="A69" s="5">
        <v>929990</v>
      </c>
      <c r="B69" s="2" t="s">
        <v>91</v>
      </c>
      <c r="C69" s="2" t="s">
        <v>85</v>
      </c>
      <c r="D69" s="28"/>
      <c r="E69" s="2" t="s">
        <v>86</v>
      </c>
      <c r="F69" s="2">
        <v>1</v>
      </c>
      <c r="G69" s="29">
        <f t="shared" si="4"/>
        <v>0</v>
      </c>
      <c r="T69" s="2"/>
    </row>
    <row r="70" spans="1:20">
      <c r="A70" s="5">
        <v>939990</v>
      </c>
      <c r="B70" s="2" t="s">
        <v>92</v>
      </c>
      <c r="C70" s="2" t="s">
        <v>85</v>
      </c>
      <c r="D70" s="28"/>
      <c r="E70" s="2" t="s">
        <v>86</v>
      </c>
      <c r="F70" s="2">
        <v>1</v>
      </c>
      <c r="G70" s="29">
        <f t="shared" si="4"/>
        <v>0</v>
      </c>
      <c r="T70" s="2"/>
    </row>
    <row r="71" spans="1:20">
      <c r="A71" s="5">
        <v>949990</v>
      </c>
      <c r="B71" s="2" t="s">
        <v>93</v>
      </c>
      <c r="C71" s="2" t="s">
        <v>85</v>
      </c>
      <c r="D71" s="28"/>
      <c r="E71" s="2" t="s">
        <v>86</v>
      </c>
      <c r="F71" s="2">
        <v>1</v>
      </c>
      <c r="G71" s="29">
        <f t="shared" si="4"/>
        <v>0</v>
      </c>
      <c r="T71" s="2"/>
    </row>
    <row r="72" spans="1:20">
      <c r="A72" s="5"/>
      <c r="B72" s="2"/>
      <c r="C72" s="2"/>
      <c r="D72" s="33"/>
      <c r="E72" s="2"/>
      <c r="F72" s="2"/>
      <c r="G72" s="29"/>
      <c r="T72" s="2"/>
    </row>
    <row r="73" spans="1:20">
      <c r="T73" s="2"/>
    </row>
    <row r="74" spans="1:20">
      <c r="T74" s="2"/>
    </row>
    <row r="75" spans="1:20" ht="15.75">
      <c r="B75" s="11" t="s">
        <v>94</v>
      </c>
      <c r="C75" s="11" t="s">
        <v>85</v>
      </c>
      <c r="G75" s="34">
        <f>SUM(G60:G74)</f>
        <v>0</v>
      </c>
      <c r="I75" s="54" t="s">
        <v>96</v>
      </c>
      <c r="T75" s="2"/>
    </row>
    <row r="76" spans="1:20">
      <c r="T76" s="2"/>
    </row>
    <row r="77" spans="1:20">
      <c r="A77" s="40" t="s">
        <v>104</v>
      </c>
      <c r="B77" s="38"/>
      <c r="C77" s="38"/>
      <c r="D77" s="38"/>
      <c r="E77" s="38"/>
      <c r="F77" s="38"/>
      <c r="G77" s="7"/>
      <c r="T77" s="2"/>
    </row>
    <row r="78" spans="1:20">
      <c r="A78" s="40"/>
      <c r="B78" s="38"/>
      <c r="C78" s="38"/>
      <c r="D78" s="38"/>
      <c r="E78" s="38"/>
      <c r="F78" s="38"/>
      <c r="G78" s="7"/>
      <c r="T78" s="2"/>
    </row>
    <row r="79" spans="1:20">
      <c r="A79" s="41" t="s">
        <v>105</v>
      </c>
      <c r="B79" s="41"/>
      <c r="C79" s="41"/>
      <c r="D79" s="41"/>
      <c r="E79" s="41"/>
      <c r="F79" s="38"/>
      <c r="G79" s="7"/>
      <c r="T79" s="2"/>
    </row>
    <row r="80" spans="1:20">
      <c r="A80" s="41" t="s">
        <v>123</v>
      </c>
      <c r="B80" s="38"/>
      <c r="C80" s="42"/>
      <c r="D80" s="43"/>
      <c r="E80" s="43"/>
      <c r="F80" s="41"/>
      <c r="G80" s="7"/>
      <c r="T80" s="2"/>
    </row>
    <row r="81" spans="1:20">
      <c r="A81" s="38"/>
      <c r="B81" s="38"/>
      <c r="C81" s="44"/>
      <c r="D81" s="38"/>
      <c r="E81" s="38"/>
      <c r="F81" s="45"/>
      <c r="G81" s="7"/>
      <c r="T81" s="2"/>
    </row>
    <row r="82" spans="1:20">
      <c r="A82" s="46" t="s">
        <v>108</v>
      </c>
      <c r="B82" s="47"/>
      <c r="C82" s="46" t="s">
        <v>109</v>
      </c>
      <c r="D82" s="39"/>
      <c r="E82" s="39"/>
      <c r="F82" s="38"/>
      <c r="G82" s="7"/>
      <c r="T82" s="2"/>
    </row>
    <row r="83" spans="1:20">
      <c r="A83" s="38"/>
      <c r="B83" s="38"/>
      <c r="C83" s="38"/>
      <c r="D83" s="38"/>
      <c r="E83" s="45"/>
      <c r="F83" s="48"/>
      <c r="G83" s="7"/>
      <c r="T83" s="2"/>
    </row>
    <row r="84" spans="1:20">
      <c r="A84" s="38"/>
      <c r="B84" s="38"/>
      <c r="C84" s="38"/>
      <c r="D84" s="38"/>
      <c r="E84" s="45"/>
      <c r="F84" s="38"/>
      <c r="G84" s="7"/>
      <c r="T84" s="2"/>
    </row>
    <row r="85" spans="1:20">
      <c r="A85" s="38"/>
      <c r="B85" s="38"/>
      <c r="C85" s="46" t="s">
        <v>110</v>
      </c>
      <c r="D85" s="49"/>
      <c r="E85" s="49"/>
      <c r="F85" s="38"/>
      <c r="G85" s="7"/>
      <c r="T85" s="2"/>
    </row>
    <row r="86" spans="1:20">
      <c r="A86" s="38"/>
      <c r="B86" s="38"/>
      <c r="C86" s="38"/>
      <c r="D86" s="50" t="s">
        <v>111</v>
      </c>
      <c r="E86" s="38"/>
      <c r="F86" s="51"/>
      <c r="G86" s="7"/>
      <c r="T86" s="2"/>
    </row>
    <row r="87" spans="1:20">
      <c r="A87" s="5"/>
      <c r="B87" s="2"/>
      <c r="C87" s="2"/>
      <c r="D87" s="2"/>
      <c r="E87" s="2"/>
      <c r="F87" s="2"/>
      <c r="G87" s="7"/>
      <c r="T87" s="2"/>
    </row>
    <row r="88" spans="1:20">
      <c r="A88" s="5"/>
      <c r="B88" s="2"/>
      <c r="C88" s="2"/>
      <c r="D88" s="2"/>
      <c r="E88" s="2"/>
      <c r="F88" s="2"/>
      <c r="G88" s="7"/>
      <c r="T88" s="2"/>
    </row>
    <row r="89" spans="1:20">
      <c r="A89" s="5"/>
      <c r="B89" s="2"/>
      <c r="C89" s="2"/>
      <c r="D89" s="2"/>
      <c r="E89" s="2"/>
      <c r="F89" s="2"/>
      <c r="G89" s="7"/>
      <c r="T89" s="2"/>
    </row>
    <row r="90" spans="1:20">
      <c r="A90" s="5"/>
      <c r="B90" s="2"/>
      <c r="C90" s="2"/>
      <c r="D90" s="2"/>
      <c r="E90" s="2"/>
      <c r="F90" s="2"/>
      <c r="G90" s="7"/>
      <c r="T90" s="2"/>
    </row>
    <row r="91" spans="1:20">
      <c r="A91" s="5"/>
      <c r="B91" s="2"/>
      <c r="C91" s="2"/>
      <c r="D91" s="2"/>
      <c r="E91" s="2"/>
      <c r="F91" s="2"/>
      <c r="G91" s="7"/>
      <c r="T91" s="2"/>
    </row>
    <row r="92" spans="1:20" ht="15" customHeight="1">
      <c r="A92" s="15"/>
      <c r="B92" s="16"/>
      <c r="C92" s="17"/>
      <c r="D92" s="17"/>
      <c r="E92" s="2"/>
      <c r="F92" s="2"/>
      <c r="G92" s="7"/>
      <c r="T92" s="2"/>
    </row>
    <row r="93" spans="1:20">
      <c r="A93" s="5"/>
      <c r="B93" s="1"/>
      <c r="C93" s="2"/>
      <c r="D93" s="2"/>
      <c r="E93" s="2"/>
      <c r="F93" s="2"/>
      <c r="G93" s="7"/>
      <c r="T93" s="2"/>
    </row>
    <row r="94" spans="1:20">
      <c r="A94" s="5"/>
      <c r="B94" s="2"/>
      <c r="C94" s="2"/>
      <c r="D94" s="2"/>
      <c r="E94" s="2"/>
      <c r="F94" s="2"/>
      <c r="G94" s="7"/>
      <c r="T94" s="2"/>
    </row>
    <row r="95" spans="1:20">
      <c r="A95" s="5"/>
      <c r="B95" s="2"/>
      <c r="C95" s="2"/>
      <c r="D95" s="2"/>
      <c r="E95" s="2"/>
      <c r="F95" s="2"/>
      <c r="G95" s="7"/>
      <c r="T95" s="2"/>
    </row>
    <row r="96" spans="1:20">
      <c r="A96" s="5"/>
      <c r="B96" s="2"/>
      <c r="C96" s="2"/>
      <c r="D96" s="2"/>
      <c r="E96" s="2"/>
      <c r="F96" s="2"/>
      <c r="G96" s="7"/>
      <c r="T96" s="2"/>
    </row>
    <row r="97" spans="1:20">
      <c r="A97" s="8"/>
      <c r="B97" s="9"/>
      <c r="C97" s="9"/>
      <c r="D97" s="9"/>
      <c r="E97" s="2"/>
      <c r="F97" s="2"/>
      <c r="G97" s="18"/>
      <c r="T97" s="2"/>
    </row>
    <row r="98" spans="1:20">
      <c r="A98" s="8"/>
      <c r="B98" s="9"/>
      <c r="C98" s="9"/>
      <c r="D98" s="9"/>
      <c r="E98" s="2"/>
      <c r="F98" s="2"/>
      <c r="G98" s="18"/>
      <c r="T98" s="2"/>
    </row>
    <row r="99" spans="1:20">
      <c r="A99" s="15"/>
      <c r="B99" s="16"/>
      <c r="C99" s="17"/>
      <c r="D99" s="17"/>
      <c r="E99" s="2"/>
      <c r="F99" s="2"/>
      <c r="G99" s="7"/>
      <c r="I99" s="19"/>
      <c r="T99" s="2"/>
    </row>
    <row r="100" spans="1:20">
      <c r="F100" s="2"/>
      <c r="T100" s="2"/>
    </row>
    <row r="101" spans="1:20">
      <c r="A101" s="5"/>
      <c r="B101" s="2"/>
      <c r="C101" s="2"/>
      <c r="D101" s="2"/>
      <c r="E101" s="2"/>
      <c r="F101" s="2"/>
      <c r="G101" s="7"/>
      <c r="T101" s="2"/>
    </row>
    <row r="102" spans="1:20">
      <c r="A102" s="5"/>
      <c r="B102" s="2"/>
      <c r="C102" s="2"/>
      <c r="D102" s="2"/>
      <c r="E102" s="2"/>
      <c r="F102" s="2"/>
      <c r="G102" s="7"/>
      <c r="T102" s="2"/>
    </row>
    <row r="103" spans="1:20">
      <c r="A103" s="5"/>
      <c r="B103" s="2"/>
      <c r="C103" s="2"/>
      <c r="D103" s="2"/>
      <c r="E103" s="2"/>
      <c r="F103" s="2"/>
      <c r="G103" s="7"/>
      <c r="T103" s="2"/>
    </row>
    <row r="104" spans="1:20">
      <c r="A104" s="5"/>
      <c r="B104" s="2"/>
      <c r="C104" s="2"/>
      <c r="D104" s="2"/>
      <c r="E104" s="2"/>
      <c r="F104" s="2"/>
      <c r="G104" s="7"/>
      <c r="T104" s="2"/>
    </row>
    <row r="105" spans="1:20">
      <c r="A105" s="5"/>
      <c r="B105" s="2"/>
      <c r="C105" s="2"/>
      <c r="D105" s="2"/>
      <c r="E105" s="2"/>
      <c r="F105" s="2"/>
      <c r="G105" s="7"/>
      <c r="T105" s="2"/>
    </row>
    <row r="106" spans="1:20">
      <c r="A106" s="5"/>
      <c r="B106" s="2"/>
      <c r="C106" s="2"/>
      <c r="D106" s="2"/>
      <c r="E106" s="2"/>
      <c r="F106" s="2"/>
      <c r="G106" s="7"/>
      <c r="T106" s="2"/>
    </row>
    <row r="107" spans="1:20">
      <c r="A107" s="5"/>
      <c r="B107" s="2"/>
      <c r="C107" s="2"/>
      <c r="D107" s="2"/>
      <c r="E107" s="2"/>
      <c r="F107" s="2"/>
      <c r="G107" s="7"/>
      <c r="T107" s="2"/>
    </row>
    <row r="108" spans="1:20">
      <c r="A108" s="5"/>
      <c r="C108" s="2"/>
      <c r="D108" s="2"/>
      <c r="E108" s="2"/>
      <c r="F108" s="2"/>
      <c r="G108" s="7"/>
      <c r="T108" s="2"/>
    </row>
    <row r="109" spans="1:20">
      <c r="A109" s="5"/>
      <c r="B109" s="2"/>
      <c r="C109" s="2"/>
      <c r="D109" s="2"/>
      <c r="E109" s="2"/>
      <c r="F109" s="2"/>
      <c r="G109" s="7"/>
      <c r="T109" s="2"/>
    </row>
    <row r="110" spans="1:20" ht="15.75">
      <c r="A110" s="3"/>
      <c r="B110" s="4"/>
      <c r="C110" s="2"/>
      <c r="D110" s="2"/>
      <c r="E110" s="2"/>
      <c r="F110" s="2"/>
      <c r="G110" s="7"/>
      <c r="H110" s="10"/>
      <c r="T110" s="2"/>
    </row>
    <row r="111" spans="1:20" ht="15.75">
      <c r="A111" s="3"/>
      <c r="B111" s="4"/>
      <c r="C111" s="2"/>
      <c r="D111" s="2"/>
      <c r="E111" s="2"/>
      <c r="F111" s="2"/>
      <c r="G111" s="7"/>
      <c r="T111" s="2"/>
    </row>
    <row r="112" spans="1:20">
      <c r="A112" s="5"/>
      <c r="B112" s="2"/>
      <c r="C112" s="2"/>
      <c r="D112" s="2"/>
      <c r="E112" s="2"/>
      <c r="F112" s="2"/>
      <c r="G112" s="7"/>
      <c r="T112" s="2"/>
    </row>
    <row r="113" spans="1:20">
      <c r="A113" s="5"/>
      <c r="B113" s="2"/>
      <c r="C113" s="2"/>
      <c r="D113" s="2"/>
      <c r="E113" s="2"/>
      <c r="F113" s="2"/>
      <c r="G113" s="7"/>
      <c r="T113" s="2"/>
    </row>
    <row r="114" spans="1:20">
      <c r="A114" s="5"/>
      <c r="B114" s="2"/>
      <c r="C114" s="2"/>
      <c r="D114" s="2"/>
      <c r="E114" s="2"/>
      <c r="F114" s="2"/>
      <c r="G114" s="7"/>
      <c r="T114" s="2"/>
    </row>
    <row r="115" spans="1:20">
      <c r="A115" s="5"/>
      <c r="B115" s="2"/>
      <c r="C115" s="2"/>
      <c r="D115" s="2"/>
      <c r="E115" s="2"/>
      <c r="F115" s="2"/>
      <c r="G115" s="7"/>
      <c r="T115" s="2"/>
    </row>
    <row r="116" spans="1:20">
      <c r="A116" s="5"/>
      <c r="B116" s="2"/>
      <c r="C116" s="2"/>
      <c r="D116" s="2"/>
      <c r="E116" s="2"/>
      <c r="F116" s="2"/>
      <c r="G116" s="7"/>
      <c r="T116" s="2"/>
    </row>
    <row r="117" spans="1:20">
      <c r="A117" s="5"/>
      <c r="B117" s="2"/>
      <c r="C117" s="2"/>
      <c r="D117" s="2"/>
      <c r="E117" s="2"/>
      <c r="F117" s="2"/>
      <c r="G117" s="7"/>
      <c r="T117" s="2"/>
    </row>
    <row r="118" spans="1:20">
      <c r="A118" s="5"/>
      <c r="B118" s="2"/>
      <c r="C118" s="2"/>
      <c r="D118" s="2"/>
      <c r="E118" s="2"/>
      <c r="F118" s="2"/>
      <c r="G118" s="7"/>
      <c r="T118" s="2"/>
    </row>
    <row r="119" spans="1:20">
      <c r="A119" s="5"/>
      <c r="B119" s="2"/>
      <c r="C119" s="2"/>
      <c r="D119" s="2"/>
      <c r="E119" s="2"/>
      <c r="F119" s="2"/>
      <c r="G119" s="7"/>
      <c r="T119" s="2"/>
    </row>
    <row r="120" spans="1:20">
      <c r="A120" s="5"/>
      <c r="B120" s="2"/>
      <c r="C120" s="2"/>
      <c r="D120" s="2"/>
      <c r="E120" s="2"/>
      <c r="F120" s="2"/>
      <c r="G120" s="7"/>
      <c r="T120" s="2"/>
    </row>
    <row r="121" spans="1:20">
      <c r="A121" s="5"/>
      <c r="B121" s="2"/>
      <c r="C121" s="2"/>
      <c r="D121" s="2"/>
      <c r="E121" s="2"/>
      <c r="F121" s="2"/>
      <c r="G121" s="7"/>
      <c r="T121" s="2"/>
    </row>
    <row r="122" spans="1:20">
      <c r="A122" s="5"/>
      <c r="B122" s="2"/>
      <c r="C122" s="2"/>
      <c r="D122" s="2"/>
      <c r="E122" s="2"/>
      <c r="F122" s="2"/>
      <c r="G122" s="7"/>
      <c r="T122" s="2"/>
    </row>
    <row r="123" spans="1:20">
      <c r="A123" s="5"/>
      <c r="B123" s="2"/>
      <c r="C123" s="2"/>
      <c r="D123" s="2"/>
      <c r="E123" s="2"/>
      <c r="F123" s="2"/>
      <c r="G123" s="7"/>
      <c r="T123" s="2"/>
    </row>
    <row r="124" spans="1:20">
      <c r="A124" s="5"/>
      <c r="B124" s="2"/>
      <c r="C124" s="2"/>
      <c r="D124" s="2"/>
      <c r="E124" s="2"/>
      <c r="F124" s="2"/>
      <c r="G124" s="7"/>
      <c r="T124" s="2"/>
    </row>
    <row r="125" spans="1:20">
      <c r="A125" s="5"/>
      <c r="B125" s="2"/>
      <c r="C125" s="2"/>
      <c r="D125" s="2"/>
      <c r="E125" s="2"/>
      <c r="F125" s="2"/>
      <c r="G125" s="7"/>
      <c r="T125" s="2"/>
    </row>
    <row r="126" spans="1:20">
      <c r="A126" s="5"/>
      <c r="B126" s="2"/>
      <c r="C126" s="2"/>
      <c r="D126" s="2"/>
      <c r="E126" s="2"/>
      <c r="F126" s="2"/>
      <c r="G126" s="7"/>
      <c r="T126" s="2"/>
    </row>
    <row r="127" spans="1:20">
      <c r="A127" s="5"/>
      <c r="B127" s="2"/>
      <c r="C127" s="2"/>
      <c r="D127" s="2"/>
      <c r="E127" s="2"/>
      <c r="F127" s="2"/>
      <c r="G127" s="7"/>
      <c r="T127" s="2"/>
    </row>
    <row r="128" spans="1:20">
      <c r="A128" s="5"/>
      <c r="B128" s="2"/>
      <c r="C128" s="2"/>
      <c r="D128" s="2"/>
      <c r="E128" s="2"/>
      <c r="F128" s="2"/>
      <c r="G128" s="7"/>
      <c r="T128" s="2"/>
    </row>
    <row r="129" spans="1:20">
      <c r="A129" s="5"/>
      <c r="B129" s="2"/>
      <c r="C129" s="2"/>
      <c r="D129" s="2"/>
      <c r="E129" s="2"/>
      <c r="F129" s="2"/>
      <c r="G129" s="7"/>
      <c r="T129" s="2"/>
    </row>
    <row r="130" spans="1:20">
      <c r="A130" s="5"/>
      <c r="B130" s="2"/>
      <c r="C130" s="2"/>
      <c r="D130" s="2"/>
      <c r="E130" s="2"/>
      <c r="F130" s="2"/>
      <c r="G130" s="7"/>
      <c r="T130" s="2"/>
    </row>
    <row r="131" spans="1:20">
      <c r="A131" s="5"/>
      <c r="B131" s="2"/>
      <c r="C131" s="2"/>
      <c r="D131" s="2"/>
      <c r="E131" s="2"/>
      <c r="F131" s="2"/>
      <c r="G131" s="7"/>
      <c r="T131" s="2"/>
    </row>
    <row r="132" spans="1:20">
      <c r="A132" s="5"/>
      <c r="B132" s="2"/>
      <c r="C132" s="2"/>
      <c r="D132" s="2"/>
      <c r="E132" s="2"/>
      <c r="F132" s="2"/>
      <c r="G132" s="7"/>
      <c r="T132" s="2"/>
    </row>
    <row r="133" spans="1:20">
      <c r="A133" s="5"/>
      <c r="B133" s="2"/>
      <c r="C133" s="2"/>
      <c r="D133" s="2"/>
      <c r="E133" s="2"/>
      <c r="F133" s="2"/>
      <c r="G133" s="7"/>
      <c r="T133" s="2"/>
    </row>
    <row r="134" spans="1:20">
      <c r="A134" s="5"/>
      <c r="B134" s="2"/>
      <c r="C134" s="2"/>
      <c r="D134" s="2"/>
      <c r="E134" s="2"/>
      <c r="F134" s="2"/>
      <c r="G134" s="7"/>
      <c r="T134" s="2"/>
    </row>
    <row r="135" spans="1:20">
      <c r="A135" s="5"/>
      <c r="B135" s="2"/>
      <c r="C135" s="2"/>
      <c r="D135" s="2"/>
      <c r="E135" s="2"/>
      <c r="F135" s="2"/>
      <c r="G135" s="7"/>
      <c r="T135" s="2"/>
    </row>
    <row r="136" spans="1:20">
      <c r="A136" s="5"/>
      <c r="B136" s="2"/>
      <c r="C136" s="2"/>
      <c r="D136" s="2"/>
      <c r="E136" s="2"/>
      <c r="F136" s="2"/>
      <c r="G136" s="7"/>
      <c r="T136" s="2"/>
    </row>
    <row r="137" spans="1:20">
      <c r="A137" s="5"/>
      <c r="B137" s="2"/>
      <c r="C137" s="2"/>
      <c r="D137" s="2"/>
      <c r="E137" s="2"/>
      <c r="F137" s="2"/>
      <c r="G137" s="7"/>
      <c r="T137" s="2"/>
    </row>
    <row r="138" spans="1:20">
      <c r="A138" s="5"/>
      <c r="B138" s="2"/>
      <c r="C138" s="2"/>
      <c r="D138" s="2"/>
      <c r="E138" s="2"/>
      <c r="F138" s="2"/>
      <c r="G138" s="7"/>
      <c r="T138" s="2"/>
    </row>
    <row r="139" spans="1:20">
      <c r="A139" s="5"/>
      <c r="B139" s="2"/>
      <c r="C139" s="2"/>
      <c r="D139" s="2"/>
      <c r="E139" s="2"/>
      <c r="F139" s="2"/>
      <c r="G139" s="7"/>
      <c r="T139" s="2"/>
    </row>
    <row r="140" spans="1:20">
      <c r="A140" s="5"/>
      <c r="B140" s="2"/>
      <c r="C140" s="2"/>
      <c r="D140" s="2"/>
      <c r="E140" s="2"/>
      <c r="F140" s="2"/>
      <c r="G140" s="7"/>
      <c r="T140" s="2"/>
    </row>
    <row r="141" spans="1:20">
      <c r="A141" s="5"/>
      <c r="B141" s="2"/>
      <c r="C141" s="2"/>
      <c r="D141" s="2"/>
      <c r="E141" s="2"/>
      <c r="F141" s="2"/>
      <c r="G141" s="7"/>
      <c r="T141" s="2"/>
    </row>
    <row r="142" spans="1:20">
      <c r="A142" s="5"/>
      <c r="B142" s="2"/>
      <c r="C142" s="2"/>
      <c r="D142" s="2"/>
      <c r="E142" s="2"/>
      <c r="F142" s="2"/>
      <c r="G142" s="7"/>
      <c r="T142" s="2"/>
    </row>
    <row r="143" spans="1:20">
      <c r="A143" s="5"/>
      <c r="B143" s="2"/>
      <c r="C143" s="2"/>
      <c r="D143" s="2"/>
      <c r="E143" s="2"/>
      <c r="F143" s="2"/>
      <c r="G143" s="7"/>
      <c r="T143" s="2"/>
    </row>
    <row r="144" spans="1:20">
      <c r="A144" s="5"/>
      <c r="B144" s="2"/>
      <c r="C144" s="2"/>
      <c r="D144" s="2"/>
      <c r="E144" s="2"/>
      <c r="F144" s="2"/>
      <c r="G144" s="7"/>
      <c r="T144" s="2"/>
    </row>
    <row r="145" spans="1:20">
      <c r="A145" s="5"/>
      <c r="B145" s="2"/>
      <c r="C145" s="2"/>
      <c r="D145" s="2"/>
      <c r="E145" s="2"/>
      <c r="F145" s="2"/>
      <c r="G145" s="7"/>
      <c r="T145" s="2"/>
    </row>
    <row r="146" spans="1:20">
      <c r="A146" s="5"/>
      <c r="B146" s="2"/>
      <c r="C146" s="2"/>
      <c r="D146" s="2"/>
      <c r="E146" s="2"/>
      <c r="F146" s="2"/>
      <c r="G146" s="7"/>
      <c r="I146" s="2"/>
      <c r="T146" s="2"/>
    </row>
    <row r="147" spans="1:20">
      <c r="A147" s="5"/>
      <c r="B147" s="2"/>
      <c r="C147" s="2"/>
      <c r="D147" s="2"/>
      <c r="E147" s="2"/>
      <c r="F147" s="2"/>
      <c r="G147" s="7"/>
      <c r="T147" s="2"/>
    </row>
    <row r="148" spans="1:20">
      <c r="A148" s="5"/>
      <c r="B148" s="2"/>
      <c r="C148" s="2"/>
      <c r="D148" s="2"/>
      <c r="E148" s="2"/>
      <c r="F148" s="2"/>
      <c r="G148" s="7"/>
      <c r="T148" s="2"/>
    </row>
    <row r="149" spans="1:20">
      <c r="A149" s="5"/>
      <c r="B149" s="2"/>
      <c r="C149" s="2"/>
      <c r="D149" s="2"/>
      <c r="E149" s="2"/>
      <c r="F149" s="2"/>
      <c r="G149" s="7"/>
      <c r="T149" s="2"/>
    </row>
    <row r="150" spans="1:20">
      <c r="A150" s="5"/>
      <c r="B150" s="2"/>
      <c r="C150" s="2"/>
      <c r="D150" s="2"/>
      <c r="E150" s="2"/>
      <c r="F150" s="2"/>
      <c r="G150" s="7"/>
      <c r="T150" s="2"/>
    </row>
    <row r="151" spans="1:20">
      <c r="A151" s="5"/>
      <c r="B151" s="2"/>
      <c r="C151" s="2"/>
      <c r="D151" s="2"/>
      <c r="E151" s="2"/>
      <c r="F151" s="2"/>
      <c r="G151" s="7"/>
      <c r="T151" s="2"/>
    </row>
    <row r="152" spans="1:20">
      <c r="A152" s="5"/>
      <c r="B152" s="2"/>
      <c r="C152" s="2"/>
      <c r="D152" s="2"/>
      <c r="E152" s="2"/>
      <c r="F152" s="2"/>
      <c r="G152" s="7"/>
      <c r="T152" s="2"/>
    </row>
    <row r="153" spans="1:20">
      <c r="A153" s="5"/>
      <c r="C153" s="2"/>
      <c r="D153" s="2"/>
      <c r="E153" s="2"/>
      <c r="F153" s="2"/>
      <c r="G153" s="7"/>
      <c r="T153" s="2"/>
    </row>
    <row r="154" spans="1:20">
      <c r="A154" s="15"/>
      <c r="B154" s="20"/>
      <c r="C154" s="17"/>
      <c r="D154" s="17"/>
      <c r="E154" s="17"/>
      <c r="F154" s="2"/>
      <c r="G154" s="7"/>
      <c r="T154" s="2"/>
    </row>
    <row r="155" spans="1:20">
      <c r="C155" s="2"/>
      <c r="D155" s="2"/>
      <c r="E155" s="2"/>
      <c r="F155" s="2"/>
      <c r="G155" s="7"/>
      <c r="T155" s="2"/>
    </row>
    <row r="156" spans="1:20">
      <c r="A156" s="5"/>
      <c r="B156" s="2"/>
      <c r="C156" s="2"/>
      <c r="D156" s="2"/>
      <c r="E156" s="2"/>
      <c r="F156" s="2"/>
      <c r="G156" s="7"/>
      <c r="T156" s="2"/>
    </row>
    <row r="157" spans="1:20">
      <c r="A157" s="5"/>
      <c r="B157" s="2"/>
      <c r="C157" s="2"/>
      <c r="D157" s="2"/>
      <c r="E157" s="2"/>
      <c r="F157" s="2"/>
      <c r="G157" s="7"/>
      <c r="T157" s="2"/>
    </row>
    <row r="158" spans="1:20">
      <c r="A158" s="5"/>
      <c r="B158" s="2"/>
      <c r="C158" s="2"/>
      <c r="D158" s="2"/>
      <c r="E158" s="2"/>
      <c r="F158" s="2"/>
      <c r="G158" s="7"/>
      <c r="T158" s="2"/>
    </row>
    <row r="159" spans="1:20">
      <c r="A159" s="5"/>
      <c r="D159" s="2"/>
      <c r="E159" s="2"/>
      <c r="F159" s="2"/>
      <c r="G159" s="7"/>
      <c r="T159" s="2"/>
    </row>
    <row r="160" spans="1:20">
      <c r="A160" s="5"/>
      <c r="D160" s="2"/>
      <c r="E160" s="2"/>
      <c r="F160" s="2"/>
      <c r="G160" s="7"/>
      <c r="T160" s="2"/>
    </row>
    <row r="161" spans="1:20">
      <c r="A161" s="5"/>
      <c r="D161" s="2"/>
      <c r="E161" s="2"/>
      <c r="F161" s="2"/>
      <c r="G161" s="7"/>
      <c r="T161" s="2"/>
    </row>
    <row r="162" spans="1:20">
      <c r="A162" s="5"/>
      <c r="C162" s="2"/>
      <c r="D162" s="2"/>
      <c r="E162" s="2"/>
      <c r="F162" s="2"/>
      <c r="G162" s="7"/>
      <c r="T162" s="2"/>
    </row>
    <row r="163" spans="1:20" ht="15.75">
      <c r="A163" s="3"/>
      <c r="B163" s="4"/>
      <c r="C163" s="2"/>
      <c r="D163" s="2"/>
      <c r="E163" s="2"/>
      <c r="F163" s="2"/>
      <c r="G163" s="7"/>
      <c r="H163" s="10"/>
    </row>
    <row r="164" spans="1:20">
      <c r="A164" s="5"/>
      <c r="B164" s="2"/>
      <c r="C164" s="2"/>
      <c r="D164" s="2"/>
      <c r="E164" s="2"/>
      <c r="F164" s="2"/>
      <c r="G164" s="7"/>
    </row>
    <row r="165" spans="1:20">
      <c r="A165" s="5"/>
      <c r="B165" s="2"/>
      <c r="C165" s="2"/>
      <c r="D165" s="2"/>
      <c r="E165" s="2"/>
      <c r="F165" s="2"/>
      <c r="G165" s="7"/>
    </row>
    <row r="166" spans="1:20">
      <c r="A166" s="5"/>
      <c r="B166" s="2"/>
      <c r="C166" s="2"/>
      <c r="D166" s="2"/>
      <c r="E166" s="2"/>
      <c r="F166" s="2"/>
      <c r="G166" s="7"/>
    </row>
    <row r="167" spans="1:20">
      <c r="A167" s="5"/>
      <c r="B167" s="2"/>
      <c r="C167" s="2"/>
      <c r="D167" s="2"/>
      <c r="E167" s="2"/>
      <c r="F167" s="2"/>
      <c r="G167" s="7"/>
    </row>
    <row r="168" spans="1:20">
      <c r="A168" s="5"/>
      <c r="B168" s="2"/>
      <c r="C168" s="2"/>
      <c r="D168" s="2"/>
      <c r="E168" s="2"/>
      <c r="F168" s="2"/>
      <c r="G168" s="7"/>
    </row>
    <row r="169" spans="1:20">
      <c r="A169" s="5"/>
      <c r="B169" s="2"/>
      <c r="C169" s="2"/>
      <c r="D169" s="2"/>
      <c r="E169" s="2"/>
      <c r="F169" s="2"/>
      <c r="G169" s="7"/>
    </row>
    <row r="170" spans="1:20">
      <c r="A170" s="5"/>
      <c r="B170" s="2"/>
      <c r="C170" s="2"/>
      <c r="D170" s="2"/>
      <c r="E170" s="2"/>
      <c r="F170" s="2"/>
      <c r="G170" s="7"/>
    </row>
    <row r="171" spans="1:20">
      <c r="A171" s="5"/>
      <c r="B171" s="2"/>
      <c r="C171" s="2"/>
      <c r="D171" s="2"/>
      <c r="E171" s="2"/>
      <c r="F171" s="2"/>
      <c r="G171" s="7"/>
    </row>
    <row r="172" spans="1:20">
      <c r="A172" s="5"/>
      <c r="B172" s="2"/>
      <c r="C172" s="2"/>
      <c r="D172" s="2"/>
      <c r="E172" s="2"/>
      <c r="F172" s="2"/>
      <c r="G172" s="7"/>
    </row>
    <row r="173" spans="1:20">
      <c r="A173" s="5"/>
      <c r="B173" s="2"/>
      <c r="C173" s="2"/>
      <c r="D173" s="2"/>
      <c r="E173" s="2"/>
      <c r="F173" s="2"/>
      <c r="G173" s="7"/>
    </row>
    <row r="174" spans="1:20" ht="13.5" customHeight="1">
      <c r="A174" s="5"/>
      <c r="B174" s="2"/>
      <c r="C174" s="2"/>
      <c r="D174" s="2"/>
      <c r="E174" s="2"/>
      <c r="F174" s="2"/>
      <c r="G174" s="7"/>
    </row>
    <row r="175" spans="1:20">
      <c r="A175" s="5"/>
      <c r="B175" s="2"/>
      <c r="C175" s="2"/>
      <c r="D175" s="2"/>
      <c r="E175" s="2"/>
      <c r="F175" s="2"/>
      <c r="G175" s="7"/>
    </row>
    <row r="176" spans="1:20">
      <c r="A176" s="5"/>
      <c r="B176" s="2"/>
      <c r="C176" s="2"/>
      <c r="D176" s="2"/>
      <c r="E176" s="2"/>
      <c r="F176" s="2"/>
      <c r="G176" s="7"/>
    </row>
    <row r="177" spans="1:9">
      <c r="A177" s="5"/>
      <c r="B177" s="2"/>
      <c r="C177" s="2"/>
      <c r="D177" s="2"/>
      <c r="E177" s="2"/>
      <c r="F177" s="2"/>
      <c r="G177" s="7"/>
    </row>
    <row r="178" spans="1:9">
      <c r="A178" s="5"/>
      <c r="B178" s="2"/>
      <c r="C178" s="2"/>
      <c r="D178" s="2"/>
      <c r="E178" s="2"/>
      <c r="F178" s="2"/>
      <c r="G178" s="7"/>
    </row>
    <row r="179" spans="1:9">
      <c r="A179" s="5"/>
      <c r="B179" s="2"/>
      <c r="C179" s="2"/>
      <c r="D179" s="2"/>
      <c r="E179" s="2"/>
      <c r="F179" s="2"/>
      <c r="G179" s="7"/>
    </row>
    <row r="180" spans="1:9">
      <c r="A180" s="5"/>
      <c r="B180" s="2"/>
      <c r="C180" s="2"/>
      <c r="D180" s="2"/>
      <c r="E180" s="2"/>
      <c r="F180" s="2"/>
      <c r="G180" s="7"/>
    </row>
    <row r="181" spans="1:9">
      <c r="A181" s="5"/>
      <c r="B181" s="2"/>
      <c r="C181" s="2"/>
      <c r="D181" s="2"/>
      <c r="E181" s="2"/>
      <c r="F181" s="2"/>
      <c r="G181" s="7"/>
    </row>
    <row r="182" spans="1:9">
      <c r="A182" s="5"/>
      <c r="B182" s="2"/>
      <c r="C182" s="2"/>
      <c r="D182" s="2"/>
      <c r="E182" s="2"/>
      <c r="F182" s="2"/>
      <c r="G182" s="7"/>
    </row>
    <row r="183" spans="1:9">
      <c r="A183" s="5"/>
      <c r="B183" s="2"/>
      <c r="C183" s="2"/>
      <c r="D183" s="2"/>
      <c r="E183" s="2"/>
      <c r="F183" s="2"/>
      <c r="G183" s="7"/>
    </row>
    <row r="184" spans="1:9">
      <c r="A184" s="5"/>
      <c r="B184" s="2"/>
      <c r="C184" s="2"/>
      <c r="D184" s="2"/>
      <c r="E184" s="2"/>
      <c r="F184" s="2"/>
      <c r="G184" s="7"/>
    </row>
    <row r="185" spans="1:9">
      <c r="A185" s="5"/>
      <c r="B185" s="2"/>
      <c r="C185" s="2"/>
      <c r="D185" s="2"/>
      <c r="E185" s="2"/>
      <c r="F185" s="2"/>
      <c r="G185" s="7"/>
    </row>
    <row r="186" spans="1:9" s="24" customFormat="1">
      <c r="A186" s="21"/>
      <c r="B186" s="22"/>
      <c r="C186" s="22"/>
      <c r="D186" s="22"/>
      <c r="E186" s="22"/>
      <c r="F186" s="2"/>
      <c r="G186" s="23"/>
    </row>
    <row r="187" spans="1:9">
      <c r="A187" s="5"/>
      <c r="B187" s="2"/>
      <c r="C187" s="2"/>
      <c r="D187" s="2"/>
      <c r="E187" s="2"/>
      <c r="F187" s="2"/>
      <c r="G187" s="7"/>
      <c r="I187" s="25"/>
    </row>
    <row r="188" spans="1:9">
      <c r="A188" s="5"/>
      <c r="B188" s="2"/>
      <c r="C188" s="2"/>
      <c r="D188" s="2"/>
      <c r="E188" s="2"/>
      <c r="F188" s="2"/>
      <c r="G188" s="7"/>
    </row>
    <row r="189" spans="1:9" ht="15.75">
      <c r="A189" s="26"/>
      <c r="B189" s="3"/>
      <c r="C189" s="2"/>
      <c r="D189" s="2"/>
      <c r="E189" s="2"/>
      <c r="F189" s="2"/>
      <c r="G189" s="7"/>
      <c r="H189" s="10"/>
    </row>
    <row r="190" spans="1:9">
      <c r="A190" s="5"/>
      <c r="B190" s="2"/>
      <c r="C190" s="2"/>
      <c r="D190" s="2"/>
      <c r="E190" s="2"/>
      <c r="F190" s="2"/>
      <c r="G190" s="7"/>
    </row>
    <row r="191" spans="1:9">
      <c r="A191" s="5"/>
      <c r="B191" s="2"/>
      <c r="C191" s="2"/>
      <c r="D191" s="2"/>
      <c r="E191" s="2"/>
      <c r="F191" s="2"/>
      <c r="G191" s="7"/>
    </row>
    <row r="192" spans="1:9">
      <c r="A192" s="5"/>
      <c r="B192" s="2"/>
      <c r="C192" s="2"/>
      <c r="D192" s="2"/>
      <c r="E192" s="2"/>
      <c r="F192" s="2"/>
      <c r="G192" s="7"/>
    </row>
    <row r="193" spans="1:8">
      <c r="A193" s="5"/>
      <c r="B193" s="2"/>
      <c r="C193" s="2"/>
      <c r="D193" s="2"/>
      <c r="E193" s="2"/>
      <c r="F193" s="2"/>
      <c r="G193" s="7"/>
    </row>
    <row r="194" spans="1:8">
      <c r="A194" s="5"/>
      <c r="B194" s="2"/>
      <c r="C194" s="2"/>
      <c r="D194" s="2"/>
      <c r="E194" s="2"/>
      <c r="F194" s="2"/>
      <c r="G194" s="7"/>
    </row>
    <row r="195" spans="1:8">
      <c r="A195" s="15"/>
      <c r="B195" s="17"/>
      <c r="C195" s="17"/>
      <c r="D195" s="17"/>
      <c r="E195" s="17"/>
      <c r="F195" s="2"/>
      <c r="G195" s="7"/>
    </row>
    <row r="196" spans="1:8">
      <c r="A196" s="5"/>
      <c r="B196" s="2"/>
      <c r="C196" s="2"/>
      <c r="D196" s="2"/>
      <c r="E196" s="2"/>
      <c r="F196" s="2"/>
      <c r="G196" s="7"/>
    </row>
    <row r="197" spans="1:8" ht="15.75">
      <c r="A197" s="3"/>
      <c r="B197" s="4"/>
      <c r="C197" s="2"/>
      <c r="D197" s="2"/>
      <c r="E197" s="2"/>
      <c r="F197" s="2"/>
      <c r="G197" s="7"/>
      <c r="H197" s="10"/>
    </row>
    <row r="198" spans="1:8">
      <c r="A198" s="5"/>
      <c r="B198" s="2"/>
      <c r="C198" s="2"/>
      <c r="D198" s="2"/>
      <c r="E198" s="2"/>
      <c r="F198" s="2"/>
      <c r="G198" s="7"/>
    </row>
    <row r="199" spans="1:8">
      <c r="A199" s="5"/>
      <c r="B199" s="2"/>
      <c r="C199" s="2"/>
      <c r="D199" s="2"/>
      <c r="E199" s="2"/>
      <c r="F199" s="2"/>
      <c r="G199" s="7"/>
    </row>
    <row r="200" spans="1:8">
      <c r="A200" s="5"/>
      <c r="B200" s="2"/>
      <c r="C200" s="2"/>
      <c r="D200" s="2"/>
      <c r="E200" s="2"/>
      <c r="F200" s="2"/>
      <c r="G200" s="7"/>
    </row>
    <row r="201" spans="1:8">
      <c r="A201" s="5"/>
      <c r="B201" s="2"/>
      <c r="C201" s="2"/>
      <c r="D201" s="2"/>
      <c r="E201" s="2"/>
      <c r="F201" s="2"/>
      <c r="G201" s="7"/>
    </row>
    <row r="202" spans="1:8">
      <c r="A202" s="5"/>
      <c r="B202" s="2"/>
      <c r="C202" s="2"/>
      <c r="D202" s="2"/>
      <c r="E202" s="2"/>
      <c r="F202" s="2"/>
      <c r="G202" s="7"/>
    </row>
    <row r="203" spans="1:8">
      <c r="A203" s="5"/>
      <c r="B203" s="2"/>
      <c r="C203" s="2"/>
      <c r="D203" s="2"/>
      <c r="E203" s="2"/>
      <c r="F203" s="2"/>
      <c r="G203" s="7"/>
    </row>
    <row r="204" spans="1:8">
      <c r="A204" s="5"/>
      <c r="B204" s="2"/>
      <c r="C204" s="2"/>
      <c r="D204" s="2"/>
      <c r="E204" s="2"/>
      <c r="F204" s="2"/>
      <c r="G204" s="7"/>
    </row>
    <row r="205" spans="1:8">
      <c r="A205" s="5"/>
      <c r="B205" s="2"/>
      <c r="C205" s="2"/>
      <c r="D205" s="2"/>
      <c r="E205" s="2"/>
      <c r="F205" s="2"/>
      <c r="G205" s="7"/>
    </row>
    <row r="206" spans="1:8">
      <c r="A206" s="5"/>
      <c r="B206" s="2"/>
      <c r="C206" s="2"/>
      <c r="D206" s="2"/>
      <c r="E206" s="2"/>
      <c r="F206" s="2"/>
      <c r="G206" s="7"/>
    </row>
    <row r="207" spans="1:8">
      <c r="A207" s="5"/>
      <c r="B207" s="2"/>
      <c r="C207" s="2"/>
      <c r="D207" s="2"/>
      <c r="E207" s="2"/>
      <c r="F207" s="2"/>
      <c r="G207" s="7"/>
    </row>
    <row r="208" spans="1:8" ht="15.75">
      <c r="A208" s="5"/>
      <c r="B208" s="4"/>
      <c r="C208" s="2"/>
      <c r="D208" s="2"/>
      <c r="E208" s="2"/>
      <c r="F208" s="2"/>
      <c r="G208" s="27"/>
    </row>
    <row r="209" spans="1:8">
      <c r="A209" s="5"/>
      <c r="B209" s="2"/>
      <c r="C209" s="2"/>
      <c r="D209" s="2"/>
      <c r="E209" s="2"/>
      <c r="F209" s="2"/>
      <c r="G209" s="7"/>
    </row>
    <row r="210" spans="1:8" ht="15.75">
      <c r="A210" s="3"/>
      <c r="B210" s="4"/>
      <c r="C210" s="2"/>
      <c r="D210" s="2"/>
      <c r="E210" s="2"/>
      <c r="F210" s="2"/>
      <c r="G210" s="7"/>
      <c r="H210" s="10"/>
    </row>
    <row r="211" spans="1:8">
      <c r="A211" s="5"/>
      <c r="B211" s="2"/>
      <c r="C211" s="2"/>
      <c r="D211" s="2"/>
      <c r="E211" s="2"/>
      <c r="F211" s="2"/>
      <c r="G211" s="7"/>
    </row>
    <row r="212" spans="1:8">
      <c r="A212" s="5"/>
      <c r="B212" s="2"/>
      <c r="C212" s="2"/>
      <c r="D212" s="2"/>
      <c r="E212" s="2"/>
      <c r="F212" s="2"/>
      <c r="G212" s="29"/>
    </row>
    <row r="213" spans="1:8">
      <c r="A213" s="5"/>
      <c r="B213" s="2"/>
      <c r="C213" s="2"/>
      <c r="D213" s="2"/>
      <c r="E213" s="2"/>
      <c r="F213" s="2"/>
      <c r="G213" s="29"/>
    </row>
    <row r="214" spans="1:8">
      <c r="A214" s="5"/>
      <c r="B214" s="2"/>
      <c r="C214" s="2"/>
      <c r="D214" s="2"/>
      <c r="E214" s="2"/>
      <c r="F214" s="2"/>
      <c r="G214" s="29"/>
    </row>
    <row r="215" spans="1:8">
      <c r="A215" s="5"/>
      <c r="B215" s="2"/>
      <c r="C215" s="2"/>
      <c r="D215" s="2"/>
      <c r="E215" s="2"/>
      <c r="F215" s="2"/>
      <c r="G215" s="29"/>
    </row>
    <row r="216" spans="1:8">
      <c r="A216" s="5"/>
      <c r="B216" s="2"/>
      <c r="C216" s="2"/>
      <c r="D216" s="2"/>
      <c r="E216" s="2"/>
      <c r="F216" s="2"/>
      <c r="G216" s="29"/>
    </row>
    <row r="217" spans="1:8">
      <c r="A217" s="5"/>
      <c r="B217" s="2"/>
      <c r="C217" s="2"/>
      <c r="D217" s="2"/>
      <c r="E217" s="2"/>
      <c r="F217" s="2"/>
      <c r="G217" s="29"/>
    </row>
    <row r="218" spans="1:8">
      <c r="A218" s="5"/>
      <c r="B218" s="2"/>
      <c r="C218" s="2"/>
      <c r="D218" s="2"/>
      <c r="E218" s="2"/>
      <c r="F218" s="2"/>
      <c r="G218" s="29"/>
    </row>
    <row r="219" spans="1:8">
      <c r="A219" s="30"/>
      <c r="B219" s="31"/>
      <c r="C219" s="31"/>
      <c r="D219" s="2"/>
      <c r="E219" s="2"/>
      <c r="F219" s="2"/>
      <c r="G219" s="29"/>
    </row>
    <row r="220" spans="1:8" ht="15.75" customHeight="1">
      <c r="A220" s="5"/>
      <c r="B220" s="2"/>
      <c r="C220" s="2"/>
      <c r="D220" s="2"/>
      <c r="E220" s="2"/>
      <c r="F220" s="2"/>
      <c r="G220" s="29"/>
    </row>
    <row r="221" spans="1:8">
      <c r="A221" s="5"/>
      <c r="B221" s="2"/>
      <c r="C221" s="2"/>
      <c r="D221" s="2"/>
      <c r="E221" s="2"/>
      <c r="F221" s="2"/>
      <c r="G221" s="29"/>
    </row>
    <row r="222" spans="1:8">
      <c r="A222" s="5"/>
      <c r="B222" s="2"/>
      <c r="C222" s="2"/>
      <c r="D222" s="2"/>
      <c r="E222" s="2"/>
      <c r="F222" s="2"/>
      <c r="G222" s="29"/>
      <c r="H222" s="32"/>
    </row>
    <row r="223" spans="1:8">
      <c r="A223" s="5"/>
      <c r="B223" s="2"/>
      <c r="C223" s="2"/>
      <c r="D223" s="2"/>
      <c r="E223" s="2"/>
      <c r="F223" s="2"/>
      <c r="G223" s="29"/>
    </row>
    <row r="224" spans="1:8">
      <c r="A224" s="5"/>
      <c r="B224" s="2"/>
      <c r="C224" s="2"/>
      <c r="D224" s="2"/>
      <c r="E224" s="2"/>
      <c r="F224" s="2"/>
      <c r="G224" s="29"/>
    </row>
    <row r="225" spans="1:9">
      <c r="A225" s="5"/>
      <c r="B225" s="2"/>
      <c r="C225" s="2"/>
      <c r="D225" s="2"/>
      <c r="E225" s="2"/>
      <c r="F225" s="2"/>
      <c r="G225" s="29"/>
    </row>
    <row r="226" spans="1:9">
      <c r="A226" s="5"/>
      <c r="B226" s="2"/>
      <c r="C226" s="2"/>
      <c r="D226" s="2"/>
      <c r="E226" s="2"/>
      <c r="F226" s="2"/>
      <c r="G226" s="29"/>
    </row>
    <row r="227" spans="1:9">
      <c r="A227" s="5"/>
      <c r="B227" s="2"/>
      <c r="C227" s="2"/>
      <c r="D227" s="2"/>
      <c r="E227" s="2"/>
      <c r="F227" s="2"/>
      <c r="G227" s="29"/>
    </row>
    <row r="228" spans="1:9">
      <c r="A228" s="5"/>
      <c r="B228" s="2"/>
      <c r="C228" s="2"/>
      <c r="D228" s="33"/>
      <c r="E228" s="2"/>
      <c r="F228" s="2"/>
      <c r="G228" s="29"/>
    </row>
    <row r="231" spans="1:9" ht="15.75">
      <c r="G231" s="34"/>
      <c r="H231" s="35"/>
      <c r="I231" s="35"/>
    </row>
    <row r="232" spans="1:9">
      <c r="H232" s="35"/>
    </row>
    <row r="233" spans="1:9">
      <c r="H233" s="35"/>
    </row>
    <row r="237" spans="1:9">
      <c r="I237" s="13"/>
    </row>
    <row r="238" spans="1:9">
      <c r="E238" s="2"/>
      <c r="G238" s="7"/>
      <c r="I238" s="13"/>
    </row>
    <row r="239" spans="1:9">
      <c r="A239" s="5"/>
      <c r="B239" s="2"/>
      <c r="C239" s="2"/>
      <c r="D239" s="2"/>
      <c r="E239" s="2"/>
      <c r="F239" s="2"/>
      <c r="G239" s="7"/>
    </row>
    <row r="240" spans="1:9">
      <c r="A240" s="5"/>
      <c r="B240" s="2"/>
      <c r="C240" s="2"/>
      <c r="D240" s="2"/>
      <c r="E240" s="2"/>
      <c r="F240" s="2"/>
      <c r="G240" s="7"/>
    </row>
    <row r="241" spans="1:7">
      <c r="A241" s="5"/>
      <c r="B241" s="2"/>
      <c r="C241" s="2"/>
      <c r="D241" s="2"/>
      <c r="E241" s="2"/>
      <c r="F241" s="2"/>
      <c r="G241" s="7"/>
    </row>
    <row r="242" spans="1:7">
      <c r="A242" s="5"/>
      <c r="B242" s="2"/>
      <c r="C242" s="2"/>
      <c r="D242" s="2"/>
      <c r="E242" s="2"/>
      <c r="F242" s="2"/>
      <c r="G242" s="7"/>
    </row>
  </sheetData>
  <autoFilter ref="A16:G288" xr:uid="{6EE75E89-7AB6-45CF-B6B7-7353944A7C04}"/>
  <mergeCells count="6">
    <mergeCell ref="A14:F14"/>
    <mergeCell ref="C6:G6"/>
    <mergeCell ref="C8:G8"/>
    <mergeCell ref="A10:F11"/>
    <mergeCell ref="A12:F12"/>
    <mergeCell ref="A13:F13"/>
  </mergeCells>
  <conditionalFormatting sqref="A60:A73 A75:A76">
    <cfRule type="duplicateValues" dxfId="5" priority="2"/>
  </conditionalFormatting>
  <conditionalFormatting sqref="I75 A80:A1048576 A77:A78 A16:A59">
    <cfRule type="duplicateValues" dxfId="4"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&amp;L&amp;G&amp;CGemeente Winterswijk 
Planten van bomen&amp;RBladnr. &amp;P van &amp;N</oddHeader>
  </headerFooter>
  <rowBreaks count="3" manualBreakCount="3">
    <brk id="60" max="16383" man="1"/>
    <brk id="142" max="16383" man="1"/>
    <brk id="209"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BF66-2089-43A4-8DB2-398559DF0CE4}">
  <sheetPr>
    <pageSetUpPr fitToPage="1"/>
  </sheetPr>
  <dimension ref="A1:T242"/>
  <sheetViews>
    <sheetView topLeftCell="A22" zoomScaleNormal="100" workbookViewId="0">
      <selection activeCell="D38" sqref="D38"/>
    </sheetView>
  </sheetViews>
  <sheetFormatPr defaultRowHeight="15"/>
  <cols>
    <col min="1" max="1" width="8.875" style="11" bestFit="1" customWidth="1"/>
    <col min="2" max="2" width="60.25" style="11" customWidth="1"/>
    <col min="3" max="3" width="8.375" style="11" bestFit="1" customWidth="1"/>
    <col min="4" max="4" width="15.25" style="11" customWidth="1"/>
    <col min="5" max="5" width="6" style="11" bestFit="1" customWidth="1"/>
    <col min="6" max="6" width="8.875" style="11" bestFit="1" customWidth="1"/>
    <col min="7" max="7" width="15.625" style="11" customWidth="1"/>
    <col min="8" max="8" width="7.125" customWidth="1"/>
    <col min="9" max="9" width="8.25" customWidth="1"/>
    <col min="10" max="10" width="8.375" customWidth="1"/>
    <col min="11" max="11" width="10.625" customWidth="1"/>
    <col min="12" max="12" width="8.75" customWidth="1"/>
    <col min="13" max="17" width="6.75" customWidth="1"/>
    <col min="21" max="21" width="13.875" customWidth="1"/>
  </cols>
  <sheetData>
    <row r="1" spans="1:7">
      <c r="A1"/>
      <c r="B1"/>
      <c r="C1"/>
      <c r="D1"/>
      <c r="E1"/>
      <c r="F1"/>
    </row>
    <row r="2" spans="1:7">
      <c r="A2"/>
      <c r="B2" s="36" t="s">
        <v>97</v>
      </c>
      <c r="C2"/>
      <c r="D2"/>
      <c r="E2"/>
      <c r="F2"/>
    </row>
    <row r="3" spans="1:7">
      <c r="A3" s="36"/>
      <c r="B3" s="52" t="s">
        <v>98</v>
      </c>
      <c r="C3"/>
      <c r="D3"/>
      <c r="E3"/>
      <c r="F3"/>
    </row>
    <row r="4" spans="1:7">
      <c r="A4"/>
      <c r="C4"/>
      <c r="D4"/>
      <c r="E4"/>
      <c r="F4"/>
    </row>
    <row r="5" spans="1:7">
      <c r="A5" s="37"/>
      <c r="B5" s="37"/>
      <c r="C5" s="37"/>
      <c r="D5" s="37"/>
      <c r="E5" s="37"/>
      <c r="F5" s="37"/>
    </row>
    <row r="6" spans="1:7" ht="15" customHeight="1">
      <c r="A6" s="38" t="s">
        <v>99</v>
      </c>
      <c r="B6" s="38"/>
      <c r="C6" s="61"/>
      <c r="D6" s="61"/>
      <c r="E6" s="61"/>
      <c r="F6" s="61"/>
      <c r="G6" s="61"/>
    </row>
    <row r="7" spans="1:7">
      <c r="A7" s="38"/>
      <c r="B7" s="38"/>
      <c r="C7" s="38"/>
      <c r="D7" s="38"/>
      <c r="E7" s="38"/>
      <c r="F7" s="38"/>
    </row>
    <row r="8" spans="1:7" ht="15" customHeight="1">
      <c r="A8" s="38" t="s">
        <v>100</v>
      </c>
      <c r="B8" s="38"/>
      <c r="C8" s="62"/>
      <c r="D8" s="62"/>
      <c r="E8" s="62"/>
      <c r="F8" s="62"/>
      <c r="G8" s="62"/>
    </row>
    <row r="9" spans="1:7">
      <c r="A9" s="38"/>
      <c r="B9" s="38"/>
      <c r="C9" s="38"/>
      <c r="D9" s="38"/>
      <c r="E9" s="38"/>
      <c r="F9" s="38"/>
    </row>
    <row r="10" spans="1:7" ht="15" customHeight="1">
      <c r="A10" s="57" t="s">
        <v>115</v>
      </c>
      <c r="B10" s="57"/>
      <c r="C10" s="57"/>
      <c r="D10" s="57"/>
      <c r="E10" s="57"/>
      <c r="F10" s="57"/>
    </row>
    <row r="11" spans="1:7">
      <c r="A11" s="57"/>
      <c r="B11" s="57"/>
      <c r="C11" s="57"/>
      <c r="D11" s="57"/>
      <c r="E11" s="57"/>
      <c r="F11" s="57"/>
    </row>
    <row r="12" spans="1:7">
      <c r="A12" s="58" t="s">
        <v>101</v>
      </c>
      <c r="B12" s="58"/>
      <c r="C12" s="58"/>
      <c r="D12" s="58"/>
      <c r="E12" s="58"/>
      <c r="F12" s="58"/>
    </row>
    <row r="13" spans="1:7">
      <c r="A13" s="58" t="s">
        <v>102</v>
      </c>
      <c r="B13" s="58"/>
      <c r="C13" s="58"/>
      <c r="D13" s="58"/>
      <c r="E13" s="58"/>
      <c r="F13" s="58"/>
    </row>
    <row r="14" spans="1:7">
      <c r="A14" s="59" t="s">
        <v>103</v>
      </c>
      <c r="B14" s="60"/>
      <c r="C14" s="60"/>
      <c r="D14" s="60"/>
      <c r="E14" s="60"/>
      <c r="F14" s="60"/>
    </row>
    <row r="16" spans="1:7" ht="45">
      <c r="A16" s="1" t="s">
        <v>63</v>
      </c>
      <c r="B16" s="2" t="s">
        <v>64</v>
      </c>
      <c r="C16" s="2" t="s">
        <v>65</v>
      </c>
      <c r="D16" s="1" t="s">
        <v>66</v>
      </c>
      <c r="E16" s="2" t="s">
        <v>67</v>
      </c>
      <c r="F16" s="1" t="s">
        <v>68</v>
      </c>
      <c r="G16" s="2" t="s">
        <v>69</v>
      </c>
    </row>
    <row r="17" spans="1:8" ht="15.75">
      <c r="A17" s="26">
        <v>1</v>
      </c>
      <c r="B17" s="26" t="s">
        <v>70</v>
      </c>
      <c r="D17" s="2"/>
      <c r="E17" s="2"/>
      <c r="F17" s="2"/>
      <c r="G17" s="2"/>
    </row>
    <row r="18" spans="1:8">
      <c r="A18" s="11">
        <v>11</v>
      </c>
      <c r="B18" s="11" t="s">
        <v>1</v>
      </c>
      <c r="D18" s="2"/>
      <c r="E18" s="2"/>
      <c r="F18" s="2"/>
      <c r="G18" s="2"/>
    </row>
    <row r="19" spans="1:8">
      <c r="A19" s="11">
        <v>110</v>
      </c>
      <c r="B19" s="11" t="s">
        <v>2</v>
      </c>
      <c r="D19" s="2"/>
      <c r="E19" s="2"/>
      <c r="F19" s="2"/>
      <c r="G19" s="7"/>
    </row>
    <row r="20" spans="1:8">
      <c r="A20" s="11">
        <v>110010</v>
      </c>
      <c r="B20" s="11" t="s">
        <v>71</v>
      </c>
      <c r="C20" s="11" t="s">
        <v>114</v>
      </c>
      <c r="D20" s="2">
        <f>D37</f>
        <v>170</v>
      </c>
      <c r="E20" s="2" t="s">
        <v>72</v>
      </c>
      <c r="F20" s="6"/>
      <c r="G20" s="7">
        <f>D20*F20</f>
        <v>0</v>
      </c>
    </row>
    <row r="21" spans="1:8">
      <c r="A21" s="11">
        <v>110020</v>
      </c>
      <c r="B21" s="11" t="s">
        <v>4</v>
      </c>
      <c r="C21" s="11" t="s">
        <v>114</v>
      </c>
      <c r="D21" s="2">
        <f>D37</f>
        <v>170</v>
      </c>
      <c r="E21" s="2" t="s">
        <v>72</v>
      </c>
      <c r="F21" s="6"/>
      <c r="G21" s="7">
        <f t="shared" ref="G21:G22" si="0">D21*F21</f>
        <v>0</v>
      </c>
    </row>
    <row r="22" spans="1:8">
      <c r="A22" s="11">
        <v>110030</v>
      </c>
      <c r="B22" s="11" t="s">
        <v>5</v>
      </c>
      <c r="C22" s="11" t="s">
        <v>114</v>
      </c>
      <c r="D22" s="2">
        <f>D37</f>
        <v>170</v>
      </c>
      <c r="E22" s="2" t="s">
        <v>72</v>
      </c>
      <c r="F22" s="6"/>
      <c r="G22" s="7">
        <f t="shared" si="0"/>
        <v>0</v>
      </c>
    </row>
    <row r="23" spans="1:8">
      <c r="A23" s="11">
        <v>111</v>
      </c>
      <c r="B23" s="11" t="s">
        <v>6</v>
      </c>
      <c r="D23" s="2"/>
      <c r="E23" s="2"/>
      <c r="F23" s="2"/>
      <c r="G23" s="7"/>
    </row>
    <row r="24" spans="1:8">
      <c r="A24" s="11">
        <v>111010</v>
      </c>
      <c r="B24" s="11" t="s">
        <v>117</v>
      </c>
      <c r="C24" s="11" t="s">
        <v>113</v>
      </c>
      <c r="D24" s="11">
        <f>D37*2</f>
        <v>340</v>
      </c>
      <c r="E24" s="11" t="s">
        <v>72</v>
      </c>
      <c r="F24" s="6"/>
      <c r="G24" s="7">
        <f t="shared" ref="G24:G28" si="1">D24*F24</f>
        <v>0</v>
      </c>
    </row>
    <row r="25" spans="1:8">
      <c r="A25" s="11">
        <v>111020</v>
      </c>
      <c r="B25" s="11" t="s">
        <v>118</v>
      </c>
      <c r="C25" s="11" t="s">
        <v>113</v>
      </c>
      <c r="D25" s="2">
        <f>D37*2</f>
        <v>340</v>
      </c>
      <c r="E25" s="2" t="s">
        <v>72</v>
      </c>
      <c r="F25" s="6"/>
      <c r="G25" s="7">
        <f t="shared" si="1"/>
        <v>0</v>
      </c>
    </row>
    <row r="26" spans="1:8">
      <c r="A26" s="11">
        <v>111030</v>
      </c>
      <c r="B26" s="11" t="s">
        <v>119</v>
      </c>
      <c r="C26" s="11" t="s">
        <v>113</v>
      </c>
      <c r="D26" s="2">
        <f>D37*2/2</f>
        <v>170</v>
      </c>
      <c r="E26" s="2" t="s">
        <v>72</v>
      </c>
      <c r="F26" s="6"/>
      <c r="G26" s="7">
        <f t="shared" si="1"/>
        <v>0</v>
      </c>
      <c r="H26" s="10"/>
    </row>
    <row r="27" spans="1:8">
      <c r="A27" s="11">
        <v>111040</v>
      </c>
      <c r="B27" s="11" t="s">
        <v>120</v>
      </c>
      <c r="C27" s="11" t="s">
        <v>121</v>
      </c>
      <c r="D27" s="2">
        <f>D37*0.2</f>
        <v>34</v>
      </c>
      <c r="E27" s="11" t="s">
        <v>72</v>
      </c>
      <c r="F27" s="6"/>
      <c r="G27" s="7">
        <f t="shared" si="1"/>
        <v>0</v>
      </c>
      <c r="H27" s="10"/>
    </row>
    <row r="28" spans="1:8">
      <c r="A28" s="11">
        <v>111050</v>
      </c>
      <c r="B28" s="11" t="s">
        <v>112</v>
      </c>
      <c r="C28" s="11" t="s">
        <v>113</v>
      </c>
      <c r="D28" s="2">
        <f>D37*0.5</f>
        <v>85</v>
      </c>
      <c r="E28" s="2" t="s">
        <v>72</v>
      </c>
      <c r="F28" s="6"/>
      <c r="G28" s="7">
        <f t="shared" si="1"/>
        <v>0</v>
      </c>
      <c r="H28" s="10"/>
    </row>
    <row r="29" spans="1:8">
      <c r="A29" s="11">
        <v>12</v>
      </c>
      <c r="B29" s="11" t="s">
        <v>122</v>
      </c>
      <c r="D29" s="2"/>
      <c r="E29" s="2"/>
      <c r="F29" s="2"/>
      <c r="G29" s="7"/>
    </row>
    <row r="30" spans="1:8">
      <c r="A30" s="11">
        <v>120010</v>
      </c>
      <c r="B30" s="11" t="s">
        <v>12</v>
      </c>
      <c r="C30" s="11" t="s">
        <v>114</v>
      </c>
      <c r="D30" s="2">
        <f>D20/5</f>
        <v>34</v>
      </c>
      <c r="E30" s="2" t="s">
        <v>72</v>
      </c>
      <c r="F30" s="6"/>
      <c r="G30" s="7">
        <f>D30*F30</f>
        <v>0</v>
      </c>
    </row>
    <row r="31" spans="1:8">
      <c r="A31" s="11">
        <v>13</v>
      </c>
      <c r="B31" s="11" t="s">
        <v>13</v>
      </c>
      <c r="D31" s="9"/>
      <c r="E31" s="9"/>
      <c r="F31" s="2"/>
      <c r="G31" s="7"/>
    </row>
    <row r="32" spans="1:8">
      <c r="A32" s="11">
        <v>1310</v>
      </c>
      <c r="B32" s="11" t="s">
        <v>14</v>
      </c>
      <c r="D32" s="2"/>
      <c r="E32" s="2"/>
      <c r="F32" s="2"/>
      <c r="G32" s="7"/>
    </row>
    <row r="33" spans="1:10">
      <c r="A33" s="11">
        <v>131010</v>
      </c>
      <c r="B33" s="11" t="s">
        <v>73</v>
      </c>
      <c r="C33" s="11" t="s">
        <v>114</v>
      </c>
      <c r="D33" s="2">
        <f>D37</f>
        <v>170</v>
      </c>
      <c r="E33" s="2" t="s">
        <v>72</v>
      </c>
      <c r="F33" s="6"/>
      <c r="G33" s="7">
        <f>D33*F33</f>
        <v>0</v>
      </c>
    </row>
    <row r="34" spans="1:10">
      <c r="D34" s="2"/>
      <c r="E34" s="2"/>
      <c r="F34" s="2"/>
      <c r="G34" s="7"/>
    </row>
    <row r="35" spans="1:10" ht="15.75">
      <c r="A35" s="26">
        <v>2</v>
      </c>
      <c r="B35" s="26" t="s">
        <v>18</v>
      </c>
      <c r="D35" s="2"/>
      <c r="E35" s="2"/>
      <c r="F35" s="2"/>
      <c r="G35" s="7"/>
    </row>
    <row r="36" spans="1:10">
      <c r="A36" s="11">
        <v>20</v>
      </c>
      <c r="B36" s="11" t="s">
        <v>0</v>
      </c>
      <c r="D36" s="2"/>
      <c r="E36" s="2"/>
      <c r="F36" s="2"/>
      <c r="G36" s="7"/>
    </row>
    <row r="37" spans="1:10">
      <c r="A37" s="11">
        <v>200010</v>
      </c>
      <c r="B37" s="11" t="s">
        <v>74</v>
      </c>
      <c r="C37" s="11" t="s">
        <v>114</v>
      </c>
      <c r="D37" s="11">
        <v>170</v>
      </c>
      <c r="E37" s="2" t="s">
        <v>72</v>
      </c>
      <c r="F37" s="6"/>
      <c r="G37" s="7">
        <f>D37*F37</f>
        <v>0</v>
      </c>
    </row>
    <row r="38" spans="1:10">
      <c r="E38" s="2"/>
      <c r="F38" s="2"/>
      <c r="G38" s="7"/>
    </row>
    <row r="39" spans="1:10" ht="15.75">
      <c r="A39" s="26">
        <v>3</v>
      </c>
      <c r="B39" s="26" t="s">
        <v>29</v>
      </c>
      <c r="E39" s="2"/>
      <c r="F39" s="2"/>
      <c r="G39" s="7"/>
    </row>
    <row r="40" spans="1:10">
      <c r="A40" s="11">
        <v>300010</v>
      </c>
      <c r="B40" s="11" t="s">
        <v>75</v>
      </c>
      <c r="C40" s="11" t="s">
        <v>114</v>
      </c>
      <c r="D40" s="11">
        <f>D37*0.5</f>
        <v>85</v>
      </c>
      <c r="E40" s="2" t="s">
        <v>72</v>
      </c>
      <c r="F40" s="6"/>
      <c r="G40" s="7">
        <f t="shared" ref="G40:G49" si="2">D40*F40</f>
        <v>0</v>
      </c>
    </row>
    <row r="41" spans="1:10">
      <c r="A41" s="11">
        <v>300020</v>
      </c>
      <c r="B41" s="11" t="s">
        <v>76</v>
      </c>
      <c r="C41" s="11" t="s">
        <v>114</v>
      </c>
      <c r="D41" s="11">
        <f>D37*0.1</f>
        <v>17</v>
      </c>
      <c r="E41" s="2" t="s">
        <v>72</v>
      </c>
      <c r="F41" s="6"/>
      <c r="G41" s="7">
        <f t="shared" si="2"/>
        <v>0</v>
      </c>
    </row>
    <row r="42" spans="1:10" ht="15.75" customHeight="1">
      <c r="A42" s="11">
        <v>300030</v>
      </c>
      <c r="B42" s="11" t="s">
        <v>30</v>
      </c>
      <c r="C42" s="11" t="s">
        <v>114</v>
      </c>
      <c r="D42" s="11">
        <f>D37*10</f>
        <v>1700</v>
      </c>
      <c r="E42" s="2" t="s">
        <v>72</v>
      </c>
      <c r="F42" s="6"/>
      <c r="G42" s="7">
        <f t="shared" si="2"/>
        <v>0</v>
      </c>
    </row>
    <row r="43" spans="1:10" ht="15.75" customHeight="1">
      <c r="A43" s="11">
        <v>300040</v>
      </c>
      <c r="B43" s="11" t="s">
        <v>31</v>
      </c>
      <c r="C43" s="11" t="s">
        <v>114</v>
      </c>
      <c r="D43" s="11">
        <f>D37*8</f>
        <v>1360</v>
      </c>
      <c r="E43" s="2" t="s">
        <v>72</v>
      </c>
      <c r="F43" s="6"/>
      <c r="G43" s="7">
        <f t="shared" si="2"/>
        <v>0</v>
      </c>
    </row>
    <row r="44" spans="1:10" ht="15.75" customHeight="1">
      <c r="A44" s="11">
        <v>300050</v>
      </c>
      <c r="B44" s="11" t="s">
        <v>32</v>
      </c>
      <c r="C44" s="11" t="s">
        <v>114</v>
      </c>
      <c r="D44" s="11">
        <f>D37*6</f>
        <v>1020</v>
      </c>
      <c r="E44" s="2" t="s">
        <v>72</v>
      </c>
      <c r="F44" s="6"/>
      <c r="G44" s="7">
        <f t="shared" si="2"/>
        <v>0</v>
      </c>
    </row>
    <row r="45" spans="1:10">
      <c r="A45" s="11">
        <v>300060</v>
      </c>
      <c r="B45" s="11" t="s">
        <v>95</v>
      </c>
      <c r="C45" s="11" t="s">
        <v>114</v>
      </c>
      <c r="D45" s="11">
        <f>D37*3</f>
        <v>510</v>
      </c>
      <c r="E45" s="2" t="s">
        <v>72</v>
      </c>
      <c r="F45" s="6"/>
      <c r="G45" s="7">
        <f t="shared" si="2"/>
        <v>0</v>
      </c>
    </row>
    <row r="46" spans="1:10">
      <c r="A46" s="11">
        <v>300070</v>
      </c>
      <c r="B46" s="11" t="s">
        <v>4</v>
      </c>
      <c r="C46" s="11" t="s">
        <v>114</v>
      </c>
      <c r="D46" s="11">
        <f>D37*3</f>
        <v>510</v>
      </c>
      <c r="E46" s="11" t="s">
        <v>72</v>
      </c>
      <c r="F46" s="6"/>
      <c r="G46" s="7">
        <f t="shared" si="2"/>
        <v>0</v>
      </c>
    </row>
    <row r="47" spans="1:10" ht="15.75">
      <c r="A47" s="11">
        <v>300080</v>
      </c>
      <c r="B47" s="11" t="s">
        <v>34</v>
      </c>
      <c r="C47" s="11" t="s">
        <v>114</v>
      </c>
      <c r="D47" s="11">
        <f>D37</f>
        <v>170</v>
      </c>
      <c r="E47" s="2" t="s">
        <v>72</v>
      </c>
      <c r="F47" s="6"/>
      <c r="G47" s="7">
        <f t="shared" si="2"/>
        <v>0</v>
      </c>
      <c r="J47" s="12"/>
    </row>
    <row r="48" spans="1:10" ht="15.75">
      <c r="A48" s="11">
        <v>300090</v>
      </c>
      <c r="B48" s="11" t="s">
        <v>35</v>
      </c>
      <c r="C48" s="11" t="s">
        <v>114</v>
      </c>
      <c r="D48" s="11">
        <f>D37</f>
        <v>170</v>
      </c>
      <c r="E48" s="2" t="s">
        <v>72</v>
      </c>
      <c r="F48" s="6"/>
      <c r="G48" s="7">
        <f t="shared" si="2"/>
        <v>0</v>
      </c>
      <c r="J48" s="12"/>
    </row>
    <row r="49" spans="1:20">
      <c r="A49" s="11">
        <v>300100</v>
      </c>
      <c r="B49" s="11" t="s">
        <v>36</v>
      </c>
      <c r="C49" s="11" t="s">
        <v>114</v>
      </c>
      <c r="D49" s="11">
        <f>D37</f>
        <v>170</v>
      </c>
      <c r="E49" s="2" t="s">
        <v>72</v>
      </c>
      <c r="F49" s="6"/>
      <c r="G49" s="7">
        <f t="shared" si="2"/>
        <v>0</v>
      </c>
    </row>
    <row r="50" spans="1:20">
      <c r="D50" s="2"/>
      <c r="E50" s="2"/>
      <c r="F50" s="2"/>
      <c r="G50" s="7"/>
      <c r="H50" s="13"/>
    </row>
    <row r="51" spans="1:20" ht="15.75">
      <c r="A51" s="26">
        <v>4</v>
      </c>
      <c r="B51" s="26" t="s">
        <v>37</v>
      </c>
      <c r="D51" s="2"/>
      <c r="E51" s="2"/>
      <c r="F51" s="2"/>
      <c r="G51" s="7"/>
      <c r="H51" s="14"/>
      <c r="J51" s="14"/>
      <c r="K51" s="14"/>
      <c r="L51" s="14"/>
      <c r="M51" s="14"/>
      <c r="N51" s="14"/>
      <c r="O51" s="14"/>
      <c r="P51" s="14"/>
      <c r="Q51" s="14"/>
      <c r="R51" s="14"/>
    </row>
    <row r="52" spans="1:20">
      <c r="A52" s="11">
        <v>400010</v>
      </c>
      <c r="B52" s="11" t="s">
        <v>38</v>
      </c>
      <c r="C52" s="11" t="s">
        <v>114</v>
      </c>
      <c r="D52" s="2">
        <v>10</v>
      </c>
      <c r="E52" s="2" t="s">
        <v>72</v>
      </c>
      <c r="F52" s="6"/>
      <c r="G52" s="7">
        <f>D52*F52</f>
        <v>0</v>
      </c>
      <c r="I52" s="14"/>
    </row>
    <row r="53" spans="1:20">
      <c r="D53" s="2"/>
      <c r="E53" s="2"/>
      <c r="F53" s="2"/>
      <c r="G53" s="2"/>
    </row>
    <row r="54" spans="1:20" ht="15.75">
      <c r="A54" s="26">
        <v>5</v>
      </c>
      <c r="B54" s="26" t="s">
        <v>39</v>
      </c>
      <c r="D54" s="2"/>
      <c r="E54" s="2"/>
      <c r="F54" s="2"/>
      <c r="G54" s="2"/>
    </row>
    <row r="55" spans="1:20">
      <c r="A55" s="11">
        <v>500010</v>
      </c>
      <c r="B55" s="11" t="s">
        <v>40</v>
      </c>
      <c r="C55" s="11" t="s">
        <v>77</v>
      </c>
      <c r="D55" s="2">
        <v>3</v>
      </c>
      <c r="E55" s="2" t="s">
        <v>72</v>
      </c>
      <c r="F55" s="6"/>
      <c r="G55" s="7">
        <f t="shared" ref="G55:G57" si="3">D55*F55</f>
        <v>0</v>
      </c>
      <c r="T55" s="2"/>
    </row>
    <row r="56" spans="1:20">
      <c r="A56" s="11">
        <v>500020</v>
      </c>
      <c r="B56" s="11" t="s">
        <v>78</v>
      </c>
      <c r="C56" s="11" t="s">
        <v>77</v>
      </c>
      <c r="D56" s="2">
        <v>3</v>
      </c>
      <c r="E56" s="2" t="s">
        <v>79</v>
      </c>
      <c r="F56" s="6"/>
      <c r="G56" s="7">
        <f t="shared" si="3"/>
        <v>0</v>
      </c>
      <c r="T56" s="2"/>
    </row>
    <row r="57" spans="1:20">
      <c r="A57" s="11">
        <v>500030</v>
      </c>
      <c r="B57" s="11" t="s">
        <v>80</v>
      </c>
      <c r="C57" s="11" t="s">
        <v>77</v>
      </c>
      <c r="D57" s="2">
        <v>3</v>
      </c>
      <c r="E57" s="2" t="s">
        <v>79</v>
      </c>
      <c r="F57" s="6"/>
      <c r="G57" s="7">
        <f t="shared" si="3"/>
        <v>0</v>
      </c>
      <c r="T57" s="2"/>
    </row>
    <row r="58" spans="1:20">
      <c r="B58" s="2"/>
      <c r="C58" s="2"/>
      <c r="D58" s="2"/>
      <c r="E58" s="2"/>
      <c r="F58" s="2"/>
      <c r="G58" s="7"/>
      <c r="T58" s="2"/>
    </row>
    <row r="59" spans="1:20">
      <c r="B59" s="2"/>
      <c r="C59" s="2"/>
      <c r="D59" s="2"/>
      <c r="E59" s="2"/>
      <c r="F59" s="2"/>
      <c r="G59" s="7"/>
      <c r="T59" s="2"/>
    </row>
    <row r="60" spans="1:20" ht="15.75">
      <c r="A60" s="5"/>
      <c r="B60" s="4" t="s">
        <v>81</v>
      </c>
      <c r="C60" s="2"/>
      <c r="D60" s="2"/>
      <c r="E60" s="2"/>
      <c r="F60" s="2"/>
      <c r="G60" s="27">
        <f>SUM(G17:G59)</f>
        <v>0</v>
      </c>
      <c r="T60" s="2"/>
    </row>
    <row r="61" spans="1:20">
      <c r="A61" s="5"/>
      <c r="B61" s="2"/>
      <c r="C61" s="2"/>
      <c r="D61" s="2"/>
      <c r="E61" s="2"/>
      <c r="F61" s="2"/>
      <c r="G61" s="7"/>
      <c r="T61" s="2"/>
    </row>
    <row r="62" spans="1:20" ht="15.75">
      <c r="A62" s="3">
        <v>9</v>
      </c>
      <c r="B62" s="4" t="s">
        <v>82</v>
      </c>
      <c r="C62" s="2"/>
      <c r="D62" s="2"/>
      <c r="E62" s="2"/>
      <c r="F62" s="2"/>
      <c r="G62" s="7"/>
      <c r="T62" s="2"/>
    </row>
    <row r="63" spans="1:20">
      <c r="A63" s="5">
        <v>91</v>
      </c>
      <c r="B63" s="2" t="s">
        <v>83</v>
      </c>
      <c r="C63" s="2"/>
      <c r="D63" s="2"/>
      <c r="E63" s="2"/>
      <c r="F63" s="2"/>
      <c r="G63" s="7"/>
      <c r="T63" s="2"/>
    </row>
    <row r="64" spans="1:20">
      <c r="A64" s="5">
        <v>910020</v>
      </c>
      <c r="B64" s="2" t="s">
        <v>84</v>
      </c>
      <c r="C64" s="2" t="s">
        <v>85</v>
      </c>
      <c r="D64" s="28"/>
      <c r="E64" s="2" t="s">
        <v>86</v>
      </c>
      <c r="F64" s="2">
        <v>1</v>
      </c>
      <c r="G64" s="29">
        <f t="shared" ref="G64:G71" si="4">D64*F64</f>
        <v>0</v>
      </c>
      <c r="T64" s="2"/>
    </row>
    <row r="65" spans="1:20">
      <c r="A65" s="5">
        <v>910030</v>
      </c>
      <c r="B65" s="2" t="s">
        <v>87</v>
      </c>
      <c r="C65" s="2" t="s">
        <v>85</v>
      </c>
      <c r="D65" s="28"/>
      <c r="E65" s="2" t="s">
        <v>86</v>
      </c>
      <c r="F65" s="2">
        <v>1</v>
      </c>
      <c r="G65" s="29">
        <f t="shared" si="4"/>
        <v>0</v>
      </c>
      <c r="T65" s="2"/>
    </row>
    <row r="66" spans="1:20">
      <c r="A66" s="5">
        <v>910050</v>
      </c>
      <c r="B66" s="2" t="s">
        <v>88</v>
      </c>
      <c r="C66" s="2" t="s">
        <v>85</v>
      </c>
      <c r="D66" s="28"/>
      <c r="E66" s="2" t="s">
        <v>86</v>
      </c>
      <c r="F66" s="2">
        <v>1</v>
      </c>
      <c r="G66" s="29">
        <f t="shared" si="4"/>
        <v>0</v>
      </c>
      <c r="T66" s="2"/>
    </row>
    <row r="67" spans="1:20">
      <c r="A67" s="5">
        <v>910060</v>
      </c>
      <c r="B67" s="2" t="s">
        <v>89</v>
      </c>
      <c r="C67" s="2" t="s">
        <v>85</v>
      </c>
      <c r="D67" s="28"/>
      <c r="E67" s="2" t="s">
        <v>86</v>
      </c>
      <c r="F67" s="2">
        <v>1</v>
      </c>
      <c r="G67" s="29">
        <f t="shared" si="4"/>
        <v>0</v>
      </c>
      <c r="T67" s="2"/>
    </row>
    <row r="68" spans="1:20">
      <c r="A68" s="5">
        <v>910070</v>
      </c>
      <c r="B68" s="2" t="s">
        <v>90</v>
      </c>
      <c r="C68" s="2" t="s">
        <v>85</v>
      </c>
      <c r="D68" s="28"/>
      <c r="E68" s="2" t="s">
        <v>86</v>
      </c>
      <c r="F68" s="2">
        <v>1</v>
      </c>
      <c r="G68" s="29">
        <f t="shared" si="4"/>
        <v>0</v>
      </c>
      <c r="T68" s="2"/>
    </row>
    <row r="69" spans="1:20">
      <c r="A69" s="5">
        <v>929990</v>
      </c>
      <c r="B69" s="2" t="s">
        <v>91</v>
      </c>
      <c r="C69" s="2" t="s">
        <v>85</v>
      </c>
      <c r="D69" s="28"/>
      <c r="E69" s="2" t="s">
        <v>86</v>
      </c>
      <c r="F69" s="2">
        <v>1</v>
      </c>
      <c r="G69" s="29">
        <f t="shared" si="4"/>
        <v>0</v>
      </c>
      <c r="T69" s="2"/>
    </row>
    <row r="70" spans="1:20">
      <c r="A70" s="5">
        <v>939990</v>
      </c>
      <c r="B70" s="2" t="s">
        <v>92</v>
      </c>
      <c r="C70" s="2" t="s">
        <v>85</v>
      </c>
      <c r="D70" s="28"/>
      <c r="E70" s="2" t="s">
        <v>86</v>
      </c>
      <c r="F70" s="2">
        <v>1</v>
      </c>
      <c r="G70" s="29">
        <f t="shared" si="4"/>
        <v>0</v>
      </c>
      <c r="T70" s="2"/>
    </row>
    <row r="71" spans="1:20">
      <c r="A71" s="5">
        <v>949990</v>
      </c>
      <c r="B71" s="2" t="s">
        <v>93</v>
      </c>
      <c r="C71" s="2" t="s">
        <v>85</v>
      </c>
      <c r="D71" s="28"/>
      <c r="E71" s="2" t="s">
        <v>86</v>
      </c>
      <c r="F71" s="2">
        <v>1</v>
      </c>
      <c r="G71" s="29">
        <f t="shared" si="4"/>
        <v>0</v>
      </c>
      <c r="T71" s="2"/>
    </row>
    <row r="72" spans="1:20">
      <c r="A72" s="5"/>
      <c r="B72" s="2"/>
      <c r="C72" s="2"/>
      <c r="D72" s="33"/>
      <c r="E72" s="2"/>
      <c r="F72" s="2"/>
      <c r="G72" s="29"/>
      <c r="T72" s="2"/>
    </row>
    <row r="73" spans="1:20">
      <c r="B73" s="54" t="s">
        <v>124</v>
      </c>
      <c r="T73" s="2"/>
    </row>
    <row r="74" spans="1:20">
      <c r="T74" s="2"/>
    </row>
    <row r="75" spans="1:20" ht="15.75">
      <c r="B75" s="11" t="s">
        <v>94</v>
      </c>
      <c r="C75" s="11" t="s">
        <v>85</v>
      </c>
      <c r="G75" s="34">
        <f>SUM(G60:G74)</f>
        <v>0</v>
      </c>
      <c r="T75" s="2"/>
    </row>
    <row r="76" spans="1:20">
      <c r="T76" s="2"/>
    </row>
    <row r="77" spans="1:20">
      <c r="A77" s="40" t="s">
        <v>104</v>
      </c>
      <c r="B77" s="38"/>
      <c r="C77" s="38"/>
      <c r="D77" s="38"/>
      <c r="E77" s="38"/>
      <c r="F77" s="38"/>
      <c r="G77" s="7"/>
      <c r="T77" s="2"/>
    </row>
    <row r="78" spans="1:20">
      <c r="A78" s="40"/>
      <c r="B78" s="38"/>
      <c r="C78" s="38"/>
      <c r="D78" s="38"/>
      <c r="E78" s="38"/>
      <c r="F78" s="38"/>
      <c r="G78" s="7"/>
      <c r="T78" s="2"/>
    </row>
    <row r="79" spans="1:20">
      <c r="A79" s="41" t="s">
        <v>105</v>
      </c>
      <c r="B79" s="41"/>
      <c r="C79" s="41"/>
      <c r="D79" s="41"/>
      <c r="E79" s="41"/>
      <c r="F79" s="38"/>
      <c r="G79" s="7"/>
      <c r="T79" s="2"/>
    </row>
    <row r="80" spans="1:20">
      <c r="A80" s="41" t="s">
        <v>123</v>
      </c>
      <c r="B80" s="38"/>
      <c r="C80" s="42"/>
      <c r="D80" s="43"/>
      <c r="E80" s="43"/>
      <c r="F80" s="41"/>
      <c r="G80" s="7"/>
      <c r="T80" s="2"/>
    </row>
    <row r="81" spans="1:20">
      <c r="A81" s="38"/>
      <c r="B81" s="38"/>
      <c r="C81" s="44"/>
      <c r="D81" s="38"/>
      <c r="E81" s="38"/>
      <c r="F81" s="45"/>
      <c r="G81" s="7"/>
      <c r="T81" s="2"/>
    </row>
    <row r="82" spans="1:20">
      <c r="A82" s="46" t="s">
        <v>108</v>
      </c>
      <c r="B82" s="47"/>
      <c r="C82" s="46" t="s">
        <v>109</v>
      </c>
      <c r="D82" s="39"/>
      <c r="E82" s="39"/>
      <c r="F82" s="38"/>
      <c r="G82" s="7"/>
      <c r="T82" s="2"/>
    </row>
    <row r="83" spans="1:20">
      <c r="A83" s="38"/>
      <c r="B83" s="38"/>
      <c r="C83" s="38"/>
      <c r="D83" s="38"/>
      <c r="E83" s="45"/>
      <c r="F83" s="48"/>
      <c r="G83" s="7"/>
      <c r="T83" s="2"/>
    </row>
    <row r="84" spans="1:20">
      <c r="A84" s="38"/>
      <c r="B84" s="38"/>
      <c r="C84" s="38"/>
      <c r="D84" s="38"/>
      <c r="E84" s="45"/>
      <c r="F84" s="38"/>
      <c r="G84" s="7"/>
      <c r="T84" s="2"/>
    </row>
    <row r="85" spans="1:20">
      <c r="A85" s="38"/>
      <c r="B85" s="38"/>
      <c r="C85" s="46" t="s">
        <v>110</v>
      </c>
      <c r="D85" s="49"/>
      <c r="E85" s="49"/>
      <c r="F85" s="38"/>
      <c r="G85" s="7"/>
      <c r="T85" s="2"/>
    </row>
    <row r="86" spans="1:20">
      <c r="A86" s="38"/>
      <c r="B86" s="38"/>
      <c r="C86" s="38"/>
      <c r="D86" s="50" t="s">
        <v>111</v>
      </c>
      <c r="E86" s="38"/>
      <c r="F86" s="51"/>
      <c r="G86" s="7"/>
      <c r="T86" s="2"/>
    </row>
    <row r="87" spans="1:20">
      <c r="A87" s="5"/>
      <c r="B87" s="2"/>
      <c r="C87" s="2"/>
      <c r="D87" s="2"/>
      <c r="E87" s="2"/>
      <c r="F87" s="2"/>
      <c r="G87" s="7"/>
      <c r="T87" s="2"/>
    </row>
    <row r="88" spans="1:20">
      <c r="A88" s="5"/>
      <c r="B88" s="2"/>
      <c r="C88" s="2"/>
      <c r="D88" s="2"/>
      <c r="E88" s="2"/>
      <c r="F88" s="2"/>
      <c r="G88" s="7"/>
      <c r="T88" s="2"/>
    </row>
    <row r="89" spans="1:20">
      <c r="A89" s="5"/>
      <c r="B89" s="2"/>
      <c r="C89" s="2"/>
      <c r="D89" s="2"/>
      <c r="E89" s="2"/>
      <c r="F89" s="2"/>
      <c r="G89" s="7"/>
      <c r="T89" s="2"/>
    </row>
    <row r="90" spans="1:20">
      <c r="A90" s="5"/>
      <c r="B90" s="2"/>
      <c r="C90" s="2"/>
      <c r="D90" s="2"/>
      <c r="E90" s="2"/>
      <c r="F90" s="2"/>
      <c r="G90" s="7"/>
      <c r="T90" s="2"/>
    </row>
    <row r="91" spans="1:20">
      <c r="A91" s="5"/>
      <c r="B91" s="2"/>
      <c r="C91" s="2"/>
      <c r="D91" s="2"/>
      <c r="E91" s="2"/>
      <c r="F91" s="2"/>
      <c r="G91" s="7"/>
      <c r="T91" s="2"/>
    </row>
    <row r="92" spans="1:20" ht="15" customHeight="1">
      <c r="A92" s="15"/>
      <c r="B92" s="16"/>
      <c r="C92" s="17"/>
      <c r="D92" s="17"/>
      <c r="E92" s="2"/>
      <c r="F92" s="2"/>
      <c r="G92" s="7"/>
      <c r="T92" s="2"/>
    </row>
    <row r="93" spans="1:20">
      <c r="A93" s="5"/>
      <c r="B93" s="1"/>
      <c r="C93" s="2"/>
      <c r="D93" s="2"/>
      <c r="E93" s="2"/>
      <c r="F93" s="2"/>
      <c r="G93" s="7"/>
      <c r="T93" s="2"/>
    </row>
    <row r="94" spans="1:20">
      <c r="A94" s="5"/>
      <c r="B94" s="2"/>
      <c r="C94" s="2"/>
      <c r="D94" s="2"/>
      <c r="E94" s="2"/>
      <c r="F94" s="2"/>
      <c r="G94" s="7"/>
      <c r="T94" s="2"/>
    </row>
    <row r="95" spans="1:20">
      <c r="A95" s="5"/>
      <c r="B95" s="2"/>
      <c r="C95" s="2"/>
      <c r="D95" s="2"/>
      <c r="E95" s="2"/>
      <c r="F95" s="2"/>
      <c r="G95" s="7"/>
      <c r="T95" s="2"/>
    </row>
    <row r="96" spans="1:20">
      <c r="A96" s="5"/>
      <c r="B96" s="2"/>
      <c r="C96" s="2"/>
      <c r="D96" s="2"/>
      <c r="E96" s="2"/>
      <c r="F96" s="2"/>
      <c r="G96" s="7"/>
      <c r="T96" s="2"/>
    </row>
    <row r="97" spans="1:20">
      <c r="A97" s="8"/>
      <c r="B97" s="9"/>
      <c r="C97" s="9"/>
      <c r="D97" s="9"/>
      <c r="E97" s="2"/>
      <c r="F97" s="2"/>
      <c r="G97" s="18"/>
      <c r="T97" s="2"/>
    </row>
    <row r="98" spans="1:20">
      <c r="A98" s="8"/>
      <c r="B98" s="9"/>
      <c r="C98" s="9"/>
      <c r="D98" s="9"/>
      <c r="E98" s="2"/>
      <c r="F98" s="2"/>
      <c r="G98" s="18"/>
      <c r="T98" s="2"/>
    </row>
    <row r="99" spans="1:20">
      <c r="A99" s="15"/>
      <c r="B99" s="16"/>
      <c r="C99" s="17"/>
      <c r="D99" s="17"/>
      <c r="E99" s="2"/>
      <c r="F99" s="2"/>
      <c r="G99" s="7"/>
      <c r="I99" s="19"/>
      <c r="T99" s="2"/>
    </row>
    <row r="100" spans="1:20">
      <c r="F100" s="2"/>
      <c r="T100" s="2"/>
    </row>
    <row r="101" spans="1:20">
      <c r="A101" s="5"/>
      <c r="B101" s="2"/>
      <c r="C101" s="2"/>
      <c r="D101" s="2"/>
      <c r="E101" s="2"/>
      <c r="F101" s="2"/>
      <c r="G101" s="7"/>
      <c r="T101" s="2"/>
    </row>
    <row r="102" spans="1:20">
      <c r="A102" s="5"/>
      <c r="B102" s="2"/>
      <c r="C102" s="2"/>
      <c r="D102" s="2"/>
      <c r="E102" s="2"/>
      <c r="F102" s="2"/>
      <c r="G102" s="7"/>
      <c r="T102" s="2"/>
    </row>
    <row r="103" spans="1:20">
      <c r="A103" s="5"/>
      <c r="B103" s="2"/>
      <c r="C103" s="2"/>
      <c r="D103" s="2"/>
      <c r="E103" s="2"/>
      <c r="F103" s="2"/>
      <c r="G103" s="7"/>
      <c r="T103" s="2"/>
    </row>
    <row r="104" spans="1:20">
      <c r="A104" s="5"/>
      <c r="B104" s="2"/>
      <c r="C104" s="2"/>
      <c r="D104" s="2"/>
      <c r="E104" s="2"/>
      <c r="F104" s="2"/>
      <c r="G104" s="7"/>
      <c r="T104" s="2"/>
    </row>
    <row r="105" spans="1:20">
      <c r="A105" s="5"/>
      <c r="B105" s="2"/>
      <c r="C105" s="2"/>
      <c r="D105" s="2"/>
      <c r="E105" s="2"/>
      <c r="F105" s="2"/>
      <c r="G105" s="7"/>
      <c r="T105" s="2"/>
    </row>
    <row r="106" spans="1:20">
      <c r="A106" s="5"/>
      <c r="B106" s="2"/>
      <c r="C106" s="2"/>
      <c r="D106" s="2"/>
      <c r="E106" s="2"/>
      <c r="F106" s="2"/>
      <c r="G106" s="7"/>
      <c r="T106" s="2"/>
    </row>
    <row r="107" spans="1:20">
      <c r="A107" s="5"/>
      <c r="B107" s="2"/>
      <c r="C107" s="2"/>
      <c r="D107" s="2"/>
      <c r="E107" s="2"/>
      <c r="F107" s="2"/>
      <c r="G107" s="7"/>
      <c r="T107" s="2"/>
    </row>
    <row r="108" spans="1:20">
      <c r="A108" s="5"/>
      <c r="C108" s="2"/>
      <c r="D108" s="2"/>
      <c r="E108" s="2"/>
      <c r="F108" s="2"/>
      <c r="G108" s="7"/>
      <c r="T108" s="2"/>
    </row>
    <row r="109" spans="1:20">
      <c r="A109" s="5"/>
      <c r="B109" s="2"/>
      <c r="C109" s="2"/>
      <c r="D109" s="2"/>
      <c r="E109" s="2"/>
      <c r="F109" s="2"/>
      <c r="G109" s="7"/>
      <c r="T109" s="2"/>
    </row>
    <row r="110" spans="1:20" ht="15.75">
      <c r="A110" s="3"/>
      <c r="B110" s="4"/>
      <c r="C110" s="2"/>
      <c r="D110" s="2"/>
      <c r="E110" s="2"/>
      <c r="F110" s="2"/>
      <c r="G110" s="7"/>
      <c r="H110" s="10"/>
      <c r="T110" s="2"/>
    </row>
    <row r="111" spans="1:20" ht="15.75">
      <c r="A111" s="3"/>
      <c r="B111" s="4"/>
      <c r="C111" s="2"/>
      <c r="D111" s="2"/>
      <c r="E111" s="2"/>
      <c r="F111" s="2"/>
      <c r="G111" s="7"/>
      <c r="T111" s="2"/>
    </row>
    <row r="112" spans="1:20">
      <c r="A112" s="5"/>
      <c r="B112" s="2"/>
      <c r="C112" s="2"/>
      <c r="D112" s="2"/>
      <c r="E112" s="2"/>
      <c r="F112" s="2"/>
      <c r="G112" s="7"/>
      <c r="T112" s="2"/>
    </row>
    <row r="113" spans="1:20">
      <c r="A113" s="5"/>
      <c r="B113" s="2"/>
      <c r="C113" s="2"/>
      <c r="D113" s="2"/>
      <c r="E113" s="2"/>
      <c r="F113" s="2"/>
      <c r="G113" s="7"/>
      <c r="T113" s="2"/>
    </row>
    <row r="114" spans="1:20">
      <c r="A114" s="5"/>
      <c r="B114" s="2"/>
      <c r="C114" s="2"/>
      <c r="D114" s="2"/>
      <c r="E114" s="2"/>
      <c r="F114" s="2"/>
      <c r="G114" s="7"/>
      <c r="T114" s="2"/>
    </row>
    <row r="115" spans="1:20">
      <c r="A115" s="5"/>
      <c r="B115" s="2"/>
      <c r="C115" s="2"/>
      <c r="D115" s="2"/>
      <c r="E115" s="2"/>
      <c r="F115" s="2"/>
      <c r="G115" s="7"/>
      <c r="T115" s="2"/>
    </row>
    <row r="116" spans="1:20">
      <c r="A116" s="5"/>
      <c r="B116" s="2"/>
      <c r="C116" s="2"/>
      <c r="D116" s="2"/>
      <c r="E116" s="2"/>
      <c r="F116" s="2"/>
      <c r="G116" s="7"/>
      <c r="T116" s="2"/>
    </row>
    <row r="117" spans="1:20">
      <c r="A117" s="5"/>
      <c r="B117" s="2"/>
      <c r="C117" s="2"/>
      <c r="D117" s="2"/>
      <c r="E117" s="2"/>
      <c r="F117" s="2"/>
      <c r="G117" s="7"/>
      <c r="T117" s="2"/>
    </row>
    <row r="118" spans="1:20">
      <c r="A118" s="5"/>
      <c r="B118" s="2"/>
      <c r="C118" s="2"/>
      <c r="D118" s="2"/>
      <c r="E118" s="2"/>
      <c r="F118" s="2"/>
      <c r="G118" s="7"/>
      <c r="T118" s="2"/>
    </row>
    <row r="119" spans="1:20">
      <c r="A119" s="5"/>
      <c r="B119" s="2"/>
      <c r="C119" s="2"/>
      <c r="D119" s="2"/>
      <c r="E119" s="2"/>
      <c r="F119" s="2"/>
      <c r="G119" s="7"/>
      <c r="T119" s="2"/>
    </row>
    <row r="120" spans="1:20">
      <c r="A120" s="5"/>
      <c r="B120" s="2"/>
      <c r="C120" s="2"/>
      <c r="D120" s="2"/>
      <c r="E120" s="2"/>
      <c r="F120" s="2"/>
      <c r="G120" s="7"/>
      <c r="T120" s="2"/>
    </row>
    <row r="121" spans="1:20">
      <c r="A121" s="5"/>
      <c r="B121" s="2"/>
      <c r="C121" s="2"/>
      <c r="D121" s="2"/>
      <c r="E121" s="2"/>
      <c r="F121" s="2"/>
      <c r="G121" s="7"/>
      <c r="T121" s="2"/>
    </row>
    <row r="122" spans="1:20">
      <c r="A122" s="5"/>
      <c r="B122" s="2"/>
      <c r="C122" s="2"/>
      <c r="D122" s="2"/>
      <c r="E122" s="2"/>
      <c r="F122" s="2"/>
      <c r="G122" s="7"/>
      <c r="T122" s="2"/>
    </row>
    <row r="123" spans="1:20">
      <c r="A123" s="5"/>
      <c r="B123" s="2"/>
      <c r="C123" s="2"/>
      <c r="D123" s="2"/>
      <c r="E123" s="2"/>
      <c r="F123" s="2"/>
      <c r="G123" s="7"/>
      <c r="T123" s="2"/>
    </row>
    <row r="124" spans="1:20">
      <c r="A124" s="5"/>
      <c r="B124" s="2"/>
      <c r="C124" s="2"/>
      <c r="D124" s="2"/>
      <c r="E124" s="2"/>
      <c r="F124" s="2"/>
      <c r="G124" s="7"/>
      <c r="T124" s="2"/>
    </row>
    <row r="125" spans="1:20">
      <c r="A125" s="5"/>
      <c r="B125" s="2"/>
      <c r="C125" s="2"/>
      <c r="D125" s="2"/>
      <c r="E125" s="2"/>
      <c r="F125" s="2"/>
      <c r="G125" s="7"/>
      <c r="T125" s="2"/>
    </row>
    <row r="126" spans="1:20">
      <c r="A126" s="5"/>
      <c r="B126" s="2"/>
      <c r="C126" s="2"/>
      <c r="D126" s="2"/>
      <c r="E126" s="2"/>
      <c r="F126" s="2"/>
      <c r="G126" s="7"/>
      <c r="T126" s="2"/>
    </row>
    <row r="127" spans="1:20">
      <c r="A127" s="5"/>
      <c r="B127" s="2"/>
      <c r="C127" s="2"/>
      <c r="D127" s="2"/>
      <c r="E127" s="2"/>
      <c r="F127" s="2"/>
      <c r="G127" s="7"/>
      <c r="T127" s="2"/>
    </row>
    <row r="128" spans="1:20">
      <c r="A128" s="5"/>
      <c r="B128" s="2"/>
      <c r="C128" s="2"/>
      <c r="D128" s="2"/>
      <c r="E128" s="2"/>
      <c r="F128" s="2"/>
      <c r="G128" s="7"/>
      <c r="T128" s="2"/>
    </row>
    <row r="129" spans="1:20">
      <c r="A129" s="5"/>
      <c r="B129" s="2"/>
      <c r="C129" s="2"/>
      <c r="D129" s="2"/>
      <c r="E129" s="2"/>
      <c r="F129" s="2"/>
      <c r="G129" s="7"/>
      <c r="T129" s="2"/>
    </row>
    <row r="130" spans="1:20">
      <c r="A130" s="5"/>
      <c r="B130" s="2"/>
      <c r="C130" s="2"/>
      <c r="D130" s="2"/>
      <c r="E130" s="2"/>
      <c r="F130" s="2"/>
      <c r="G130" s="7"/>
      <c r="T130" s="2"/>
    </row>
    <row r="131" spans="1:20">
      <c r="A131" s="5"/>
      <c r="B131" s="2"/>
      <c r="C131" s="2"/>
      <c r="D131" s="2"/>
      <c r="E131" s="2"/>
      <c r="F131" s="2"/>
      <c r="G131" s="7"/>
      <c r="T131" s="2"/>
    </row>
    <row r="132" spans="1:20">
      <c r="A132" s="5"/>
      <c r="B132" s="2"/>
      <c r="C132" s="2"/>
      <c r="D132" s="2"/>
      <c r="E132" s="2"/>
      <c r="F132" s="2"/>
      <c r="G132" s="7"/>
      <c r="T132" s="2"/>
    </row>
    <row r="133" spans="1:20">
      <c r="A133" s="5"/>
      <c r="B133" s="2"/>
      <c r="C133" s="2"/>
      <c r="D133" s="2"/>
      <c r="E133" s="2"/>
      <c r="F133" s="2"/>
      <c r="G133" s="7"/>
      <c r="T133" s="2"/>
    </row>
    <row r="134" spans="1:20">
      <c r="A134" s="5"/>
      <c r="B134" s="2"/>
      <c r="C134" s="2"/>
      <c r="D134" s="2"/>
      <c r="E134" s="2"/>
      <c r="F134" s="2"/>
      <c r="G134" s="7"/>
      <c r="T134" s="2"/>
    </row>
    <row r="135" spans="1:20">
      <c r="A135" s="5"/>
      <c r="B135" s="2"/>
      <c r="C135" s="2"/>
      <c r="D135" s="2"/>
      <c r="E135" s="2"/>
      <c r="F135" s="2"/>
      <c r="G135" s="7"/>
      <c r="T135" s="2"/>
    </row>
    <row r="136" spans="1:20">
      <c r="A136" s="5"/>
      <c r="B136" s="2"/>
      <c r="C136" s="2"/>
      <c r="D136" s="2"/>
      <c r="E136" s="2"/>
      <c r="F136" s="2"/>
      <c r="G136" s="7"/>
      <c r="T136" s="2"/>
    </row>
    <row r="137" spans="1:20">
      <c r="A137" s="5"/>
      <c r="B137" s="2"/>
      <c r="C137" s="2"/>
      <c r="D137" s="2"/>
      <c r="E137" s="2"/>
      <c r="F137" s="2"/>
      <c r="G137" s="7"/>
      <c r="T137" s="2"/>
    </row>
    <row r="138" spans="1:20">
      <c r="A138" s="5"/>
      <c r="B138" s="2"/>
      <c r="C138" s="2"/>
      <c r="D138" s="2"/>
      <c r="E138" s="2"/>
      <c r="F138" s="2"/>
      <c r="G138" s="7"/>
      <c r="T138" s="2"/>
    </row>
    <row r="139" spans="1:20">
      <c r="A139" s="5"/>
      <c r="B139" s="2"/>
      <c r="C139" s="2"/>
      <c r="D139" s="2"/>
      <c r="E139" s="2"/>
      <c r="F139" s="2"/>
      <c r="G139" s="7"/>
      <c r="T139" s="2"/>
    </row>
    <row r="140" spans="1:20">
      <c r="A140" s="5"/>
      <c r="B140" s="2"/>
      <c r="C140" s="2"/>
      <c r="D140" s="2"/>
      <c r="E140" s="2"/>
      <c r="F140" s="2"/>
      <c r="G140" s="7"/>
      <c r="T140" s="2"/>
    </row>
    <row r="141" spans="1:20">
      <c r="A141" s="5"/>
      <c r="B141" s="2"/>
      <c r="C141" s="2"/>
      <c r="D141" s="2"/>
      <c r="E141" s="2"/>
      <c r="F141" s="2"/>
      <c r="G141" s="7"/>
      <c r="T141" s="2"/>
    </row>
    <row r="142" spans="1:20">
      <c r="A142" s="5"/>
      <c r="B142" s="2"/>
      <c r="C142" s="2"/>
      <c r="D142" s="2"/>
      <c r="E142" s="2"/>
      <c r="F142" s="2"/>
      <c r="G142" s="7"/>
      <c r="T142" s="2"/>
    </row>
    <row r="143" spans="1:20">
      <c r="A143" s="5"/>
      <c r="B143" s="2"/>
      <c r="C143" s="2"/>
      <c r="D143" s="2"/>
      <c r="E143" s="2"/>
      <c r="F143" s="2"/>
      <c r="G143" s="7"/>
      <c r="T143" s="2"/>
    </row>
    <row r="144" spans="1:20">
      <c r="A144" s="5"/>
      <c r="B144" s="2"/>
      <c r="C144" s="2"/>
      <c r="D144" s="2"/>
      <c r="E144" s="2"/>
      <c r="F144" s="2"/>
      <c r="G144" s="7"/>
      <c r="T144" s="2"/>
    </row>
    <row r="145" spans="1:20">
      <c r="A145" s="5"/>
      <c r="B145" s="2"/>
      <c r="C145" s="2"/>
      <c r="D145" s="2"/>
      <c r="E145" s="2"/>
      <c r="F145" s="2"/>
      <c r="G145" s="7"/>
      <c r="T145" s="2"/>
    </row>
    <row r="146" spans="1:20">
      <c r="A146" s="5"/>
      <c r="B146" s="2"/>
      <c r="C146" s="2"/>
      <c r="D146" s="2"/>
      <c r="E146" s="2"/>
      <c r="F146" s="2"/>
      <c r="G146" s="7"/>
      <c r="I146" s="2"/>
      <c r="T146" s="2"/>
    </row>
    <row r="147" spans="1:20">
      <c r="A147" s="5"/>
      <c r="B147" s="2"/>
      <c r="C147" s="2"/>
      <c r="D147" s="2"/>
      <c r="E147" s="2"/>
      <c r="F147" s="2"/>
      <c r="G147" s="7"/>
      <c r="T147" s="2"/>
    </row>
    <row r="148" spans="1:20">
      <c r="A148" s="5"/>
      <c r="B148" s="2"/>
      <c r="C148" s="2"/>
      <c r="D148" s="2"/>
      <c r="E148" s="2"/>
      <c r="F148" s="2"/>
      <c r="G148" s="7"/>
      <c r="T148" s="2"/>
    </row>
    <row r="149" spans="1:20">
      <c r="A149" s="5"/>
      <c r="B149" s="2"/>
      <c r="C149" s="2"/>
      <c r="D149" s="2"/>
      <c r="E149" s="2"/>
      <c r="F149" s="2"/>
      <c r="G149" s="7"/>
      <c r="T149" s="2"/>
    </row>
    <row r="150" spans="1:20">
      <c r="A150" s="5"/>
      <c r="B150" s="2"/>
      <c r="C150" s="2"/>
      <c r="D150" s="2"/>
      <c r="E150" s="2"/>
      <c r="F150" s="2"/>
      <c r="G150" s="7"/>
      <c r="T150" s="2"/>
    </row>
    <row r="151" spans="1:20">
      <c r="A151" s="5"/>
      <c r="B151" s="2"/>
      <c r="C151" s="2"/>
      <c r="D151" s="2"/>
      <c r="E151" s="2"/>
      <c r="F151" s="2"/>
      <c r="G151" s="7"/>
      <c r="T151" s="2"/>
    </row>
    <row r="152" spans="1:20">
      <c r="A152" s="5"/>
      <c r="B152" s="2"/>
      <c r="C152" s="2"/>
      <c r="D152" s="2"/>
      <c r="E152" s="2"/>
      <c r="F152" s="2"/>
      <c r="G152" s="7"/>
      <c r="T152" s="2"/>
    </row>
    <row r="153" spans="1:20">
      <c r="A153" s="5"/>
      <c r="C153" s="2"/>
      <c r="D153" s="2"/>
      <c r="E153" s="2"/>
      <c r="F153" s="2"/>
      <c r="G153" s="7"/>
      <c r="T153" s="2"/>
    </row>
    <row r="154" spans="1:20">
      <c r="A154" s="15"/>
      <c r="B154" s="20"/>
      <c r="C154" s="17"/>
      <c r="D154" s="17"/>
      <c r="E154" s="17"/>
      <c r="F154" s="2"/>
      <c r="G154" s="7"/>
      <c r="T154" s="2"/>
    </row>
    <row r="155" spans="1:20">
      <c r="C155" s="2"/>
      <c r="D155" s="2"/>
      <c r="E155" s="2"/>
      <c r="F155" s="2"/>
      <c r="G155" s="7"/>
      <c r="T155" s="2"/>
    </row>
    <row r="156" spans="1:20">
      <c r="A156" s="5"/>
      <c r="B156" s="2"/>
      <c r="C156" s="2"/>
      <c r="D156" s="2"/>
      <c r="E156" s="2"/>
      <c r="F156" s="2"/>
      <c r="G156" s="7"/>
      <c r="T156" s="2"/>
    </row>
    <row r="157" spans="1:20">
      <c r="A157" s="5"/>
      <c r="B157" s="2"/>
      <c r="C157" s="2"/>
      <c r="D157" s="2"/>
      <c r="E157" s="2"/>
      <c r="F157" s="2"/>
      <c r="G157" s="7"/>
      <c r="T157" s="2"/>
    </row>
    <row r="158" spans="1:20">
      <c r="A158" s="5"/>
      <c r="B158" s="2"/>
      <c r="C158" s="2"/>
      <c r="D158" s="2"/>
      <c r="E158" s="2"/>
      <c r="F158" s="2"/>
      <c r="G158" s="7"/>
      <c r="T158" s="2"/>
    </row>
    <row r="159" spans="1:20">
      <c r="A159" s="5"/>
      <c r="D159" s="2"/>
      <c r="E159" s="2"/>
      <c r="F159" s="2"/>
      <c r="G159" s="7"/>
      <c r="T159" s="2"/>
    </row>
    <row r="160" spans="1:20">
      <c r="A160" s="5"/>
      <c r="D160" s="2"/>
      <c r="E160" s="2"/>
      <c r="F160" s="2"/>
      <c r="G160" s="7"/>
      <c r="T160" s="2"/>
    </row>
    <row r="161" spans="1:20">
      <c r="A161" s="5"/>
      <c r="D161" s="2"/>
      <c r="E161" s="2"/>
      <c r="F161" s="2"/>
      <c r="G161" s="7"/>
      <c r="T161" s="2"/>
    </row>
    <row r="162" spans="1:20">
      <c r="A162" s="5"/>
      <c r="C162" s="2"/>
      <c r="D162" s="2"/>
      <c r="E162" s="2"/>
      <c r="F162" s="2"/>
      <c r="G162" s="7"/>
      <c r="T162" s="2"/>
    </row>
    <row r="163" spans="1:20" ht="15.75">
      <c r="A163" s="3"/>
      <c r="B163" s="4"/>
      <c r="C163" s="2"/>
      <c r="D163" s="2"/>
      <c r="E163" s="2"/>
      <c r="F163" s="2"/>
      <c r="G163" s="7"/>
      <c r="H163" s="10"/>
    </row>
    <row r="164" spans="1:20">
      <c r="A164" s="5"/>
      <c r="B164" s="2"/>
      <c r="C164" s="2"/>
      <c r="D164" s="2"/>
      <c r="E164" s="2"/>
      <c r="F164" s="2"/>
      <c r="G164" s="7"/>
    </row>
    <row r="165" spans="1:20">
      <c r="A165" s="5"/>
      <c r="B165" s="2"/>
      <c r="C165" s="2"/>
      <c r="D165" s="2"/>
      <c r="E165" s="2"/>
      <c r="F165" s="2"/>
      <c r="G165" s="7"/>
    </row>
    <row r="166" spans="1:20">
      <c r="A166" s="5"/>
      <c r="B166" s="2"/>
      <c r="C166" s="2"/>
      <c r="D166" s="2"/>
      <c r="E166" s="2"/>
      <c r="F166" s="2"/>
      <c r="G166" s="7"/>
    </row>
    <row r="167" spans="1:20">
      <c r="A167" s="5"/>
      <c r="B167" s="2"/>
      <c r="C167" s="2"/>
      <c r="D167" s="2"/>
      <c r="E167" s="2"/>
      <c r="F167" s="2"/>
      <c r="G167" s="7"/>
    </row>
    <row r="168" spans="1:20">
      <c r="A168" s="5"/>
      <c r="B168" s="2"/>
      <c r="C168" s="2"/>
      <c r="D168" s="2"/>
      <c r="E168" s="2"/>
      <c r="F168" s="2"/>
      <c r="G168" s="7"/>
    </row>
    <row r="169" spans="1:20">
      <c r="A169" s="5"/>
      <c r="B169" s="2"/>
      <c r="C169" s="2"/>
      <c r="D169" s="2"/>
      <c r="E169" s="2"/>
      <c r="F169" s="2"/>
      <c r="G169" s="7"/>
    </row>
    <row r="170" spans="1:20">
      <c r="A170" s="5"/>
      <c r="B170" s="2"/>
      <c r="C170" s="2"/>
      <c r="D170" s="2"/>
      <c r="E170" s="2"/>
      <c r="F170" s="2"/>
      <c r="G170" s="7"/>
    </row>
    <row r="171" spans="1:20">
      <c r="A171" s="5"/>
      <c r="B171" s="2"/>
      <c r="C171" s="2"/>
      <c r="D171" s="2"/>
      <c r="E171" s="2"/>
      <c r="F171" s="2"/>
      <c r="G171" s="7"/>
    </row>
    <row r="172" spans="1:20">
      <c r="A172" s="5"/>
      <c r="B172" s="2"/>
      <c r="C172" s="2"/>
      <c r="D172" s="2"/>
      <c r="E172" s="2"/>
      <c r="F172" s="2"/>
      <c r="G172" s="7"/>
    </row>
    <row r="173" spans="1:20">
      <c r="A173" s="5"/>
      <c r="B173" s="2"/>
      <c r="C173" s="2"/>
      <c r="D173" s="2"/>
      <c r="E173" s="2"/>
      <c r="F173" s="2"/>
      <c r="G173" s="7"/>
    </row>
    <row r="174" spans="1:20" ht="13.5" customHeight="1">
      <c r="A174" s="5"/>
      <c r="B174" s="2"/>
      <c r="C174" s="2"/>
      <c r="D174" s="2"/>
      <c r="E174" s="2"/>
      <c r="F174" s="2"/>
      <c r="G174" s="7"/>
    </row>
    <row r="175" spans="1:20">
      <c r="A175" s="5"/>
      <c r="B175" s="2"/>
      <c r="C175" s="2"/>
      <c r="D175" s="2"/>
      <c r="E175" s="2"/>
      <c r="F175" s="2"/>
      <c r="G175" s="7"/>
    </row>
    <row r="176" spans="1:20">
      <c r="A176" s="5"/>
      <c r="B176" s="2"/>
      <c r="C176" s="2"/>
      <c r="D176" s="2"/>
      <c r="E176" s="2"/>
      <c r="F176" s="2"/>
      <c r="G176" s="7"/>
    </row>
    <row r="177" spans="1:9">
      <c r="A177" s="5"/>
      <c r="B177" s="2"/>
      <c r="C177" s="2"/>
      <c r="D177" s="2"/>
      <c r="E177" s="2"/>
      <c r="F177" s="2"/>
      <c r="G177" s="7"/>
    </row>
    <row r="178" spans="1:9">
      <c r="A178" s="5"/>
      <c r="B178" s="2"/>
      <c r="C178" s="2"/>
      <c r="D178" s="2"/>
      <c r="E178" s="2"/>
      <c r="F178" s="2"/>
      <c r="G178" s="7"/>
    </row>
    <row r="179" spans="1:9">
      <c r="A179" s="5"/>
      <c r="B179" s="2"/>
      <c r="C179" s="2"/>
      <c r="D179" s="2"/>
      <c r="E179" s="2"/>
      <c r="F179" s="2"/>
      <c r="G179" s="7"/>
    </row>
    <row r="180" spans="1:9">
      <c r="A180" s="5"/>
      <c r="B180" s="2"/>
      <c r="C180" s="2"/>
      <c r="D180" s="2"/>
      <c r="E180" s="2"/>
      <c r="F180" s="2"/>
      <c r="G180" s="7"/>
    </row>
    <row r="181" spans="1:9">
      <c r="A181" s="5"/>
      <c r="B181" s="2"/>
      <c r="C181" s="2"/>
      <c r="D181" s="2"/>
      <c r="E181" s="2"/>
      <c r="F181" s="2"/>
      <c r="G181" s="7"/>
    </row>
    <row r="182" spans="1:9">
      <c r="A182" s="5"/>
      <c r="B182" s="2"/>
      <c r="C182" s="2"/>
      <c r="D182" s="2"/>
      <c r="E182" s="2"/>
      <c r="F182" s="2"/>
      <c r="G182" s="7"/>
    </row>
    <row r="183" spans="1:9">
      <c r="A183" s="5"/>
      <c r="B183" s="2"/>
      <c r="C183" s="2"/>
      <c r="D183" s="2"/>
      <c r="E183" s="2"/>
      <c r="F183" s="2"/>
      <c r="G183" s="7"/>
    </row>
    <row r="184" spans="1:9">
      <c r="A184" s="5"/>
      <c r="B184" s="2"/>
      <c r="C184" s="2"/>
      <c r="D184" s="2"/>
      <c r="E184" s="2"/>
      <c r="F184" s="2"/>
      <c r="G184" s="7"/>
    </row>
    <row r="185" spans="1:9">
      <c r="A185" s="5"/>
      <c r="B185" s="2"/>
      <c r="C185" s="2"/>
      <c r="D185" s="2"/>
      <c r="E185" s="2"/>
      <c r="F185" s="2"/>
      <c r="G185" s="7"/>
    </row>
    <row r="186" spans="1:9" s="24" customFormat="1">
      <c r="A186" s="21"/>
      <c r="B186" s="22"/>
      <c r="C186" s="22"/>
      <c r="D186" s="22"/>
      <c r="E186" s="22"/>
      <c r="F186" s="2"/>
      <c r="G186" s="23"/>
    </row>
    <row r="187" spans="1:9">
      <c r="A187" s="5"/>
      <c r="B187" s="2"/>
      <c r="C187" s="2"/>
      <c r="D187" s="2"/>
      <c r="E187" s="2"/>
      <c r="F187" s="2"/>
      <c r="G187" s="7"/>
      <c r="I187" s="25"/>
    </row>
    <row r="188" spans="1:9">
      <c r="A188" s="5"/>
      <c r="B188" s="2"/>
      <c r="C188" s="2"/>
      <c r="D188" s="2"/>
      <c r="E188" s="2"/>
      <c r="F188" s="2"/>
      <c r="G188" s="7"/>
    </row>
    <row r="189" spans="1:9" ht="15.75">
      <c r="A189" s="26"/>
      <c r="B189" s="3"/>
      <c r="C189" s="2"/>
      <c r="D189" s="2"/>
      <c r="E189" s="2"/>
      <c r="F189" s="2"/>
      <c r="G189" s="7"/>
      <c r="H189" s="10"/>
    </row>
    <row r="190" spans="1:9">
      <c r="A190" s="5"/>
      <c r="B190" s="2"/>
      <c r="C190" s="2"/>
      <c r="D190" s="2"/>
      <c r="E190" s="2"/>
      <c r="F190" s="2"/>
      <c r="G190" s="7"/>
    </row>
    <row r="191" spans="1:9">
      <c r="A191" s="5"/>
      <c r="B191" s="2"/>
      <c r="C191" s="2"/>
      <c r="D191" s="2"/>
      <c r="E191" s="2"/>
      <c r="F191" s="2"/>
      <c r="G191" s="7"/>
    </row>
    <row r="192" spans="1:9">
      <c r="A192" s="5"/>
      <c r="B192" s="2"/>
      <c r="C192" s="2"/>
      <c r="D192" s="2"/>
      <c r="E192" s="2"/>
      <c r="F192" s="2"/>
      <c r="G192" s="7"/>
    </row>
    <row r="193" spans="1:8">
      <c r="A193" s="5"/>
      <c r="B193" s="2"/>
      <c r="C193" s="2"/>
      <c r="D193" s="2"/>
      <c r="E193" s="2"/>
      <c r="F193" s="2"/>
      <c r="G193" s="7"/>
    </row>
    <row r="194" spans="1:8">
      <c r="A194" s="5"/>
      <c r="B194" s="2"/>
      <c r="C194" s="2"/>
      <c r="D194" s="2"/>
      <c r="E194" s="2"/>
      <c r="F194" s="2"/>
      <c r="G194" s="7"/>
    </row>
    <row r="195" spans="1:8">
      <c r="A195" s="15"/>
      <c r="B195" s="17"/>
      <c r="C195" s="17"/>
      <c r="D195" s="17"/>
      <c r="E195" s="17"/>
      <c r="F195" s="2"/>
      <c r="G195" s="7"/>
    </row>
    <row r="196" spans="1:8">
      <c r="A196" s="5"/>
      <c r="B196" s="2"/>
      <c r="C196" s="2"/>
      <c r="D196" s="2"/>
      <c r="E196" s="2"/>
      <c r="F196" s="2"/>
      <c r="G196" s="7"/>
    </row>
    <row r="197" spans="1:8" ht="15.75">
      <c r="A197" s="3"/>
      <c r="B197" s="4"/>
      <c r="C197" s="2"/>
      <c r="D197" s="2"/>
      <c r="E197" s="2"/>
      <c r="F197" s="2"/>
      <c r="G197" s="7"/>
      <c r="H197" s="10"/>
    </row>
    <row r="198" spans="1:8">
      <c r="A198" s="5"/>
      <c r="B198" s="2"/>
      <c r="C198" s="2"/>
      <c r="D198" s="2"/>
      <c r="E198" s="2"/>
      <c r="F198" s="2"/>
      <c r="G198" s="7"/>
    </row>
    <row r="199" spans="1:8">
      <c r="A199" s="5"/>
      <c r="B199" s="2"/>
      <c r="C199" s="2"/>
      <c r="D199" s="2"/>
      <c r="E199" s="2"/>
      <c r="F199" s="2"/>
      <c r="G199" s="7"/>
    </row>
    <row r="200" spans="1:8">
      <c r="A200" s="5"/>
      <c r="B200" s="2"/>
      <c r="C200" s="2"/>
      <c r="D200" s="2"/>
      <c r="E200" s="2"/>
      <c r="F200" s="2"/>
      <c r="G200" s="7"/>
    </row>
    <row r="201" spans="1:8">
      <c r="A201" s="5"/>
      <c r="B201" s="2"/>
      <c r="C201" s="2"/>
      <c r="D201" s="2"/>
      <c r="E201" s="2"/>
      <c r="F201" s="2"/>
      <c r="G201" s="7"/>
    </row>
    <row r="202" spans="1:8">
      <c r="A202" s="5"/>
      <c r="B202" s="2"/>
      <c r="C202" s="2"/>
      <c r="D202" s="2"/>
      <c r="E202" s="2"/>
      <c r="F202" s="2"/>
      <c r="G202" s="7"/>
    </row>
    <row r="203" spans="1:8">
      <c r="A203" s="5"/>
      <c r="B203" s="2"/>
      <c r="C203" s="2"/>
      <c r="D203" s="2"/>
      <c r="E203" s="2"/>
      <c r="F203" s="2"/>
      <c r="G203" s="7"/>
    </row>
    <row r="204" spans="1:8">
      <c r="A204" s="5"/>
      <c r="B204" s="2"/>
      <c r="C204" s="2"/>
      <c r="D204" s="2"/>
      <c r="E204" s="2"/>
      <c r="F204" s="2"/>
      <c r="G204" s="7"/>
    </row>
    <row r="205" spans="1:8">
      <c r="A205" s="5"/>
      <c r="B205" s="2"/>
      <c r="C205" s="2"/>
      <c r="D205" s="2"/>
      <c r="E205" s="2"/>
      <c r="F205" s="2"/>
      <c r="G205" s="7"/>
    </row>
    <row r="206" spans="1:8">
      <c r="A206" s="5"/>
      <c r="B206" s="2"/>
      <c r="C206" s="2"/>
      <c r="D206" s="2"/>
      <c r="E206" s="2"/>
      <c r="F206" s="2"/>
      <c r="G206" s="7"/>
    </row>
    <row r="207" spans="1:8">
      <c r="A207" s="5"/>
      <c r="B207" s="2"/>
      <c r="C207" s="2"/>
      <c r="D207" s="2"/>
      <c r="E207" s="2"/>
      <c r="F207" s="2"/>
      <c r="G207" s="7"/>
    </row>
    <row r="208" spans="1:8" ht="15.75">
      <c r="A208" s="5"/>
      <c r="B208" s="4"/>
      <c r="C208" s="2"/>
      <c r="D208" s="2"/>
      <c r="E208" s="2"/>
      <c r="F208" s="2"/>
      <c r="G208" s="27"/>
    </row>
    <row r="209" spans="1:8">
      <c r="A209" s="5"/>
      <c r="B209" s="2"/>
      <c r="C209" s="2"/>
      <c r="D209" s="2"/>
      <c r="E209" s="2"/>
      <c r="F209" s="2"/>
      <c r="G209" s="7"/>
    </row>
    <row r="210" spans="1:8" ht="15.75">
      <c r="A210" s="3"/>
      <c r="B210" s="4"/>
      <c r="C210" s="2"/>
      <c r="D210" s="2"/>
      <c r="E210" s="2"/>
      <c r="F210" s="2"/>
      <c r="G210" s="7"/>
      <c r="H210" s="10"/>
    </row>
    <row r="211" spans="1:8">
      <c r="A211" s="5"/>
      <c r="B211" s="2"/>
      <c r="C211" s="2"/>
      <c r="D211" s="2"/>
      <c r="E211" s="2"/>
      <c r="F211" s="2"/>
      <c r="G211" s="7"/>
    </row>
    <row r="212" spans="1:8">
      <c r="A212" s="5"/>
      <c r="B212" s="2"/>
      <c r="C212" s="2"/>
      <c r="D212" s="2"/>
      <c r="E212" s="2"/>
      <c r="F212" s="2"/>
      <c r="G212" s="29"/>
    </row>
    <row r="213" spans="1:8">
      <c r="A213" s="5"/>
      <c r="B213" s="2"/>
      <c r="C213" s="2"/>
      <c r="D213" s="2"/>
      <c r="E213" s="2"/>
      <c r="F213" s="2"/>
      <c r="G213" s="29"/>
    </row>
    <row r="214" spans="1:8">
      <c r="A214" s="5"/>
      <c r="B214" s="2"/>
      <c r="C214" s="2"/>
      <c r="D214" s="2"/>
      <c r="E214" s="2"/>
      <c r="F214" s="2"/>
      <c r="G214" s="29"/>
    </row>
    <row r="215" spans="1:8">
      <c r="A215" s="5"/>
      <c r="B215" s="2"/>
      <c r="C215" s="2"/>
      <c r="D215" s="2"/>
      <c r="E215" s="2"/>
      <c r="F215" s="2"/>
      <c r="G215" s="29"/>
    </row>
    <row r="216" spans="1:8">
      <c r="A216" s="5"/>
      <c r="B216" s="2"/>
      <c r="C216" s="2"/>
      <c r="D216" s="2"/>
      <c r="E216" s="2"/>
      <c r="F216" s="2"/>
      <c r="G216" s="29"/>
    </row>
    <row r="217" spans="1:8">
      <c r="A217" s="5"/>
      <c r="B217" s="2"/>
      <c r="C217" s="2"/>
      <c r="D217" s="2"/>
      <c r="E217" s="2"/>
      <c r="F217" s="2"/>
      <c r="G217" s="29"/>
    </row>
    <row r="218" spans="1:8">
      <c r="A218" s="5"/>
      <c r="B218" s="2"/>
      <c r="C218" s="2"/>
      <c r="D218" s="2"/>
      <c r="E218" s="2"/>
      <c r="F218" s="2"/>
      <c r="G218" s="29"/>
    </row>
    <row r="219" spans="1:8">
      <c r="A219" s="30"/>
      <c r="B219" s="31"/>
      <c r="C219" s="31"/>
      <c r="D219" s="2"/>
      <c r="E219" s="2"/>
      <c r="F219" s="2"/>
      <c r="G219" s="29"/>
    </row>
    <row r="220" spans="1:8" ht="15.75" customHeight="1">
      <c r="A220" s="5"/>
      <c r="B220" s="2"/>
      <c r="C220" s="2"/>
      <c r="D220" s="2"/>
      <c r="E220" s="2"/>
      <c r="F220" s="2"/>
      <c r="G220" s="29"/>
    </row>
    <row r="221" spans="1:8">
      <c r="A221" s="5"/>
      <c r="B221" s="2"/>
      <c r="C221" s="2"/>
      <c r="D221" s="2"/>
      <c r="E221" s="2"/>
      <c r="F221" s="2"/>
      <c r="G221" s="29"/>
    </row>
    <row r="222" spans="1:8">
      <c r="A222" s="5"/>
      <c r="B222" s="2"/>
      <c r="C222" s="2"/>
      <c r="D222" s="2"/>
      <c r="E222" s="2"/>
      <c r="F222" s="2"/>
      <c r="G222" s="29"/>
      <c r="H222" s="32"/>
    </row>
    <row r="223" spans="1:8">
      <c r="A223" s="5"/>
      <c r="B223" s="2"/>
      <c r="C223" s="2"/>
      <c r="D223" s="2"/>
      <c r="E223" s="2"/>
      <c r="F223" s="2"/>
      <c r="G223" s="29"/>
    </row>
    <row r="224" spans="1:8">
      <c r="A224" s="5"/>
      <c r="B224" s="2"/>
      <c r="C224" s="2"/>
      <c r="D224" s="2"/>
      <c r="E224" s="2"/>
      <c r="F224" s="2"/>
      <c r="G224" s="29"/>
    </row>
    <row r="225" spans="1:9">
      <c r="A225" s="5"/>
      <c r="B225" s="2"/>
      <c r="C225" s="2"/>
      <c r="D225" s="2"/>
      <c r="E225" s="2"/>
      <c r="F225" s="2"/>
      <c r="G225" s="29"/>
    </row>
    <row r="226" spans="1:9">
      <c r="A226" s="5"/>
      <c r="B226" s="2"/>
      <c r="C226" s="2"/>
      <c r="D226" s="2"/>
      <c r="E226" s="2"/>
      <c r="F226" s="2"/>
      <c r="G226" s="29"/>
    </row>
    <row r="227" spans="1:9">
      <c r="A227" s="5"/>
      <c r="B227" s="2"/>
      <c r="C227" s="2"/>
      <c r="D227" s="2"/>
      <c r="E227" s="2"/>
      <c r="F227" s="2"/>
      <c r="G227" s="29"/>
    </row>
    <row r="228" spans="1:9">
      <c r="A228" s="5"/>
      <c r="B228" s="2"/>
      <c r="C228" s="2"/>
      <c r="D228" s="33"/>
      <c r="E228" s="2"/>
      <c r="F228" s="2"/>
      <c r="G228" s="29"/>
    </row>
    <row r="231" spans="1:9" ht="15.75">
      <c r="G231" s="34"/>
      <c r="H231" s="35"/>
      <c r="I231" s="35"/>
    </row>
    <row r="232" spans="1:9">
      <c r="H232" s="35"/>
    </row>
    <row r="233" spans="1:9">
      <c r="H233" s="35"/>
    </row>
    <row r="237" spans="1:9">
      <c r="I237" s="13"/>
    </row>
    <row r="238" spans="1:9">
      <c r="E238" s="2"/>
      <c r="G238" s="7"/>
      <c r="I238" s="13"/>
    </row>
    <row r="239" spans="1:9">
      <c r="A239" s="5"/>
      <c r="B239" s="2"/>
      <c r="C239" s="2"/>
      <c r="D239" s="2"/>
      <c r="E239" s="2"/>
      <c r="F239" s="2"/>
      <c r="G239" s="7"/>
    </row>
    <row r="240" spans="1:9">
      <c r="A240" s="5"/>
      <c r="B240" s="2"/>
      <c r="C240" s="2"/>
      <c r="D240" s="2"/>
      <c r="E240" s="2"/>
      <c r="F240" s="2"/>
      <c r="G240" s="7"/>
    </row>
    <row r="241" spans="1:7">
      <c r="A241" s="5"/>
      <c r="B241" s="2"/>
      <c r="C241" s="2"/>
      <c r="D241" s="2"/>
      <c r="E241" s="2"/>
      <c r="F241" s="2"/>
      <c r="G241" s="7"/>
    </row>
    <row r="242" spans="1:7">
      <c r="A242" s="5"/>
      <c r="B242" s="2"/>
      <c r="C242" s="2"/>
      <c r="D242" s="2"/>
      <c r="E242" s="2"/>
      <c r="F242" s="2"/>
      <c r="G242" s="7"/>
    </row>
  </sheetData>
  <autoFilter ref="A16:G288" xr:uid="{6EE75E89-7AB6-45CF-B6B7-7353944A7C04}"/>
  <mergeCells count="6">
    <mergeCell ref="A14:F14"/>
    <mergeCell ref="C6:G6"/>
    <mergeCell ref="C8:G8"/>
    <mergeCell ref="A10:F11"/>
    <mergeCell ref="A12:F12"/>
    <mergeCell ref="A13:F13"/>
  </mergeCells>
  <conditionalFormatting sqref="A60:A73 A75:A76">
    <cfRule type="duplicateValues" dxfId="3" priority="2"/>
  </conditionalFormatting>
  <conditionalFormatting sqref="B73 A80:A1048576 A77:A78 A16:A59">
    <cfRule type="duplicateValues" dxfId="2"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&amp;L&amp;G&amp;CGemeente Winterswijk 
Planten van bomen&amp;RBladnr. &amp;P van &amp;N</oddHeader>
  </headerFooter>
  <rowBreaks count="3" manualBreakCount="3">
    <brk id="60" max="16383" man="1"/>
    <brk id="142" max="16383" man="1"/>
    <brk id="209"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6DB2-32DB-4E79-9F52-7E281CBFA5CC}">
  <sheetPr>
    <pageSetUpPr fitToPage="1"/>
  </sheetPr>
  <dimension ref="A1:T240"/>
  <sheetViews>
    <sheetView tabSelected="1" zoomScaleNormal="100" workbookViewId="0">
      <selection activeCell="B61" sqref="B61"/>
    </sheetView>
  </sheetViews>
  <sheetFormatPr defaultRowHeight="15"/>
  <cols>
    <col min="1" max="1" width="8.875" style="11" bestFit="1" customWidth="1"/>
    <col min="2" max="2" width="60.25" style="11" customWidth="1"/>
    <col min="3" max="3" width="8.375" style="11" bestFit="1" customWidth="1"/>
    <col min="4" max="4" width="12.25" style="11" customWidth="1"/>
    <col min="5" max="5" width="6" style="11" bestFit="1" customWidth="1"/>
    <col min="6" max="6" width="8.875" style="11" bestFit="1" customWidth="1"/>
    <col min="7" max="7" width="15.625" style="11" customWidth="1"/>
    <col min="8" max="8" width="7.125" customWidth="1"/>
    <col min="9" max="9" width="8.25" customWidth="1"/>
    <col min="10" max="10" width="8.375" customWidth="1"/>
    <col min="11" max="11" width="10.625" customWidth="1"/>
    <col min="12" max="12" width="8.75" customWidth="1"/>
    <col min="13" max="17" width="6.75" customWidth="1"/>
    <col min="21" max="21" width="13.875" customWidth="1"/>
  </cols>
  <sheetData>
    <row r="1" spans="1:7">
      <c r="A1"/>
      <c r="B1"/>
      <c r="C1"/>
      <c r="D1"/>
      <c r="E1"/>
      <c r="F1"/>
    </row>
    <row r="2" spans="1:7">
      <c r="A2"/>
      <c r="B2" s="36" t="s">
        <v>125</v>
      </c>
      <c r="C2"/>
      <c r="D2"/>
      <c r="E2"/>
      <c r="F2"/>
    </row>
    <row r="3" spans="1:7">
      <c r="A3" s="36"/>
      <c r="B3" s="52" t="s">
        <v>98</v>
      </c>
      <c r="C3"/>
      <c r="D3"/>
      <c r="E3"/>
      <c r="F3"/>
    </row>
    <row r="4" spans="1:7">
      <c r="A4"/>
      <c r="C4"/>
      <c r="D4"/>
      <c r="E4"/>
      <c r="F4"/>
    </row>
    <row r="5" spans="1:7">
      <c r="A5" s="37"/>
      <c r="B5" s="37"/>
      <c r="C5" s="37"/>
      <c r="D5" s="37"/>
      <c r="E5" s="37"/>
      <c r="F5" s="37"/>
    </row>
    <row r="6" spans="1:7" ht="15" customHeight="1">
      <c r="A6" s="38" t="s">
        <v>99</v>
      </c>
      <c r="B6" s="38"/>
      <c r="C6" s="61"/>
      <c r="D6" s="61"/>
      <c r="E6" s="61"/>
      <c r="F6" s="61"/>
      <c r="G6" s="61"/>
    </row>
    <row r="7" spans="1:7">
      <c r="A7" s="38"/>
      <c r="B7" s="38"/>
      <c r="C7" s="38"/>
      <c r="D7" s="38"/>
      <c r="E7" s="38"/>
      <c r="F7" s="38"/>
    </row>
    <row r="8" spans="1:7" ht="15" customHeight="1">
      <c r="A8" s="38" t="s">
        <v>100</v>
      </c>
      <c r="B8" s="38"/>
      <c r="C8" s="62"/>
      <c r="D8" s="62"/>
      <c r="E8" s="62"/>
      <c r="F8" s="62"/>
      <c r="G8" s="62"/>
    </row>
    <row r="9" spans="1:7">
      <c r="A9" s="38"/>
      <c r="B9" s="38"/>
      <c r="C9" s="38"/>
      <c r="D9" s="38"/>
      <c r="E9" s="38"/>
      <c r="F9" s="38"/>
    </row>
    <row r="10" spans="1:7" ht="15" customHeight="1">
      <c r="A10" s="57" t="s">
        <v>115</v>
      </c>
      <c r="B10" s="57"/>
      <c r="C10" s="57"/>
      <c r="D10" s="57"/>
      <c r="E10" s="57"/>
      <c r="F10" s="57"/>
    </row>
    <row r="11" spans="1:7">
      <c r="A11" s="57"/>
      <c r="B11" s="57"/>
      <c r="C11" s="57"/>
      <c r="D11" s="57"/>
      <c r="E11" s="57"/>
      <c r="F11" s="57"/>
    </row>
    <row r="12" spans="1:7">
      <c r="A12" s="58" t="s">
        <v>101</v>
      </c>
      <c r="B12" s="58"/>
      <c r="C12" s="58"/>
      <c r="D12" s="58"/>
      <c r="E12" s="58"/>
      <c r="F12" s="58"/>
    </row>
    <row r="13" spans="1:7">
      <c r="A13" s="58" t="s">
        <v>102</v>
      </c>
      <c r="B13" s="58"/>
      <c r="C13" s="58"/>
      <c r="D13" s="58"/>
      <c r="E13" s="58"/>
      <c r="F13" s="58"/>
    </row>
    <row r="14" spans="1:7" ht="28.5" customHeight="1">
      <c r="A14" s="59" t="s">
        <v>126</v>
      </c>
      <c r="B14" s="60"/>
      <c r="C14" s="60"/>
      <c r="D14" s="60"/>
      <c r="E14" s="60"/>
      <c r="F14" s="60"/>
    </row>
    <row r="16" spans="1:7" ht="45">
      <c r="A16" s="1" t="s">
        <v>63</v>
      </c>
      <c r="B16" s="2" t="s">
        <v>64</v>
      </c>
      <c r="C16" s="2" t="s">
        <v>65</v>
      </c>
      <c r="D16" s="1" t="s">
        <v>127</v>
      </c>
      <c r="E16" s="2" t="s">
        <v>67</v>
      </c>
      <c r="F16" s="1" t="s">
        <v>68</v>
      </c>
      <c r="G16" s="2" t="s">
        <v>69</v>
      </c>
    </row>
    <row r="17" spans="1:8" ht="15.75">
      <c r="A17" s="26">
        <v>1</v>
      </c>
      <c r="B17" s="26" t="s">
        <v>70</v>
      </c>
      <c r="D17" s="2"/>
      <c r="E17" s="2"/>
      <c r="F17" s="2"/>
      <c r="G17" s="2"/>
    </row>
    <row r="18" spans="1:8">
      <c r="A18" s="11">
        <v>11</v>
      </c>
      <c r="B18" s="11" t="s">
        <v>1</v>
      </c>
      <c r="D18" s="2"/>
      <c r="E18" s="2"/>
      <c r="F18" s="2"/>
      <c r="G18" s="2"/>
    </row>
    <row r="19" spans="1:8">
      <c r="A19" s="11">
        <v>110</v>
      </c>
      <c r="B19" s="11" t="s">
        <v>2</v>
      </c>
      <c r="D19" s="2"/>
      <c r="E19" s="2"/>
      <c r="F19" s="2"/>
      <c r="G19" s="7"/>
    </row>
    <row r="20" spans="1:8">
      <c r="A20" s="11">
        <v>110010</v>
      </c>
      <c r="B20" s="11" t="s">
        <v>71</v>
      </c>
      <c r="C20" s="11" t="s">
        <v>114</v>
      </c>
      <c r="D20" s="2">
        <f>D37</f>
        <v>155</v>
      </c>
      <c r="E20" s="2" t="s">
        <v>72</v>
      </c>
      <c r="F20" s="55"/>
      <c r="G20" s="7">
        <f>D20*F20</f>
        <v>0</v>
      </c>
    </row>
    <row r="21" spans="1:8">
      <c r="A21" s="11">
        <v>110020</v>
      </c>
      <c r="B21" s="11" t="s">
        <v>4</v>
      </c>
      <c r="C21" s="11" t="s">
        <v>114</v>
      </c>
      <c r="D21" s="2">
        <f>D37</f>
        <v>155</v>
      </c>
      <c r="E21" s="2" t="s">
        <v>72</v>
      </c>
      <c r="F21" s="55"/>
      <c r="G21" s="7">
        <f t="shared" ref="G21:G22" si="0">D21*F21</f>
        <v>0</v>
      </c>
    </row>
    <row r="22" spans="1:8">
      <c r="A22" s="11">
        <v>110030</v>
      </c>
      <c r="B22" s="11" t="s">
        <v>5</v>
      </c>
      <c r="C22" s="11" t="s">
        <v>114</v>
      </c>
      <c r="D22" s="2">
        <f>D37</f>
        <v>155</v>
      </c>
      <c r="E22" s="2" t="s">
        <v>72</v>
      </c>
      <c r="F22" s="55"/>
      <c r="G22" s="7">
        <f t="shared" si="0"/>
        <v>0</v>
      </c>
    </row>
    <row r="23" spans="1:8">
      <c r="A23" s="11">
        <v>111</v>
      </c>
      <c r="B23" s="11" t="s">
        <v>6</v>
      </c>
      <c r="D23" s="2"/>
      <c r="E23" s="2"/>
      <c r="F23" s="2"/>
      <c r="G23" s="7"/>
    </row>
    <row r="24" spans="1:8">
      <c r="A24" s="11">
        <v>111010</v>
      </c>
      <c r="B24" s="11" t="s">
        <v>117</v>
      </c>
      <c r="C24" s="11" t="s">
        <v>113</v>
      </c>
      <c r="D24" s="11">
        <f>D37*2</f>
        <v>310</v>
      </c>
      <c r="E24" s="11" t="s">
        <v>72</v>
      </c>
      <c r="F24" s="55"/>
      <c r="G24" s="7">
        <f t="shared" ref="G24:G28" si="1">D24*F24</f>
        <v>0</v>
      </c>
    </row>
    <row r="25" spans="1:8">
      <c r="A25" s="11">
        <v>111020</v>
      </c>
      <c r="B25" s="11" t="s">
        <v>118</v>
      </c>
      <c r="C25" s="11" t="s">
        <v>113</v>
      </c>
      <c r="D25" s="2">
        <f>D37*2</f>
        <v>310</v>
      </c>
      <c r="E25" s="2" t="s">
        <v>72</v>
      </c>
      <c r="F25" s="55"/>
      <c r="G25" s="7">
        <f t="shared" si="1"/>
        <v>0</v>
      </c>
    </row>
    <row r="26" spans="1:8">
      <c r="A26" s="11">
        <v>111030</v>
      </c>
      <c r="B26" s="11" t="s">
        <v>119</v>
      </c>
      <c r="C26" s="11" t="s">
        <v>113</v>
      </c>
      <c r="D26" s="2">
        <f>D37*2/2</f>
        <v>155</v>
      </c>
      <c r="E26" s="2" t="s">
        <v>72</v>
      </c>
      <c r="F26" s="55"/>
      <c r="G26" s="7">
        <f t="shared" si="1"/>
        <v>0</v>
      </c>
      <c r="H26" s="10"/>
    </row>
    <row r="27" spans="1:8">
      <c r="A27" s="11">
        <v>111040</v>
      </c>
      <c r="B27" s="11" t="s">
        <v>120</v>
      </c>
      <c r="C27" s="11" t="s">
        <v>121</v>
      </c>
      <c r="D27" s="2">
        <f>D37*0.2</f>
        <v>31</v>
      </c>
      <c r="E27" s="11" t="s">
        <v>72</v>
      </c>
      <c r="F27" s="55"/>
      <c r="G27" s="7">
        <f t="shared" si="1"/>
        <v>0</v>
      </c>
      <c r="H27" s="10"/>
    </row>
    <row r="28" spans="1:8">
      <c r="A28" s="11">
        <v>111050</v>
      </c>
      <c r="B28" s="11" t="s">
        <v>112</v>
      </c>
      <c r="C28" s="11" t="s">
        <v>113</v>
      </c>
      <c r="D28" s="2">
        <f>D37*0.5</f>
        <v>77.5</v>
      </c>
      <c r="E28" s="2" t="s">
        <v>72</v>
      </c>
      <c r="F28" s="55"/>
      <c r="G28" s="7">
        <f t="shared" si="1"/>
        <v>0</v>
      </c>
      <c r="H28" s="10"/>
    </row>
    <row r="29" spans="1:8">
      <c r="A29" s="11">
        <v>12</v>
      </c>
      <c r="B29" s="11" t="s">
        <v>122</v>
      </c>
      <c r="D29" s="2"/>
      <c r="E29" s="2"/>
      <c r="F29" s="2"/>
      <c r="G29" s="7"/>
    </row>
    <row r="30" spans="1:8">
      <c r="A30" s="11">
        <v>120010</v>
      </c>
      <c r="B30" s="11" t="s">
        <v>12</v>
      </c>
      <c r="C30" s="11" t="s">
        <v>114</v>
      </c>
      <c r="D30" s="2">
        <f>D20/5</f>
        <v>31</v>
      </c>
      <c r="E30" s="2" t="s">
        <v>72</v>
      </c>
      <c r="F30" s="55"/>
      <c r="G30" s="7">
        <f>D30*F30</f>
        <v>0</v>
      </c>
    </row>
    <row r="31" spans="1:8">
      <c r="A31" s="11">
        <v>13</v>
      </c>
      <c r="B31" s="11" t="s">
        <v>13</v>
      </c>
      <c r="D31" s="9"/>
      <c r="E31" s="9"/>
      <c r="F31" s="2"/>
      <c r="G31" s="7"/>
    </row>
    <row r="32" spans="1:8">
      <c r="A32" s="11">
        <v>1310</v>
      </c>
      <c r="B32" s="11" t="s">
        <v>14</v>
      </c>
      <c r="D32" s="2"/>
      <c r="E32" s="2"/>
      <c r="F32" s="2"/>
      <c r="G32" s="7"/>
    </row>
    <row r="33" spans="1:10">
      <c r="A33" s="11">
        <v>131010</v>
      </c>
      <c r="B33" s="11" t="s">
        <v>73</v>
      </c>
      <c r="C33" s="11" t="s">
        <v>114</v>
      </c>
      <c r="D33" s="2">
        <f>D37</f>
        <v>155</v>
      </c>
      <c r="E33" s="2" t="s">
        <v>72</v>
      </c>
      <c r="F33" s="55"/>
      <c r="G33" s="7">
        <f>D33*F33</f>
        <v>0</v>
      </c>
    </row>
    <row r="34" spans="1:10">
      <c r="D34" s="2"/>
      <c r="E34" s="2"/>
      <c r="F34" s="2"/>
      <c r="G34" s="7"/>
    </row>
    <row r="35" spans="1:10" ht="15.75">
      <c r="A35" s="26">
        <v>2</v>
      </c>
      <c r="B35" s="26" t="s">
        <v>18</v>
      </c>
      <c r="D35" s="2"/>
      <c r="E35" s="2"/>
      <c r="F35" s="2"/>
      <c r="G35" s="7"/>
    </row>
    <row r="36" spans="1:10">
      <c r="A36" s="11">
        <v>20</v>
      </c>
      <c r="B36" s="11" t="s">
        <v>0</v>
      </c>
      <c r="D36" s="2"/>
      <c r="E36" s="2"/>
      <c r="F36" s="2"/>
      <c r="G36" s="7"/>
    </row>
    <row r="37" spans="1:10">
      <c r="A37" s="11">
        <v>200010</v>
      </c>
      <c r="B37" s="11" t="s">
        <v>74</v>
      </c>
      <c r="C37" s="11" t="s">
        <v>114</v>
      </c>
      <c r="D37" s="11">
        <v>155</v>
      </c>
      <c r="E37" s="2" t="s">
        <v>72</v>
      </c>
      <c r="F37" s="55"/>
      <c r="G37" s="7">
        <f>D37*F37</f>
        <v>0</v>
      </c>
    </row>
    <row r="38" spans="1:10">
      <c r="E38" s="2"/>
      <c r="F38" s="2"/>
      <c r="G38" s="7"/>
    </row>
    <row r="39" spans="1:10" ht="15.75">
      <c r="A39" s="26">
        <v>3</v>
      </c>
      <c r="B39" s="26" t="s">
        <v>29</v>
      </c>
      <c r="E39" s="2"/>
      <c r="F39" s="2"/>
      <c r="G39" s="7"/>
    </row>
    <row r="40" spans="1:10">
      <c r="A40" s="11">
        <v>300010</v>
      </c>
      <c r="B40" s="11" t="s">
        <v>75</v>
      </c>
      <c r="C40" s="11" t="s">
        <v>114</v>
      </c>
      <c r="D40" s="11">
        <f>D37*0.5</f>
        <v>77.5</v>
      </c>
      <c r="E40" s="2" t="s">
        <v>72</v>
      </c>
      <c r="F40" s="55"/>
      <c r="G40" s="7">
        <f t="shared" ref="G40:G49" si="2">D40*F40</f>
        <v>0</v>
      </c>
    </row>
    <row r="41" spans="1:10">
      <c r="A41" s="11">
        <v>300020</v>
      </c>
      <c r="B41" s="11" t="s">
        <v>76</v>
      </c>
      <c r="C41" s="11" t="s">
        <v>114</v>
      </c>
      <c r="D41" s="11">
        <f>D37*0.1</f>
        <v>15.5</v>
      </c>
      <c r="E41" s="2" t="s">
        <v>72</v>
      </c>
      <c r="F41" s="55"/>
      <c r="G41" s="7">
        <f t="shared" si="2"/>
        <v>0</v>
      </c>
    </row>
    <row r="42" spans="1:10" ht="15.75" customHeight="1">
      <c r="A42" s="11">
        <v>300030</v>
      </c>
      <c r="B42" s="11" t="s">
        <v>30</v>
      </c>
      <c r="C42" s="11" t="s">
        <v>114</v>
      </c>
      <c r="D42" s="11">
        <f>D37*10</f>
        <v>1550</v>
      </c>
      <c r="E42" s="2" t="s">
        <v>72</v>
      </c>
      <c r="F42" s="55"/>
      <c r="G42" s="7">
        <f t="shared" si="2"/>
        <v>0</v>
      </c>
    </row>
    <row r="43" spans="1:10" ht="15.75" customHeight="1">
      <c r="A43" s="11">
        <v>300040</v>
      </c>
      <c r="B43" s="11" t="s">
        <v>31</v>
      </c>
      <c r="C43" s="11" t="s">
        <v>114</v>
      </c>
      <c r="D43" s="11">
        <f>D37*8</f>
        <v>1240</v>
      </c>
      <c r="E43" s="2" t="s">
        <v>72</v>
      </c>
      <c r="F43" s="55"/>
      <c r="G43" s="7">
        <f t="shared" si="2"/>
        <v>0</v>
      </c>
    </row>
    <row r="44" spans="1:10" ht="15.75" customHeight="1">
      <c r="A44" s="11">
        <v>300050</v>
      </c>
      <c r="B44" s="11" t="s">
        <v>32</v>
      </c>
      <c r="C44" s="11" t="s">
        <v>114</v>
      </c>
      <c r="D44" s="11">
        <f>D37*6</f>
        <v>930</v>
      </c>
      <c r="E44" s="2" t="s">
        <v>72</v>
      </c>
      <c r="F44" s="55"/>
      <c r="G44" s="7">
        <f t="shared" si="2"/>
        <v>0</v>
      </c>
    </row>
    <row r="45" spans="1:10">
      <c r="A45" s="11">
        <v>300060</v>
      </c>
      <c r="B45" s="11" t="s">
        <v>95</v>
      </c>
      <c r="C45" s="11" t="s">
        <v>77</v>
      </c>
      <c r="D45" s="11">
        <v>3</v>
      </c>
      <c r="E45" s="2" t="s">
        <v>72</v>
      </c>
      <c r="F45" s="55"/>
      <c r="G45" s="7">
        <f t="shared" si="2"/>
        <v>0</v>
      </c>
    </row>
    <row r="46" spans="1:10">
      <c r="A46" s="11">
        <v>300070</v>
      </c>
      <c r="B46" s="11" t="s">
        <v>4</v>
      </c>
      <c r="C46" s="11" t="s">
        <v>114</v>
      </c>
      <c r="D46" s="11">
        <f>D37*3</f>
        <v>465</v>
      </c>
      <c r="E46" s="11" t="s">
        <v>72</v>
      </c>
      <c r="F46" s="55"/>
      <c r="G46" s="7">
        <f t="shared" si="2"/>
        <v>0</v>
      </c>
    </row>
    <row r="47" spans="1:10" ht="15.75">
      <c r="A47" s="11">
        <v>300080</v>
      </c>
      <c r="B47" s="11" t="s">
        <v>34</v>
      </c>
      <c r="C47" s="11" t="s">
        <v>114</v>
      </c>
      <c r="D47" s="11">
        <f>D37</f>
        <v>155</v>
      </c>
      <c r="E47" s="2" t="s">
        <v>72</v>
      </c>
      <c r="F47" s="55"/>
      <c r="G47" s="7">
        <f t="shared" si="2"/>
        <v>0</v>
      </c>
      <c r="J47" s="12"/>
    </row>
    <row r="48" spans="1:10" ht="15.75">
      <c r="A48" s="11">
        <v>300090</v>
      </c>
      <c r="B48" s="11" t="s">
        <v>35</v>
      </c>
      <c r="C48" s="11" t="s">
        <v>114</v>
      </c>
      <c r="D48" s="11">
        <f>D37</f>
        <v>155</v>
      </c>
      <c r="E48" s="2" t="s">
        <v>72</v>
      </c>
      <c r="F48" s="55"/>
      <c r="G48" s="7">
        <f t="shared" si="2"/>
        <v>0</v>
      </c>
      <c r="J48" s="12"/>
    </row>
    <row r="49" spans="1:20">
      <c r="A49" s="11">
        <v>300100</v>
      </c>
      <c r="B49" s="11" t="s">
        <v>36</v>
      </c>
      <c r="C49" s="11" t="s">
        <v>114</v>
      </c>
      <c r="D49" s="11">
        <f>D37</f>
        <v>155</v>
      </c>
      <c r="E49" s="2" t="s">
        <v>72</v>
      </c>
      <c r="F49" s="55"/>
      <c r="G49" s="7">
        <f t="shared" si="2"/>
        <v>0</v>
      </c>
    </row>
    <row r="50" spans="1:20">
      <c r="D50" s="2"/>
      <c r="E50" s="2"/>
      <c r="F50" s="2"/>
      <c r="G50" s="7"/>
      <c r="H50" s="13"/>
    </row>
    <row r="51" spans="1:20" ht="15.75">
      <c r="A51" s="26">
        <v>4</v>
      </c>
      <c r="B51" s="26" t="s">
        <v>37</v>
      </c>
      <c r="D51" s="2"/>
      <c r="E51" s="2"/>
      <c r="F51" s="2"/>
      <c r="G51" s="7"/>
      <c r="H51" s="14"/>
      <c r="J51" s="14"/>
      <c r="K51" s="14"/>
      <c r="L51" s="14"/>
      <c r="M51" s="14"/>
      <c r="N51" s="14"/>
      <c r="O51" s="14"/>
      <c r="P51" s="14"/>
      <c r="Q51" s="14"/>
      <c r="R51" s="14"/>
    </row>
    <row r="52" spans="1:20">
      <c r="A52" s="11">
        <v>400010</v>
      </c>
      <c r="B52" s="11" t="s">
        <v>38</v>
      </c>
      <c r="C52" s="11" t="s">
        <v>114</v>
      </c>
      <c r="D52" s="2">
        <v>10</v>
      </c>
      <c r="E52" s="2" t="s">
        <v>72</v>
      </c>
      <c r="F52" s="55"/>
      <c r="G52" s="7">
        <f>D52*F52</f>
        <v>0</v>
      </c>
      <c r="I52" s="14"/>
    </row>
    <row r="53" spans="1:20">
      <c r="D53" s="2"/>
      <c r="E53" s="2"/>
      <c r="F53" s="2"/>
      <c r="G53" s="2"/>
    </row>
    <row r="54" spans="1:20" ht="15.75">
      <c r="A54" s="26">
        <v>5</v>
      </c>
      <c r="B54" s="26" t="s">
        <v>39</v>
      </c>
      <c r="D54" s="2"/>
      <c r="E54" s="2"/>
      <c r="F54" s="2"/>
      <c r="G54" s="2"/>
    </row>
    <row r="55" spans="1:20">
      <c r="A55" s="11">
        <v>500010</v>
      </c>
      <c r="B55" s="11" t="s">
        <v>40</v>
      </c>
      <c r="C55" s="11" t="s">
        <v>77</v>
      </c>
      <c r="D55" s="2">
        <v>3</v>
      </c>
      <c r="E55" s="2" t="s">
        <v>72</v>
      </c>
      <c r="F55" s="55"/>
      <c r="G55" s="7">
        <f t="shared" ref="G55:G57" si="3">D55*F55</f>
        <v>0</v>
      </c>
      <c r="T55" s="2"/>
    </row>
    <row r="56" spans="1:20">
      <c r="A56" s="11">
        <v>500020</v>
      </c>
      <c r="B56" s="11" t="s">
        <v>78</v>
      </c>
      <c r="C56" s="11" t="s">
        <v>77</v>
      </c>
      <c r="D56" s="2">
        <v>3</v>
      </c>
      <c r="E56" s="2" t="s">
        <v>79</v>
      </c>
      <c r="F56" s="55"/>
      <c r="G56" s="7">
        <f t="shared" si="3"/>
        <v>0</v>
      </c>
      <c r="T56" s="2"/>
    </row>
    <row r="57" spans="1:20">
      <c r="A57" s="11">
        <v>500030</v>
      </c>
      <c r="B57" s="11" t="s">
        <v>80</v>
      </c>
      <c r="C57" s="11" t="s">
        <v>77</v>
      </c>
      <c r="D57" s="2">
        <v>3</v>
      </c>
      <c r="E57" s="2" t="s">
        <v>79</v>
      </c>
      <c r="F57" s="55"/>
      <c r="G57" s="7">
        <f t="shared" si="3"/>
        <v>0</v>
      </c>
      <c r="T57" s="2"/>
    </row>
    <row r="58" spans="1:20">
      <c r="B58" s="2"/>
      <c r="C58" s="2"/>
      <c r="D58" s="2"/>
      <c r="E58" s="2"/>
      <c r="F58" s="2"/>
      <c r="G58" s="7"/>
      <c r="T58" s="2"/>
    </row>
    <row r="59" spans="1:20">
      <c r="B59" s="2"/>
      <c r="C59" s="2"/>
      <c r="D59" s="2"/>
      <c r="E59" s="2"/>
      <c r="F59" s="2"/>
      <c r="G59" s="7"/>
      <c r="T59" s="2"/>
    </row>
    <row r="60" spans="1:20" ht="15.75">
      <c r="A60" s="5"/>
      <c r="B60" s="4" t="s">
        <v>81</v>
      </c>
      <c r="C60" s="2"/>
      <c r="D60" s="2"/>
      <c r="E60" s="2"/>
      <c r="F60" s="2"/>
      <c r="G60" s="27">
        <f>SUM(G17:G59)</f>
        <v>0</v>
      </c>
      <c r="T60" s="2"/>
    </row>
    <row r="61" spans="1:20">
      <c r="A61" s="5"/>
      <c r="B61" s="2"/>
      <c r="C61" s="2"/>
      <c r="D61" s="2"/>
      <c r="E61" s="2"/>
      <c r="F61" s="2"/>
      <c r="G61" s="7"/>
      <c r="T61" s="2"/>
    </row>
    <row r="62" spans="1:20" ht="15.75">
      <c r="A62" s="3">
        <v>9</v>
      </c>
      <c r="B62" s="4" t="s">
        <v>82</v>
      </c>
      <c r="C62" s="2"/>
      <c r="D62" s="2" t="s">
        <v>128</v>
      </c>
      <c r="E62" s="2"/>
      <c r="F62" s="2" t="s">
        <v>127</v>
      </c>
      <c r="G62" s="7"/>
      <c r="T62" s="2"/>
    </row>
    <row r="63" spans="1:20">
      <c r="A63" s="5">
        <v>91</v>
      </c>
      <c r="B63" s="2" t="s">
        <v>83</v>
      </c>
      <c r="C63" s="2"/>
      <c r="D63" s="2"/>
      <c r="E63" s="2"/>
      <c r="F63" s="2"/>
      <c r="G63" s="7"/>
      <c r="T63" s="2"/>
    </row>
    <row r="64" spans="1:20">
      <c r="A64" s="5">
        <v>910020</v>
      </c>
      <c r="B64" s="2" t="s">
        <v>84</v>
      </c>
      <c r="C64" s="2" t="s">
        <v>85</v>
      </c>
      <c r="D64" s="56"/>
      <c r="E64" s="2" t="s">
        <v>86</v>
      </c>
      <c r="F64" s="2">
        <v>1</v>
      </c>
      <c r="G64" s="29">
        <f t="shared" ref="G64:G69" si="4">D64*F64</f>
        <v>0</v>
      </c>
      <c r="T64" s="2"/>
    </row>
    <row r="65" spans="1:20">
      <c r="A65" s="5">
        <v>910030</v>
      </c>
      <c r="B65" s="2" t="s">
        <v>87</v>
      </c>
      <c r="C65" s="2" t="s">
        <v>85</v>
      </c>
      <c r="D65" s="56"/>
      <c r="E65" s="2" t="s">
        <v>86</v>
      </c>
      <c r="F65" s="2">
        <v>1</v>
      </c>
      <c r="G65" s="29">
        <f t="shared" si="4"/>
        <v>0</v>
      </c>
      <c r="T65" s="2"/>
    </row>
    <row r="66" spans="1:20">
      <c r="A66" s="5">
        <v>910050</v>
      </c>
      <c r="B66" s="2" t="s">
        <v>88</v>
      </c>
      <c r="C66" s="2" t="s">
        <v>85</v>
      </c>
      <c r="D66" s="56"/>
      <c r="E66" s="2" t="s">
        <v>86</v>
      </c>
      <c r="F66" s="2">
        <v>1</v>
      </c>
      <c r="G66" s="29">
        <f t="shared" si="4"/>
        <v>0</v>
      </c>
      <c r="T66" s="2"/>
    </row>
    <row r="67" spans="1:20">
      <c r="A67" s="5">
        <v>929990</v>
      </c>
      <c r="B67" s="2" t="s">
        <v>91</v>
      </c>
      <c r="C67" s="2" t="s">
        <v>85</v>
      </c>
      <c r="D67" s="56"/>
      <c r="E67" s="2" t="s">
        <v>86</v>
      </c>
      <c r="F67" s="2">
        <v>1</v>
      </c>
      <c r="G67" s="29">
        <f t="shared" si="4"/>
        <v>0</v>
      </c>
      <c r="T67" s="2"/>
    </row>
    <row r="68" spans="1:20">
      <c r="A68" s="5">
        <v>939990</v>
      </c>
      <c r="B68" s="2" t="s">
        <v>92</v>
      </c>
      <c r="C68" s="2" t="s">
        <v>85</v>
      </c>
      <c r="D68" s="56"/>
      <c r="E68" s="2" t="s">
        <v>86</v>
      </c>
      <c r="F68" s="2">
        <v>1</v>
      </c>
      <c r="G68" s="29">
        <f t="shared" si="4"/>
        <v>0</v>
      </c>
      <c r="T68" s="2"/>
    </row>
    <row r="69" spans="1:20">
      <c r="A69" s="5">
        <v>949990</v>
      </c>
      <c r="B69" s="2" t="s">
        <v>93</v>
      </c>
      <c r="C69" s="2" t="s">
        <v>85</v>
      </c>
      <c r="D69" s="56"/>
      <c r="E69" s="2" t="s">
        <v>86</v>
      </c>
      <c r="F69" s="2">
        <v>1</v>
      </c>
      <c r="G69" s="29">
        <f t="shared" si="4"/>
        <v>0</v>
      </c>
      <c r="T69" s="2"/>
    </row>
    <row r="70" spans="1:20">
      <c r="A70" s="5"/>
      <c r="C70" s="2"/>
      <c r="D70" s="33"/>
      <c r="E70" s="2"/>
      <c r="F70" s="2"/>
      <c r="G70" s="29"/>
      <c r="T70" s="2"/>
    </row>
    <row r="71" spans="1:20">
      <c r="B71" s="2"/>
      <c r="T71" s="2"/>
    </row>
    <row r="72" spans="1:20">
      <c r="T72" s="2"/>
    </row>
    <row r="73" spans="1:20" ht="15.75">
      <c r="B73" s="11" t="s">
        <v>94</v>
      </c>
      <c r="C73" s="11" t="s">
        <v>85</v>
      </c>
      <c r="G73" s="34">
        <f>SUM(G60:G72)</f>
        <v>0</v>
      </c>
      <c r="T73" s="2"/>
    </row>
    <row r="74" spans="1:20">
      <c r="T74" s="2"/>
    </row>
    <row r="75" spans="1:20">
      <c r="A75" s="40" t="s">
        <v>104</v>
      </c>
      <c r="B75" s="38"/>
      <c r="C75" s="38"/>
      <c r="D75" s="38"/>
      <c r="E75" s="38"/>
      <c r="F75" s="38"/>
      <c r="G75" s="7"/>
      <c r="T75" s="2"/>
    </row>
    <row r="76" spans="1:20">
      <c r="A76" s="40"/>
      <c r="B76" s="38"/>
      <c r="C76" s="38"/>
      <c r="D76" s="38"/>
      <c r="E76" s="38"/>
      <c r="F76" s="38"/>
      <c r="G76" s="7"/>
      <c r="T76" s="2"/>
    </row>
    <row r="77" spans="1:20">
      <c r="A77" s="41" t="s">
        <v>105</v>
      </c>
      <c r="B77" s="41"/>
      <c r="C77" s="41"/>
      <c r="D77" s="41"/>
      <c r="E77" s="41"/>
      <c r="F77" s="38"/>
      <c r="G77" s="7"/>
      <c r="T77" s="2"/>
    </row>
    <row r="78" spans="1:20">
      <c r="A78" s="41" t="s">
        <v>123</v>
      </c>
      <c r="B78" s="38"/>
      <c r="C78" s="42"/>
      <c r="D78" s="43"/>
      <c r="E78" s="43"/>
      <c r="F78" s="41"/>
      <c r="G78" s="7"/>
      <c r="T78" s="2"/>
    </row>
    <row r="79" spans="1:20">
      <c r="A79" s="38"/>
      <c r="B79" s="38"/>
      <c r="C79" s="44"/>
      <c r="D79" s="38"/>
      <c r="E79" s="38"/>
      <c r="F79" s="45"/>
      <c r="G79" s="7"/>
      <c r="T79" s="2"/>
    </row>
    <row r="80" spans="1:20">
      <c r="A80" s="46" t="s">
        <v>108</v>
      </c>
      <c r="B80" s="47"/>
      <c r="C80" s="46" t="s">
        <v>109</v>
      </c>
      <c r="D80" s="39"/>
      <c r="E80" s="39"/>
      <c r="F80" s="38"/>
      <c r="G80" s="7"/>
      <c r="T80" s="2"/>
    </row>
    <row r="81" spans="1:20">
      <c r="A81" s="38"/>
      <c r="B81" s="38"/>
      <c r="C81" s="38"/>
      <c r="D81" s="38"/>
      <c r="E81" s="45"/>
      <c r="F81" s="48"/>
      <c r="G81" s="7"/>
      <c r="T81" s="2"/>
    </row>
    <row r="82" spans="1:20">
      <c r="A82" s="38"/>
      <c r="B82" s="38"/>
      <c r="C82" s="38"/>
      <c r="D82" s="38"/>
      <c r="E82" s="45"/>
      <c r="F82" s="38"/>
      <c r="G82" s="7"/>
      <c r="T82" s="2"/>
    </row>
    <row r="83" spans="1:20">
      <c r="A83" s="38"/>
      <c r="B83" s="38"/>
      <c r="C83" s="46" t="s">
        <v>110</v>
      </c>
      <c r="D83" s="49"/>
      <c r="E83" s="49"/>
      <c r="F83" s="38"/>
      <c r="G83" s="7"/>
      <c r="T83" s="2"/>
    </row>
    <row r="84" spans="1:20">
      <c r="A84" s="38"/>
      <c r="B84" s="38"/>
      <c r="C84" s="38"/>
      <c r="D84" s="50" t="s">
        <v>111</v>
      </c>
      <c r="E84" s="38"/>
      <c r="F84" s="51"/>
      <c r="G84" s="7"/>
      <c r="T84" s="2"/>
    </row>
    <row r="85" spans="1:20">
      <c r="A85" s="5"/>
      <c r="B85" s="2"/>
      <c r="C85" s="2"/>
      <c r="D85" s="2"/>
      <c r="E85" s="2"/>
      <c r="F85" s="2"/>
      <c r="G85" s="7"/>
      <c r="T85" s="2"/>
    </row>
    <row r="86" spans="1:20">
      <c r="A86" s="5"/>
      <c r="B86" s="2"/>
      <c r="C86" s="2"/>
      <c r="D86" s="2"/>
      <c r="E86" s="2"/>
      <c r="F86" s="2"/>
      <c r="G86" s="7"/>
      <c r="T86" s="2"/>
    </row>
    <row r="87" spans="1:20">
      <c r="A87" s="5"/>
      <c r="B87" s="2"/>
      <c r="C87" s="2"/>
      <c r="D87" s="2"/>
      <c r="E87" s="2"/>
      <c r="F87" s="2"/>
      <c r="G87" s="7"/>
      <c r="T87" s="2"/>
    </row>
    <row r="88" spans="1:20">
      <c r="A88" s="5"/>
      <c r="B88" s="2"/>
      <c r="C88" s="2"/>
      <c r="D88" s="2"/>
      <c r="E88" s="2"/>
      <c r="F88" s="2"/>
      <c r="G88" s="7"/>
      <c r="T88" s="2"/>
    </row>
    <row r="89" spans="1:20">
      <c r="A89" s="5"/>
      <c r="B89" s="2"/>
      <c r="C89" s="2"/>
      <c r="D89" s="2"/>
      <c r="E89" s="2"/>
      <c r="F89" s="2"/>
      <c r="G89" s="7"/>
      <c r="T89" s="2"/>
    </row>
    <row r="90" spans="1:20" ht="15" customHeight="1">
      <c r="A90" s="15"/>
      <c r="B90" s="16"/>
      <c r="C90" s="17"/>
      <c r="D90" s="17"/>
      <c r="E90" s="2"/>
      <c r="F90" s="2"/>
      <c r="G90" s="7"/>
      <c r="T90" s="2"/>
    </row>
    <row r="91" spans="1:20">
      <c r="A91" s="5"/>
      <c r="B91" s="1"/>
      <c r="C91" s="2"/>
      <c r="D91" s="2"/>
      <c r="E91" s="2"/>
      <c r="F91" s="2"/>
      <c r="G91" s="7"/>
      <c r="T91" s="2"/>
    </row>
    <row r="92" spans="1:20">
      <c r="A92" s="5"/>
      <c r="B92" s="2"/>
      <c r="C92" s="2"/>
      <c r="D92" s="2"/>
      <c r="E92" s="2"/>
      <c r="F92" s="2"/>
      <c r="G92" s="7"/>
      <c r="T92" s="2"/>
    </row>
    <row r="93" spans="1:20">
      <c r="A93" s="5"/>
      <c r="B93" s="2"/>
      <c r="C93" s="2"/>
      <c r="D93" s="2"/>
      <c r="E93" s="2"/>
      <c r="F93" s="2"/>
      <c r="G93" s="7"/>
      <c r="T93" s="2"/>
    </row>
    <row r="94" spans="1:20">
      <c r="A94" s="5"/>
      <c r="B94" s="2"/>
      <c r="C94" s="2"/>
      <c r="D94" s="2"/>
      <c r="E94" s="2"/>
      <c r="F94" s="2"/>
      <c r="G94" s="7"/>
      <c r="T94" s="2"/>
    </row>
    <row r="95" spans="1:20">
      <c r="A95" s="8"/>
      <c r="B95" s="9"/>
      <c r="C95" s="9"/>
      <c r="D95" s="9"/>
      <c r="E95" s="2"/>
      <c r="F95" s="2"/>
      <c r="G95" s="18"/>
      <c r="T95" s="2"/>
    </row>
    <row r="96" spans="1:20">
      <c r="A96" s="8"/>
      <c r="B96" s="9"/>
      <c r="C96" s="9"/>
      <c r="D96" s="9"/>
      <c r="E96" s="2"/>
      <c r="F96" s="2"/>
      <c r="G96" s="18"/>
      <c r="T96" s="2"/>
    </row>
    <row r="97" spans="1:20">
      <c r="A97" s="15"/>
      <c r="B97" s="16"/>
      <c r="C97" s="17"/>
      <c r="D97" s="17"/>
      <c r="E97" s="2"/>
      <c r="F97" s="2"/>
      <c r="G97" s="7"/>
      <c r="I97" s="19"/>
      <c r="T97" s="2"/>
    </row>
    <row r="98" spans="1:20">
      <c r="F98" s="2"/>
      <c r="T98" s="2"/>
    </row>
    <row r="99" spans="1:20">
      <c r="A99" s="5"/>
      <c r="B99" s="2"/>
      <c r="C99" s="2"/>
      <c r="D99" s="2"/>
      <c r="E99" s="2"/>
      <c r="F99" s="2"/>
      <c r="G99" s="7"/>
      <c r="T99" s="2"/>
    </row>
    <row r="100" spans="1:20">
      <c r="A100" s="5"/>
      <c r="B100" s="2"/>
      <c r="C100" s="2"/>
      <c r="D100" s="2"/>
      <c r="E100" s="2"/>
      <c r="F100" s="2"/>
      <c r="G100" s="7"/>
      <c r="T100" s="2"/>
    </row>
    <row r="101" spans="1:20">
      <c r="A101" s="5"/>
      <c r="B101" s="2"/>
      <c r="C101" s="2"/>
      <c r="D101" s="2"/>
      <c r="E101" s="2"/>
      <c r="F101" s="2"/>
      <c r="G101" s="7"/>
      <c r="T101" s="2"/>
    </row>
    <row r="102" spans="1:20">
      <c r="A102" s="5"/>
      <c r="B102" s="2"/>
      <c r="C102" s="2"/>
      <c r="D102" s="2"/>
      <c r="E102" s="2"/>
      <c r="F102" s="2"/>
      <c r="G102" s="7"/>
      <c r="T102" s="2"/>
    </row>
    <row r="103" spans="1:20">
      <c r="A103" s="5"/>
      <c r="B103" s="2"/>
      <c r="C103" s="2"/>
      <c r="D103" s="2"/>
      <c r="E103" s="2"/>
      <c r="F103" s="2"/>
      <c r="G103" s="7"/>
      <c r="T103" s="2"/>
    </row>
    <row r="104" spans="1:20">
      <c r="A104" s="5"/>
      <c r="B104" s="2"/>
      <c r="C104" s="2"/>
      <c r="D104" s="2"/>
      <c r="E104" s="2"/>
      <c r="F104" s="2"/>
      <c r="G104" s="7"/>
      <c r="T104" s="2"/>
    </row>
    <row r="105" spans="1:20">
      <c r="A105" s="5"/>
      <c r="B105" s="2"/>
      <c r="C105" s="2"/>
      <c r="D105" s="2"/>
      <c r="E105" s="2"/>
      <c r="F105" s="2"/>
      <c r="G105" s="7"/>
      <c r="T105" s="2"/>
    </row>
    <row r="106" spans="1:20">
      <c r="A106" s="5"/>
      <c r="C106" s="2"/>
      <c r="D106" s="2"/>
      <c r="E106" s="2"/>
      <c r="F106" s="2"/>
      <c r="G106" s="7"/>
      <c r="T106" s="2"/>
    </row>
    <row r="107" spans="1:20">
      <c r="A107" s="5"/>
      <c r="B107" s="2"/>
      <c r="C107" s="2"/>
      <c r="D107" s="2"/>
      <c r="E107" s="2"/>
      <c r="F107" s="2"/>
      <c r="G107" s="7"/>
      <c r="T107" s="2"/>
    </row>
    <row r="108" spans="1:20" ht="15.75">
      <c r="A108" s="3"/>
      <c r="B108" s="4"/>
      <c r="C108" s="2"/>
      <c r="D108" s="2"/>
      <c r="E108" s="2"/>
      <c r="F108" s="2"/>
      <c r="G108" s="7"/>
      <c r="H108" s="10"/>
      <c r="T108" s="2"/>
    </row>
    <row r="109" spans="1:20" ht="15.75">
      <c r="A109" s="3"/>
      <c r="B109" s="4"/>
      <c r="C109" s="2"/>
      <c r="D109" s="2"/>
      <c r="E109" s="2"/>
      <c r="F109" s="2"/>
      <c r="G109" s="7"/>
      <c r="T109" s="2"/>
    </row>
    <row r="110" spans="1:20">
      <c r="A110" s="5"/>
      <c r="B110" s="2"/>
      <c r="C110" s="2"/>
      <c r="D110" s="2"/>
      <c r="E110" s="2"/>
      <c r="F110" s="2"/>
      <c r="G110" s="7"/>
      <c r="T110" s="2"/>
    </row>
    <row r="111" spans="1:20">
      <c r="A111" s="5"/>
      <c r="B111" s="2"/>
      <c r="C111" s="2"/>
      <c r="D111" s="2"/>
      <c r="E111" s="2"/>
      <c r="F111" s="2"/>
      <c r="G111" s="7"/>
      <c r="T111" s="2"/>
    </row>
    <row r="112" spans="1:20">
      <c r="A112" s="5"/>
      <c r="B112" s="2"/>
      <c r="C112" s="2"/>
      <c r="D112" s="2"/>
      <c r="E112" s="2"/>
      <c r="F112" s="2"/>
      <c r="G112" s="7"/>
      <c r="T112" s="2"/>
    </row>
    <row r="113" spans="1:20">
      <c r="A113" s="5"/>
      <c r="B113" s="2"/>
      <c r="C113" s="2"/>
      <c r="D113" s="2"/>
      <c r="E113" s="2"/>
      <c r="F113" s="2"/>
      <c r="G113" s="7"/>
      <c r="T113" s="2"/>
    </row>
    <row r="114" spans="1:20">
      <c r="A114" s="5"/>
      <c r="B114" s="2"/>
      <c r="C114" s="2"/>
      <c r="D114" s="2"/>
      <c r="E114" s="2"/>
      <c r="F114" s="2"/>
      <c r="G114" s="7"/>
      <c r="T114" s="2"/>
    </row>
    <row r="115" spans="1:20">
      <c r="A115" s="5"/>
      <c r="B115" s="2"/>
      <c r="C115" s="2"/>
      <c r="D115" s="2"/>
      <c r="E115" s="2"/>
      <c r="F115" s="2"/>
      <c r="G115" s="7"/>
      <c r="T115" s="2"/>
    </row>
    <row r="116" spans="1:20">
      <c r="A116" s="5"/>
      <c r="B116" s="2"/>
      <c r="C116" s="2"/>
      <c r="D116" s="2"/>
      <c r="E116" s="2"/>
      <c r="F116" s="2"/>
      <c r="G116" s="7"/>
      <c r="T116" s="2"/>
    </row>
    <row r="117" spans="1:20">
      <c r="A117" s="5"/>
      <c r="B117" s="2"/>
      <c r="C117" s="2"/>
      <c r="D117" s="2"/>
      <c r="E117" s="2"/>
      <c r="F117" s="2"/>
      <c r="G117" s="7"/>
      <c r="T117" s="2"/>
    </row>
    <row r="118" spans="1:20">
      <c r="A118" s="5"/>
      <c r="B118" s="2"/>
      <c r="C118" s="2"/>
      <c r="D118" s="2"/>
      <c r="E118" s="2"/>
      <c r="F118" s="2"/>
      <c r="G118" s="7"/>
      <c r="T118" s="2"/>
    </row>
    <row r="119" spans="1:20">
      <c r="A119" s="5"/>
      <c r="B119" s="2"/>
      <c r="C119" s="2"/>
      <c r="D119" s="2"/>
      <c r="E119" s="2"/>
      <c r="F119" s="2"/>
      <c r="G119" s="7"/>
      <c r="T119" s="2"/>
    </row>
    <row r="120" spans="1:20">
      <c r="A120" s="5"/>
      <c r="B120" s="2"/>
      <c r="C120" s="2"/>
      <c r="D120" s="2"/>
      <c r="E120" s="2"/>
      <c r="F120" s="2"/>
      <c r="G120" s="7"/>
      <c r="T120" s="2"/>
    </row>
    <row r="121" spans="1:20">
      <c r="A121" s="5"/>
      <c r="B121" s="2"/>
      <c r="C121" s="2"/>
      <c r="D121" s="2"/>
      <c r="E121" s="2"/>
      <c r="F121" s="2"/>
      <c r="G121" s="7"/>
      <c r="T121" s="2"/>
    </row>
    <row r="122" spans="1:20">
      <c r="A122" s="5"/>
      <c r="B122" s="2"/>
      <c r="C122" s="2"/>
      <c r="D122" s="2"/>
      <c r="E122" s="2"/>
      <c r="F122" s="2"/>
      <c r="G122" s="7"/>
      <c r="T122" s="2"/>
    </row>
    <row r="123" spans="1:20">
      <c r="A123" s="5"/>
      <c r="B123" s="2"/>
      <c r="C123" s="2"/>
      <c r="D123" s="2"/>
      <c r="E123" s="2"/>
      <c r="F123" s="2"/>
      <c r="G123" s="7"/>
      <c r="T123" s="2"/>
    </row>
    <row r="124" spans="1:20">
      <c r="A124" s="5"/>
      <c r="B124" s="2"/>
      <c r="C124" s="2"/>
      <c r="D124" s="2"/>
      <c r="E124" s="2"/>
      <c r="F124" s="2"/>
      <c r="G124" s="7"/>
      <c r="T124" s="2"/>
    </row>
    <row r="125" spans="1:20">
      <c r="A125" s="5"/>
      <c r="B125" s="2"/>
      <c r="C125" s="2"/>
      <c r="D125" s="2"/>
      <c r="E125" s="2"/>
      <c r="F125" s="2"/>
      <c r="G125" s="7"/>
      <c r="T125" s="2"/>
    </row>
    <row r="126" spans="1:20">
      <c r="A126" s="5"/>
      <c r="B126" s="2"/>
      <c r="C126" s="2"/>
      <c r="D126" s="2"/>
      <c r="E126" s="2"/>
      <c r="F126" s="2"/>
      <c r="G126" s="7"/>
      <c r="T126" s="2"/>
    </row>
    <row r="127" spans="1:20">
      <c r="A127" s="5"/>
      <c r="B127" s="2"/>
      <c r="C127" s="2"/>
      <c r="D127" s="2"/>
      <c r="E127" s="2"/>
      <c r="F127" s="2"/>
      <c r="G127" s="7"/>
      <c r="T127" s="2"/>
    </row>
    <row r="128" spans="1:20">
      <c r="A128" s="5"/>
      <c r="B128" s="2"/>
      <c r="C128" s="2"/>
      <c r="D128" s="2"/>
      <c r="E128" s="2"/>
      <c r="F128" s="2"/>
      <c r="G128" s="7"/>
      <c r="T128" s="2"/>
    </row>
    <row r="129" spans="1:20">
      <c r="A129" s="5"/>
      <c r="B129" s="2"/>
      <c r="C129" s="2"/>
      <c r="D129" s="2"/>
      <c r="E129" s="2"/>
      <c r="F129" s="2"/>
      <c r="G129" s="7"/>
      <c r="T129" s="2"/>
    </row>
    <row r="130" spans="1:20">
      <c r="A130" s="5"/>
      <c r="B130" s="2"/>
      <c r="C130" s="2"/>
      <c r="D130" s="2"/>
      <c r="E130" s="2"/>
      <c r="F130" s="2"/>
      <c r="G130" s="7"/>
      <c r="T130" s="2"/>
    </row>
    <row r="131" spans="1:20">
      <c r="A131" s="5"/>
      <c r="B131" s="2"/>
      <c r="C131" s="2"/>
      <c r="D131" s="2"/>
      <c r="E131" s="2"/>
      <c r="F131" s="2"/>
      <c r="G131" s="7"/>
      <c r="T131" s="2"/>
    </row>
    <row r="132" spans="1:20">
      <c r="A132" s="5"/>
      <c r="B132" s="2"/>
      <c r="C132" s="2"/>
      <c r="D132" s="2"/>
      <c r="E132" s="2"/>
      <c r="F132" s="2"/>
      <c r="G132" s="7"/>
      <c r="T132" s="2"/>
    </row>
    <row r="133" spans="1:20">
      <c r="A133" s="5"/>
      <c r="B133" s="2"/>
      <c r="C133" s="2"/>
      <c r="D133" s="2"/>
      <c r="E133" s="2"/>
      <c r="F133" s="2"/>
      <c r="G133" s="7"/>
      <c r="T133" s="2"/>
    </row>
    <row r="134" spans="1:20">
      <c r="A134" s="5"/>
      <c r="B134" s="2"/>
      <c r="C134" s="2"/>
      <c r="D134" s="2"/>
      <c r="E134" s="2"/>
      <c r="F134" s="2"/>
      <c r="G134" s="7"/>
      <c r="T134" s="2"/>
    </row>
    <row r="135" spans="1:20">
      <c r="A135" s="5"/>
      <c r="B135" s="2"/>
      <c r="C135" s="2"/>
      <c r="D135" s="2"/>
      <c r="E135" s="2"/>
      <c r="F135" s="2"/>
      <c r="G135" s="7"/>
      <c r="T135" s="2"/>
    </row>
    <row r="136" spans="1:20">
      <c r="A136" s="5"/>
      <c r="B136" s="2"/>
      <c r="C136" s="2"/>
      <c r="D136" s="2"/>
      <c r="E136" s="2"/>
      <c r="F136" s="2"/>
      <c r="G136" s="7"/>
      <c r="T136" s="2"/>
    </row>
    <row r="137" spans="1:20">
      <c r="A137" s="5"/>
      <c r="B137" s="2"/>
      <c r="C137" s="2"/>
      <c r="D137" s="2"/>
      <c r="E137" s="2"/>
      <c r="F137" s="2"/>
      <c r="G137" s="7"/>
      <c r="T137" s="2"/>
    </row>
    <row r="138" spans="1:20">
      <c r="A138" s="5"/>
      <c r="B138" s="2"/>
      <c r="C138" s="2"/>
      <c r="D138" s="2"/>
      <c r="E138" s="2"/>
      <c r="F138" s="2"/>
      <c r="G138" s="7"/>
      <c r="T138" s="2"/>
    </row>
    <row r="139" spans="1:20">
      <c r="A139" s="5"/>
      <c r="B139" s="2"/>
      <c r="C139" s="2"/>
      <c r="D139" s="2"/>
      <c r="E139" s="2"/>
      <c r="F139" s="2"/>
      <c r="G139" s="7"/>
      <c r="T139" s="2"/>
    </row>
    <row r="140" spans="1:20">
      <c r="A140" s="5"/>
      <c r="B140" s="2"/>
      <c r="C140" s="2"/>
      <c r="D140" s="2"/>
      <c r="E140" s="2"/>
      <c r="F140" s="2"/>
      <c r="G140" s="7"/>
      <c r="T140" s="2"/>
    </row>
    <row r="141" spans="1:20">
      <c r="A141" s="5"/>
      <c r="B141" s="2"/>
      <c r="C141" s="2"/>
      <c r="D141" s="2"/>
      <c r="E141" s="2"/>
      <c r="F141" s="2"/>
      <c r="G141" s="7"/>
      <c r="T141" s="2"/>
    </row>
    <row r="142" spans="1:20">
      <c r="A142" s="5"/>
      <c r="B142" s="2"/>
      <c r="C142" s="2"/>
      <c r="D142" s="2"/>
      <c r="E142" s="2"/>
      <c r="F142" s="2"/>
      <c r="G142" s="7"/>
      <c r="T142" s="2"/>
    </row>
    <row r="143" spans="1:20">
      <c r="A143" s="5"/>
      <c r="B143" s="2"/>
      <c r="C143" s="2"/>
      <c r="D143" s="2"/>
      <c r="E143" s="2"/>
      <c r="F143" s="2"/>
      <c r="G143" s="7"/>
      <c r="T143" s="2"/>
    </row>
    <row r="144" spans="1:20">
      <c r="A144" s="5"/>
      <c r="B144" s="2"/>
      <c r="C144" s="2"/>
      <c r="D144" s="2"/>
      <c r="E144" s="2"/>
      <c r="F144" s="2"/>
      <c r="G144" s="7"/>
      <c r="I144" s="2"/>
      <c r="T144" s="2"/>
    </row>
    <row r="145" spans="1:20">
      <c r="A145" s="5"/>
      <c r="B145" s="2"/>
      <c r="C145" s="2"/>
      <c r="D145" s="2"/>
      <c r="E145" s="2"/>
      <c r="F145" s="2"/>
      <c r="G145" s="7"/>
      <c r="T145" s="2"/>
    </row>
    <row r="146" spans="1:20">
      <c r="A146" s="5"/>
      <c r="B146" s="2"/>
      <c r="C146" s="2"/>
      <c r="D146" s="2"/>
      <c r="E146" s="2"/>
      <c r="F146" s="2"/>
      <c r="G146" s="7"/>
      <c r="T146" s="2"/>
    </row>
    <row r="147" spans="1:20">
      <c r="A147" s="5"/>
      <c r="B147" s="2"/>
      <c r="C147" s="2"/>
      <c r="D147" s="2"/>
      <c r="E147" s="2"/>
      <c r="F147" s="2"/>
      <c r="G147" s="7"/>
      <c r="T147" s="2"/>
    </row>
    <row r="148" spans="1:20">
      <c r="A148" s="5"/>
      <c r="B148" s="2"/>
      <c r="C148" s="2"/>
      <c r="D148" s="2"/>
      <c r="E148" s="2"/>
      <c r="F148" s="2"/>
      <c r="G148" s="7"/>
      <c r="T148" s="2"/>
    </row>
    <row r="149" spans="1:20">
      <c r="A149" s="5"/>
      <c r="B149" s="2"/>
      <c r="C149" s="2"/>
      <c r="D149" s="2"/>
      <c r="E149" s="2"/>
      <c r="F149" s="2"/>
      <c r="G149" s="7"/>
      <c r="T149" s="2"/>
    </row>
    <row r="150" spans="1:20">
      <c r="A150" s="5"/>
      <c r="B150" s="2"/>
      <c r="C150" s="2"/>
      <c r="D150" s="2"/>
      <c r="E150" s="2"/>
      <c r="F150" s="2"/>
      <c r="G150" s="7"/>
      <c r="T150" s="2"/>
    </row>
    <row r="151" spans="1:20">
      <c r="A151" s="5"/>
      <c r="C151" s="2"/>
      <c r="D151" s="2"/>
      <c r="E151" s="2"/>
      <c r="F151" s="2"/>
      <c r="G151" s="7"/>
      <c r="T151" s="2"/>
    </row>
    <row r="152" spans="1:20">
      <c r="A152" s="15"/>
      <c r="B152" s="20"/>
      <c r="C152" s="17"/>
      <c r="D152" s="17"/>
      <c r="E152" s="17"/>
      <c r="F152" s="2"/>
      <c r="G152" s="7"/>
      <c r="T152" s="2"/>
    </row>
    <row r="153" spans="1:20">
      <c r="C153" s="2"/>
      <c r="D153" s="2"/>
      <c r="E153" s="2"/>
      <c r="F153" s="2"/>
      <c r="G153" s="7"/>
      <c r="T153" s="2"/>
    </row>
    <row r="154" spans="1:20">
      <c r="A154" s="5"/>
      <c r="B154" s="2"/>
      <c r="C154" s="2"/>
      <c r="D154" s="2"/>
      <c r="E154" s="2"/>
      <c r="F154" s="2"/>
      <c r="G154" s="7"/>
      <c r="T154" s="2"/>
    </row>
    <row r="155" spans="1:20">
      <c r="A155" s="5"/>
      <c r="B155" s="2"/>
      <c r="C155" s="2"/>
      <c r="D155" s="2"/>
      <c r="E155" s="2"/>
      <c r="F155" s="2"/>
      <c r="G155" s="7"/>
      <c r="T155" s="2"/>
    </row>
    <row r="156" spans="1:20">
      <c r="A156" s="5"/>
      <c r="B156" s="2"/>
      <c r="C156" s="2"/>
      <c r="D156" s="2"/>
      <c r="E156" s="2"/>
      <c r="F156" s="2"/>
      <c r="G156" s="7"/>
      <c r="T156" s="2"/>
    </row>
    <row r="157" spans="1:20">
      <c r="A157" s="5"/>
      <c r="D157" s="2"/>
      <c r="E157" s="2"/>
      <c r="F157" s="2"/>
      <c r="G157" s="7"/>
      <c r="T157" s="2"/>
    </row>
    <row r="158" spans="1:20">
      <c r="A158" s="5"/>
      <c r="D158" s="2"/>
      <c r="E158" s="2"/>
      <c r="F158" s="2"/>
      <c r="G158" s="7"/>
      <c r="T158" s="2"/>
    </row>
    <row r="159" spans="1:20">
      <c r="A159" s="5"/>
      <c r="D159" s="2"/>
      <c r="E159" s="2"/>
      <c r="F159" s="2"/>
      <c r="G159" s="7"/>
      <c r="T159" s="2"/>
    </row>
    <row r="160" spans="1:20">
      <c r="A160" s="5"/>
      <c r="C160" s="2"/>
      <c r="D160" s="2"/>
      <c r="E160" s="2"/>
      <c r="F160" s="2"/>
      <c r="G160" s="7"/>
      <c r="T160" s="2"/>
    </row>
    <row r="161" spans="1:8" ht="15.75">
      <c r="A161" s="3"/>
      <c r="B161" s="4"/>
      <c r="C161" s="2"/>
      <c r="D161" s="2"/>
      <c r="E161" s="2"/>
      <c r="F161" s="2"/>
      <c r="G161" s="7"/>
      <c r="H161" s="10"/>
    </row>
    <row r="162" spans="1:8">
      <c r="A162" s="5"/>
      <c r="B162" s="2"/>
      <c r="C162" s="2"/>
      <c r="D162" s="2"/>
      <c r="E162" s="2"/>
      <c r="F162" s="2"/>
      <c r="G162" s="7"/>
    </row>
    <row r="163" spans="1:8">
      <c r="A163" s="5"/>
      <c r="B163" s="2"/>
      <c r="C163" s="2"/>
      <c r="D163" s="2"/>
      <c r="E163" s="2"/>
      <c r="F163" s="2"/>
      <c r="G163" s="7"/>
    </row>
    <row r="164" spans="1:8">
      <c r="A164" s="5"/>
      <c r="B164" s="2"/>
      <c r="C164" s="2"/>
      <c r="D164" s="2"/>
      <c r="E164" s="2"/>
      <c r="F164" s="2"/>
      <c r="G164" s="7"/>
    </row>
    <row r="165" spans="1:8">
      <c r="A165" s="5"/>
      <c r="B165" s="2"/>
      <c r="C165" s="2"/>
      <c r="D165" s="2"/>
      <c r="E165" s="2"/>
      <c r="F165" s="2"/>
      <c r="G165" s="7"/>
    </row>
    <row r="166" spans="1:8">
      <c r="A166" s="5"/>
      <c r="B166" s="2"/>
      <c r="C166" s="2"/>
      <c r="D166" s="2"/>
      <c r="E166" s="2"/>
      <c r="F166" s="2"/>
      <c r="G166" s="7"/>
    </row>
    <row r="167" spans="1:8">
      <c r="A167" s="5"/>
      <c r="B167" s="2"/>
      <c r="C167" s="2"/>
      <c r="D167" s="2"/>
      <c r="E167" s="2"/>
      <c r="F167" s="2"/>
      <c r="G167" s="7"/>
    </row>
    <row r="168" spans="1:8">
      <c r="A168" s="5"/>
      <c r="B168" s="2"/>
      <c r="C168" s="2"/>
      <c r="D168" s="2"/>
      <c r="E168" s="2"/>
      <c r="F168" s="2"/>
      <c r="G168" s="7"/>
    </row>
    <row r="169" spans="1:8">
      <c r="A169" s="5"/>
      <c r="B169" s="2"/>
      <c r="C169" s="2"/>
      <c r="D169" s="2"/>
      <c r="E169" s="2"/>
      <c r="F169" s="2"/>
      <c r="G169" s="7"/>
    </row>
    <row r="170" spans="1:8">
      <c r="A170" s="5"/>
      <c r="B170" s="2"/>
      <c r="C170" s="2"/>
      <c r="D170" s="2"/>
      <c r="E170" s="2"/>
      <c r="F170" s="2"/>
      <c r="G170" s="7"/>
    </row>
    <row r="171" spans="1:8">
      <c r="A171" s="5"/>
      <c r="B171" s="2"/>
      <c r="C171" s="2"/>
      <c r="D171" s="2"/>
      <c r="E171" s="2"/>
      <c r="F171" s="2"/>
      <c r="G171" s="7"/>
    </row>
    <row r="172" spans="1:8" ht="13.5" customHeight="1">
      <c r="A172" s="5"/>
      <c r="B172" s="2"/>
      <c r="C172" s="2"/>
      <c r="D172" s="2"/>
      <c r="E172" s="2"/>
      <c r="F172" s="2"/>
      <c r="G172" s="7"/>
    </row>
    <row r="173" spans="1:8">
      <c r="A173" s="5"/>
      <c r="B173" s="2"/>
      <c r="C173" s="2"/>
      <c r="D173" s="2"/>
      <c r="E173" s="2"/>
      <c r="F173" s="2"/>
      <c r="G173" s="7"/>
    </row>
    <row r="174" spans="1:8">
      <c r="A174" s="5"/>
      <c r="B174" s="2"/>
      <c r="C174" s="2"/>
      <c r="D174" s="2"/>
      <c r="E174" s="2"/>
      <c r="F174" s="2"/>
      <c r="G174" s="7"/>
    </row>
    <row r="175" spans="1:8">
      <c r="A175" s="5"/>
      <c r="B175" s="2"/>
      <c r="C175" s="2"/>
      <c r="D175" s="2"/>
      <c r="E175" s="2"/>
      <c r="F175" s="2"/>
      <c r="G175" s="7"/>
    </row>
    <row r="176" spans="1:8">
      <c r="A176" s="5"/>
      <c r="B176" s="2"/>
      <c r="C176" s="2"/>
      <c r="D176" s="2"/>
      <c r="E176" s="2"/>
      <c r="F176" s="2"/>
      <c r="G176" s="7"/>
    </row>
    <row r="177" spans="1:9">
      <c r="A177" s="5"/>
      <c r="B177" s="2"/>
      <c r="C177" s="2"/>
      <c r="D177" s="2"/>
      <c r="E177" s="2"/>
      <c r="F177" s="2"/>
      <c r="G177" s="7"/>
    </row>
    <row r="178" spans="1:9">
      <c r="A178" s="5"/>
      <c r="B178" s="2"/>
      <c r="C178" s="2"/>
      <c r="D178" s="2"/>
      <c r="E178" s="2"/>
      <c r="F178" s="2"/>
      <c r="G178" s="7"/>
    </row>
    <row r="179" spans="1:9">
      <c r="A179" s="5"/>
      <c r="B179" s="2"/>
      <c r="C179" s="2"/>
      <c r="D179" s="2"/>
      <c r="E179" s="2"/>
      <c r="F179" s="2"/>
      <c r="G179" s="7"/>
    </row>
    <row r="180" spans="1:9">
      <c r="A180" s="5"/>
      <c r="B180" s="2"/>
      <c r="C180" s="2"/>
      <c r="D180" s="2"/>
      <c r="E180" s="2"/>
      <c r="F180" s="2"/>
      <c r="G180" s="7"/>
    </row>
    <row r="181" spans="1:9">
      <c r="A181" s="5"/>
      <c r="B181" s="2"/>
      <c r="C181" s="2"/>
      <c r="D181" s="2"/>
      <c r="E181" s="2"/>
      <c r="F181" s="2"/>
      <c r="G181" s="7"/>
    </row>
    <row r="182" spans="1:9">
      <c r="A182" s="5"/>
      <c r="B182" s="2"/>
      <c r="C182" s="2"/>
      <c r="D182" s="2"/>
      <c r="E182" s="2"/>
      <c r="F182" s="2"/>
      <c r="G182" s="7"/>
    </row>
    <row r="183" spans="1:9">
      <c r="A183" s="5"/>
      <c r="B183" s="2"/>
      <c r="C183" s="2"/>
      <c r="D183" s="2"/>
      <c r="E183" s="2"/>
      <c r="F183" s="2"/>
      <c r="G183" s="7"/>
    </row>
    <row r="184" spans="1:9" s="24" customFormat="1">
      <c r="A184" s="21"/>
      <c r="B184" s="22"/>
      <c r="C184" s="22"/>
      <c r="D184" s="22"/>
      <c r="E184" s="22"/>
      <c r="F184" s="2"/>
      <c r="G184" s="23"/>
    </row>
    <row r="185" spans="1:9">
      <c r="A185" s="5"/>
      <c r="B185" s="2"/>
      <c r="C185" s="2"/>
      <c r="D185" s="2"/>
      <c r="E185" s="2"/>
      <c r="F185" s="2"/>
      <c r="G185" s="7"/>
      <c r="I185" s="25"/>
    </row>
    <row r="186" spans="1:9">
      <c r="A186" s="5"/>
      <c r="B186" s="2"/>
      <c r="C186" s="2"/>
      <c r="D186" s="2"/>
      <c r="E186" s="2"/>
      <c r="F186" s="2"/>
      <c r="G186" s="7"/>
    </row>
    <row r="187" spans="1:9" ht="15.75">
      <c r="A187" s="26"/>
      <c r="B187" s="3"/>
      <c r="C187" s="2"/>
      <c r="D187" s="2"/>
      <c r="E187" s="2"/>
      <c r="F187" s="2"/>
      <c r="G187" s="7"/>
      <c r="H187" s="10"/>
    </row>
    <row r="188" spans="1:9">
      <c r="A188" s="5"/>
      <c r="B188" s="2"/>
      <c r="C188" s="2"/>
      <c r="D188" s="2"/>
      <c r="E188" s="2"/>
      <c r="F188" s="2"/>
      <c r="G188" s="7"/>
    </row>
    <row r="189" spans="1:9">
      <c r="A189" s="5"/>
      <c r="B189" s="2"/>
      <c r="C189" s="2"/>
      <c r="D189" s="2"/>
      <c r="E189" s="2"/>
      <c r="F189" s="2"/>
      <c r="G189" s="7"/>
    </row>
    <row r="190" spans="1:9">
      <c r="A190" s="5"/>
      <c r="B190" s="2"/>
      <c r="C190" s="2"/>
      <c r="D190" s="2"/>
      <c r="E190" s="2"/>
      <c r="F190" s="2"/>
      <c r="G190" s="7"/>
    </row>
    <row r="191" spans="1:9">
      <c r="A191" s="5"/>
      <c r="B191" s="2"/>
      <c r="C191" s="2"/>
      <c r="D191" s="2"/>
      <c r="E191" s="2"/>
      <c r="F191" s="2"/>
      <c r="G191" s="7"/>
    </row>
    <row r="192" spans="1:9">
      <c r="A192" s="5"/>
      <c r="B192" s="2"/>
      <c r="C192" s="2"/>
      <c r="D192" s="2"/>
      <c r="E192" s="2"/>
      <c r="F192" s="2"/>
      <c r="G192" s="7"/>
    </row>
    <row r="193" spans="1:8">
      <c r="A193" s="15"/>
      <c r="B193" s="17"/>
      <c r="C193" s="17"/>
      <c r="D193" s="17"/>
      <c r="E193" s="17"/>
      <c r="F193" s="2"/>
      <c r="G193" s="7"/>
    </row>
    <row r="194" spans="1:8">
      <c r="A194" s="5"/>
      <c r="B194" s="2"/>
      <c r="C194" s="2"/>
      <c r="D194" s="2"/>
      <c r="E194" s="2"/>
      <c r="F194" s="2"/>
      <c r="G194" s="7"/>
    </row>
    <row r="195" spans="1:8" ht="15.75">
      <c r="A195" s="3"/>
      <c r="B195" s="4"/>
      <c r="C195" s="2"/>
      <c r="D195" s="2"/>
      <c r="E195" s="2"/>
      <c r="F195" s="2"/>
      <c r="G195" s="7"/>
      <c r="H195" s="10"/>
    </row>
    <row r="196" spans="1:8">
      <c r="A196" s="5"/>
      <c r="B196" s="2"/>
      <c r="C196" s="2"/>
      <c r="D196" s="2"/>
      <c r="E196" s="2"/>
      <c r="F196" s="2"/>
      <c r="G196" s="7"/>
    </row>
    <row r="197" spans="1:8">
      <c r="A197" s="5"/>
      <c r="B197" s="2"/>
      <c r="C197" s="2"/>
      <c r="D197" s="2"/>
      <c r="E197" s="2"/>
      <c r="F197" s="2"/>
      <c r="G197" s="7"/>
    </row>
    <row r="198" spans="1:8">
      <c r="A198" s="5"/>
      <c r="B198" s="2"/>
      <c r="C198" s="2"/>
      <c r="D198" s="2"/>
      <c r="E198" s="2"/>
      <c r="F198" s="2"/>
      <c r="G198" s="7"/>
    </row>
    <row r="199" spans="1:8">
      <c r="A199" s="5"/>
      <c r="B199" s="2"/>
      <c r="C199" s="2"/>
      <c r="D199" s="2"/>
      <c r="E199" s="2"/>
      <c r="F199" s="2"/>
      <c r="G199" s="7"/>
    </row>
    <row r="200" spans="1:8">
      <c r="A200" s="5"/>
      <c r="B200" s="2"/>
      <c r="C200" s="2"/>
      <c r="D200" s="2"/>
      <c r="E200" s="2"/>
      <c r="F200" s="2"/>
      <c r="G200" s="7"/>
    </row>
    <row r="201" spans="1:8">
      <c r="A201" s="5"/>
      <c r="B201" s="2"/>
      <c r="C201" s="2"/>
      <c r="D201" s="2"/>
      <c r="E201" s="2"/>
      <c r="F201" s="2"/>
      <c r="G201" s="7"/>
    </row>
    <row r="202" spans="1:8">
      <c r="A202" s="5"/>
      <c r="B202" s="2"/>
      <c r="C202" s="2"/>
      <c r="D202" s="2"/>
      <c r="E202" s="2"/>
      <c r="F202" s="2"/>
      <c r="G202" s="7"/>
    </row>
    <row r="203" spans="1:8">
      <c r="A203" s="5"/>
      <c r="B203" s="2"/>
      <c r="C203" s="2"/>
      <c r="D203" s="2"/>
      <c r="E203" s="2"/>
      <c r="F203" s="2"/>
      <c r="G203" s="7"/>
    </row>
    <row r="204" spans="1:8">
      <c r="A204" s="5"/>
      <c r="B204" s="2"/>
      <c r="C204" s="2"/>
      <c r="D204" s="2"/>
      <c r="E204" s="2"/>
      <c r="F204" s="2"/>
      <c r="G204" s="7"/>
    </row>
    <row r="205" spans="1:8">
      <c r="A205" s="5"/>
      <c r="B205" s="2"/>
      <c r="C205" s="2"/>
      <c r="D205" s="2"/>
      <c r="E205" s="2"/>
      <c r="F205" s="2"/>
      <c r="G205" s="7"/>
    </row>
    <row r="206" spans="1:8" ht="15.75">
      <c r="A206" s="5"/>
      <c r="B206" s="4"/>
      <c r="C206" s="2"/>
      <c r="D206" s="2"/>
      <c r="E206" s="2"/>
      <c r="F206" s="2"/>
      <c r="G206" s="27"/>
    </row>
    <row r="207" spans="1:8">
      <c r="A207" s="5"/>
      <c r="B207" s="2"/>
      <c r="C207" s="2"/>
      <c r="D207" s="2"/>
      <c r="E207" s="2"/>
      <c r="F207" s="2"/>
      <c r="G207" s="7"/>
    </row>
    <row r="208" spans="1:8" ht="15.75">
      <c r="A208" s="3"/>
      <c r="B208" s="4"/>
      <c r="C208" s="2"/>
      <c r="D208" s="2"/>
      <c r="E208" s="2"/>
      <c r="F208" s="2"/>
      <c r="G208" s="7"/>
      <c r="H208" s="10"/>
    </row>
    <row r="209" spans="1:8">
      <c r="A209" s="5"/>
      <c r="B209" s="2"/>
      <c r="C209" s="2"/>
      <c r="D209" s="2"/>
      <c r="E209" s="2"/>
      <c r="F209" s="2"/>
      <c r="G209" s="7"/>
    </row>
    <row r="210" spans="1:8">
      <c r="A210" s="5"/>
      <c r="B210" s="2"/>
      <c r="C210" s="2"/>
      <c r="D210" s="2"/>
      <c r="E210" s="2"/>
      <c r="F210" s="2"/>
      <c r="G210" s="29"/>
    </row>
    <row r="211" spans="1:8">
      <c r="A211" s="5"/>
      <c r="B211" s="2"/>
      <c r="C211" s="2"/>
      <c r="D211" s="2"/>
      <c r="E211" s="2"/>
      <c r="F211" s="2"/>
      <c r="G211" s="29"/>
    </row>
    <row r="212" spans="1:8">
      <c r="A212" s="5"/>
      <c r="B212" s="2"/>
      <c r="C212" s="2"/>
      <c r="D212" s="2"/>
      <c r="E212" s="2"/>
      <c r="F212" s="2"/>
      <c r="G212" s="29"/>
    </row>
    <row r="213" spans="1:8">
      <c r="A213" s="5"/>
      <c r="B213" s="2"/>
      <c r="C213" s="2"/>
      <c r="D213" s="2"/>
      <c r="E213" s="2"/>
      <c r="F213" s="2"/>
      <c r="G213" s="29"/>
    </row>
    <row r="214" spans="1:8">
      <c r="A214" s="5"/>
      <c r="B214" s="2"/>
      <c r="C214" s="2"/>
      <c r="D214" s="2"/>
      <c r="E214" s="2"/>
      <c r="F214" s="2"/>
      <c r="G214" s="29"/>
    </row>
    <row r="215" spans="1:8">
      <c r="A215" s="5"/>
      <c r="B215" s="2"/>
      <c r="C215" s="2"/>
      <c r="D215" s="2"/>
      <c r="E215" s="2"/>
      <c r="F215" s="2"/>
      <c r="G215" s="29"/>
    </row>
    <row r="216" spans="1:8">
      <c r="A216" s="5"/>
      <c r="B216" s="2"/>
      <c r="C216" s="2"/>
      <c r="D216" s="2"/>
      <c r="E216" s="2"/>
      <c r="F216" s="2"/>
      <c r="G216" s="29"/>
    </row>
    <row r="217" spans="1:8">
      <c r="A217" s="30"/>
      <c r="B217" s="31"/>
      <c r="C217" s="31"/>
      <c r="D217" s="2"/>
      <c r="E217" s="2"/>
      <c r="F217" s="2"/>
      <c r="G217" s="29"/>
    </row>
    <row r="218" spans="1:8" ht="15.75" customHeight="1">
      <c r="A218" s="5"/>
      <c r="B218" s="2"/>
      <c r="C218" s="2"/>
      <c r="D218" s="2"/>
      <c r="E218" s="2"/>
      <c r="F218" s="2"/>
      <c r="G218" s="29"/>
    </row>
    <row r="219" spans="1:8">
      <c r="A219" s="5"/>
      <c r="B219" s="2"/>
      <c r="C219" s="2"/>
      <c r="D219" s="2"/>
      <c r="E219" s="2"/>
      <c r="F219" s="2"/>
      <c r="G219" s="29"/>
    </row>
    <row r="220" spans="1:8">
      <c r="A220" s="5"/>
      <c r="B220" s="2"/>
      <c r="C220" s="2"/>
      <c r="D220" s="2"/>
      <c r="E220" s="2"/>
      <c r="F220" s="2"/>
      <c r="G220" s="29"/>
      <c r="H220" s="32"/>
    </row>
    <row r="221" spans="1:8">
      <c r="A221" s="5"/>
      <c r="B221" s="2"/>
      <c r="C221" s="2"/>
      <c r="D221" s="2"/>
      <c r="E221" s="2"/>
      <c r="F221" s="2"/>
      <c r="G221" s="29"/>
    </row>
    <row r="222" spans="1:8">
      <c r="A222" s="5"/>
      <c r="B222" s="2"/>
      <c r="C222" s="2"/>
      <c r="D222" s="2"/>
      <c r="E222" s="2"/>
      <c r="F222" s="2"/>
      <c r="G222" s="29"/>
    </row>
    <row r="223" spans="1:8">
      <c r="A223" s="5"/>
      <c r="B223" s="2"/>
      <c r="C223" s="2"/>
      <c r="D223" s="2"/>
      <c r="E223" s="2"/>
      <c r="F223" s="2"/>
      <c r="G223" s="29"/>
    </row>
    <row r="224" spans="1:8">
      <c r="A224" s="5"/>
      <c r="B224" s="2"/>
      <c r="C224" s="2"/>
      <c r="D224" s="2"/>
      <c r="E224" s="2"/>
      <c r="F224" s="2"/>
      <c r="G224" s="29"/>
    </row>
    <row r="225" spans="1:9">
      <c r="A225" s="5"/>
      <c r="B225" s="2"/>
      <c r="C225" s="2"/>
      <c r="D225" s="2"/>
      <c r="E225" s="2"/>
      <c r="F225" s="2"/>
      <c r="G225" s="29"/>
    </row>
    <row r="226" spans="1:9">
      <c r="A226" s="5"/>
      <c r="B226" s="2"/>
      <c r="C226" s="2"/>
      <c r="D226" s="33"/>
      <c r="E226" s="2"/>
      <c r="F226" s="2"/>
      <c r="G226" s="29"/>
    </row>
    <row r="229" spans="1:9" ht="15.75">
      <c r="G229" s="34"/>
      <c r="H229" s="35"/>
      <c r="I229" s="35"/>
    </row>
    <row r="230" spans="1:9">
      <c r="H230" s="35"/>
    </row>
    <row r="231" spans="1:9">
      <c r="H231" s="35"/>
    </row>
    <row r="235" spans="1:9">
      <c r="I235" s="13"/>
    </row>
    <row r="236" spans="1:9">
      <c r="E236" s="2"/>
      <c r="G236" s="7"/>
      <c r="I236" s="13"/>
    </row>
    <row r="237" spans="1:9">
      <c r="A237" s="5"/>
      <c r="B237" s="2"/>
      <c r="C237" s="2"/>
      <c r="D237" s="2"/>
      <c r="E237" s="2"/>
      <c r="F237" s="2"/>
      <c r="G237" s="7"/>
    </row>
    <row r="238" spans="1:9">
      <c r="A238" s="5"/>
      <c r="B238" s="2"/>
      <c r="C238" s="2"/>
      <c r="D238" s="2"/>
      <c r="E238" s="2"/>
      <c r="F238" s="2"/>
      <c r="G238" s="7"/>
    </row>
    <row r="239" spans="1:9">
      <c r="A239" s="5"/>
      <c r="B239" s="2"/>
      <c r="C239" s="2"/>
      <c r="D239" s="2"/>
      <c r="E239" s="2"/>
      <c r="F239" s="2"/>
      <c r="G239" s="7"/>
    </row>
    <row r="240" spans="1:9">
      <c r="A240" s="5"/>
      <c r="B240" s="2"/>
      <c r="C240" s="2"/>
      <c r="D240" s="2"/>
      <c r="E240" s="2"/>
      <c r="F240" s="2"/>
      <c r="G240" s="7"/>
    </row>
  </sheetData>
  <autoFilter ref="A16:G286" xr:uid="{6EE75E89-7AB6-45CF-B6B7-7353944A7C04}"/>
  <mergeCells count="6">
    <mergeCell ref="A14:F14"/>
    <mergeCell ref="C6:G6"/>
    <mergeCell ref="C8:G8"/>
    <mergeCell ref="A10:F11"/>
    <mergeCell ref="A12:F12"/>
    <mergeCell ref="A13:F13"/>
  </mergeCells>
  <conditionalFormatting sqref="A73:A74 A60:A71">
    <cfRule type="duplicateValues" dxfId="1" priority="2"/>
  </conditionalFormatting>
  <conditionalFormatting sqref="A78:A1048576 A75:A76 A16:A59">
    <cfRule type="duplicateValues" dxfId="0" priority="10"/>
  </conditionalFormatting>
  <pageMargins left="0.70866141732283472" right="0.70866141732283472" top="0.74803149606299213" bottom="0.74803149606299213" header="0.31496062992125984" footer="0.31496062992125984"/>
  <pageSetup paperSize="9" scale="65" fitToHeight="0" orientation="portrait" r:id="rId1"/>
  <headerFooter>
    <oddHeader>&amp;L&amp;G&amp;CGemeente Winterswijk 
Planten van bomen&amp;RBladnr. &amp;P van &amp;N</oddHeader>
  </headerFooter>
  <rowBreaks count="3" manualBreakCount="3">
    <brk id="60" max="16383" man="1"/>
    <brk id="140" max="16383" man="1"/>
    <brk id="20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30D71655DE3440B4E6D3661BD7A229" ma:contentTypeVersion="15" ma:contentTypeDescription="Een nieuw document maken." ma:contentTypeScope="" ma:versionID="cb26c78195ad0404c7ce8f9524767c53">
  <xsd:schema xmlns:xsd="http://www.w3.org/2001/XMLSchema" xmlns:xs="http://www.w3.org/2001/XMLSchema" xmlns:p="http://schemas.microsoft.com/office/2006/metadata/properties" xmlns:ns2="f623649c-f785-48cf-9fc0-e102275ff779" xmlns:ns3="f2ea43d7-ad08-48fe-acf4-63b8d4e23e8d" targetNamespace="http://schemas.microsoft.com/office/2006/metadata/properties" ma:root="true" ma:fieldsID="8cf9f8bb47a0da1278beb9501b113a36" ns2:_="" ns3:_="">
    <xsd:import namespace="f623649c-f785-48cf-9fc0-e102275ff779"/>
    <xsd:import namespace="f2ea43d7-ad08-48fe-acf4-63b8d4e23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3649c-f785-48cf-9fc0-e102275ff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ac80a75c-ef49-4553-9705-3619553a50e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a43d7-ad08-48fe-acf4-63b8d4e23e8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4a8fabf-bcc7-4b8d-ac1a-e0c6e7358434}" ma:internalName="TaxCatchAll" ma:showField="CatchAllData" ma:web="f2ea43d7-ad08-48fe-acf4-63b8d4e23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23649c-f785-48cf-9fc0-e102275ff779">
      <Terms xmlns="http://schemas.microsoft.com/office/infopath/2007/PartnerControls"/>
    </lcf76f155ced4ddcb4097134ff3c332f>
    <TaxCatchAll xmlns="f2ea43d7-ad08-48fe-acf4-63b8d4e23e8d" xsi:nil="true"/>
  </documentManagement>
</p:properties>
</file>

<file path=customXml/itemProps1.xml><?xml version="1.0" encoding="utf-8"?>
<ds:datastoreItem xmlns:ds="http://schemas.openxmlformats.org/officeDocument/2006/customXml" ds:itemID="{3B7EA5AD-D7D0-45F5-A165-D52C0F45E7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23649c-f785-48cf-9fc0-e102275ff779"/>
    <ds:schemaRef ds:uri="f2ea43d7-ad08-48fe-acf4-63b8d4e2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6D837D-B913-4012-9E2D-0A76ECFA7B5E}">
  <ds:schemaRefs>
    <ds:schemaRef ds:uri="http://schemas.microsoft.com/sharepoint/v3/contenttype/forms"/>
  </ds:schemaRefs>
</ds:datastoreItem>
</file>

<file path=customXml/itemProps3.xml><?xml version="1.0" encoding="utf-8"?>
<ds:datastoreItem xmlns:ds="http://schemas.openxmlformats.org/officeDocument/2006/customXml" ds:itemID="{FE9EE699-150F-4BF5-8F82-E14C7D42F013}">
  <ds:schemaRefs>
    <ds:schemaRef ds:uri="http://purl.org/dc/terms/"/>
    <ds:schemaRef ds:uri="f623649c-f785-48cf-9fc0-e102275ff779"/>
    <ds:schemaRef ds:uri="http://schemas.microsoft.com/office/2006/documentManagement/types"/>
    <ds:schemaRef ds:uri="http://purl.org/dc/elements/1.1/"/>
    <ds:schemaRef ds:uri="http://schemas.microsoft.com/office/2006/metadata/properties"/>
    <ds:schemaRef ds:uri="f2ea43d7-ad08-48fe-acf4-63b8d4e23e8d"/>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8</vt:i4>
      </vt:variant>
    </vt:vector>
  </HeadingPairs>
  <TitlesOfParts>
    <vt:vector size="13" baseType="lpstr">
      <vt:lpstr>Blad1</vt:lpstr>
      <vt:lpstr>Bestek versie 11-5-26</vt:lpstr>
      <vt:lpstr>Perceel 1 Noord-Oost</vt:lpstr>
      <vt:lpstr>Perceel 2 Zuid-Oost</vt:lpstr>
      <vt:lpstr>Perceel 3 Zuid-West</vt:lpstr>
      <vt:lpstr>'Bestek versie 11-5-26'!Afdrukbereik</vt:lpstr>
      <vt:lpstr>'Perceel 1 Noord-Oost'!Afdrukbereik</vt:lpstr>
      <vt:lpstr>'Perceel 2 Zuid-Oost'!Afdrukbereik</vt:lpstr>
      <vt:lpstr>'Perceel 3 Zuid-West'!Afdrukbereik</vt:lpstr>
      <vt:lpstr>'Bestek versie 11-5-26'!Afdruktitels</vt:lpstr>
      <vt:lpstr>'Perceel 1 Noord-Oost'!Afdruktitels</vt:lpstr>
      <vt:lpstr>'Perceel 2 Zuid-Oost'!Afdruktitels</vt:lpstr>
      <vt:lpstr>'Perceel 3 Zuid-West'!Afdruktitels</vt:lpstr>
    </vt:vector>
  </TitlesOfParts>
  <Manager/>
  <Company>Gemeente Winterswijk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Elsemiek van de Kamp</dc:creator>
  <cp:keywords/>
  <dc:description/>
  <cp:lastModifiedBy>Ceciel Lurvink</cp:lastModifiedBy>
  <cp:revision/>
  <cp:lastPrinted>2026-05-11T08:33:02Z</cp:lastPrinted>
  <dcterms:created xsi:type="dcterms:W3CDTF">2026-03-05T08:28:04Z</dcterms:created>
  <dcterms:modified xsi:type="dcterms:W3CDTF">2026-05-11T12:12:10Z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2a321f8-8824-45f5-a6ce-c574f8735758_Enabled">
    <vt:lpwstr>true</vt:lpwstr>
  </property>
  <property fmtid="{D5CDD505-2E9C-101B-9397-08002B2CF9AE}" pid="3" name="MSIP_Label_f2a321f8-8824-45f5-a6ce-c574f8735758_SetDate">
    <vt:lpwstr>2026-03-05T10:10:10Z</vt:lpwstr>
  </property>
  <property fmtid="{D5CDD505-2E9C-101B-9397-08002B2CF9AE}" pid="4" name="MSIP_Label_f2a321f8-8824-45f5-a6ce-c574f8735758_Method">
    <vt:lpwstr>Standard</vt:lpwstr>
  </property>
  <property fmtid="{D5CDD505-2E9C-101B-9397-08002B2CF9AE}" pid="5" name="MSIP_Label_f2a321f8-8824-45f5-a6ce-c574f8735758_Name">
    <vt:lpwstr>Algemeen</vt:lpwstr>
  </property>
  <property fmtid="{D5CDD505-2E9C-101B-9397-08002B2CF9AE}" pid="6" name="MSIP_Label_f2a321f8-8824-45f5-a6ce-c574f8735758_SiteId">
    <vt:lpwstr>3ad70990-d2ae-4eac-bcdd-531450540710</vt:lpwstr>
  </property>
  <property fmtid="{D5CDD505-2E9C-101B-9397-08002B2CF9AE}" pid="7" name="MSIP_Label_f2a321f8-8824-45f5-a6ce-c574f8735758_ActionId">
    <vt:lpwstr>b70e75c4-a053-4caf-b980-9b15a4502436</vt:lpwstr>
  </property>
  <property fmtid="{D5CDD505-2E9C-101B-9397-08002B2CF9AE}" pid="8" name="MSIP_Label_f2a321f8-8824-45f5-a6ce-c574f8735758_ContentBits">
    <vt:lpwstr>0</vt:lpwstr>
  </property>
  <property fmtid="{D5CDD505-2E9C-101B-9397-08002B2CF9AE}" pid="9" name="MSIP_Label_f2a321f8-8824-45f5-a6ce-c574f8735758_Tag">
    <vt:lpwstr>10, 3, 0, 1</vt:lpwstr>
  </property>
  <property fmtid="{D5CDD505-2E9C-101B-9397-08002B2CF9AE}" pid="10" name="ContentTypeId">
    <vt:lpwstr>0x0101006430D71655DE3440B4E6D3661BD7A229</vt:lpwstr>
  </property>
  <property fmtid="{D5CDD505-2E9C-101B-9397-08002B2CF9AE}" pid="11" name="MediaServiceImageTags">
    <vt:lpwstr/>
  </property>
</Properties>
</file>