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barorganisatie-my.sharepoint.com/personal/m_d_keijzer_ridderkerk_nl/Documents/Bureaublad/"/>
    </mc:Choice>
  </mc:AlternateContent>
  <xr:revisionPtr revIDLastSave="26" documentId="8_{AC35BF8E-2E90-4086-BC7D-C9241C885345}" xr6:coauthVersionLast="47" xr6:coauthVersionMax="47" xr10:uidLastSave="{6C883776-D45A-4832-B899-50858C0E4EA8}"/>
  <bookViews>
    <workbookView xWindow="-120" yWindow="-120" windowWidth="29040" windowHeight="15720" tabRatio="755" activeTab="5" xr2:uid="{00000000-000D-0000-FFFF-FFFF00000000}"/>
  </bookViews>
  <sheets>
    <sheet name="Voorblad" sheetId="16" r:id="rId1"/>
    <sheet name="Proces" sheetId="6" r:id="rId2"/>
    <sheet name="Tekst 1e contact nuts" sheetId="7" r:id="rId3"/>
    <sheet name="Tekst uitnodiging nuts" sheetId="10" r:id="rId4"/>
    <sheet name="Keuze blad methode van onderzoe" sheetId="5" r:id="rId5"/>
    <sheet name="Zoekgebied K&amp;L" sheetId="9" r:id="rId6"/>
    <sheet name="Voorbeeld tekening proefsleuf" sheetId="8" r:id="rId7"/>
    <sheet name="Resultaat proefsleuven" sheetId="14" r:id="rId8"/>
    <sheet name="Uitwerking knelpunten" sheetId="13" r:id="rId9"/>
    <sheet name="Risico-inventarisatie" sheetId="20" r:id="rId10"/>
    <sheet name="Maatregelenplan" sheetId="21" r:id="rId11"/>
    <sheet name="Opbouw K&amp;L tekening" sheetId="11" r:id="rId12"/>
    <sheet name="Standaard profiel K&amp;L RDK" sheetId="12" r:id="rId13"/>
  </sheets>
  <definedNames>
    <definedName name="_xlnm.Print_Area" localSheetId="4">'Keuze blad methode van onderzoe'!$A$1:$I$50</definedName>
    <definedName name="_xlnm.Print_Area" localSheetId="9">'Risico-inventarisatie'!$A$1:$W$52</definedName>
    <definedName name="Beheerder">OFFSET(#REF!,0,0,COUNTA(#REF!)-1,1)</definedName>
    <definedName name="Borging">Maatregelenplan!$V$11:$V$39</definedName>
    <definedName name="Check">'Risico-inventarisatie'!$X$9</definedName>
    <definedName name="conflict">#REF!</definedName>
    <definedName name="diameter_buis">#REF!</definedName>
    <definedName name="eigenaar">#REF!</definedName>
    <definedName name="EV">OFFSET(#REF!,0,0,COUNTA(#REF!)-1,2)</definedName>
    <definedName name="funderingsmateriaal">#REF!</definedName>
    <definedName name="Invoer_M">Maatregelenplan!$AB$41:$AB$52,Maatregelenplan!$AA$11:$AB$38,Maatregelenplan!$A$42:$R$52,Maatregelenplan!$S$11:$T$38,Maatregelenplan!$D$4:$D$7</definedName>
    <definedName name="Invoer_RI" localSheetId="10">#REF!,#REF!,#REF!,#REF!</definedName>
    <definedName name="Invoer_RI">'Risico-inventarisatie'!$A$11:$W$38,'Risico-inventarisatie'!$D$3:$D$7,'Risico-inventarisatie'!$W$41:$W$52,'Risico-inventarisatie'!$A$42:$R$52</definedName>
    <definedName name="LaatsteRij">'Risico-inventarisatie'!$Z$1</definedName>
    <definedName name="LegeRijen">'Risico-inventarisatie'!$Z$3</definedName>
    <definedName name="Medium">OFFSET(#REF!,0,0,COUNTA(#REF!)-1,1)</definedName>
    <definedName name="Medium_Ingevuld">'Risico-inventarisatie'!$C$11:$C$39</definedName>
    <definedName name="Meetnummer">#REF!</definedName>
    <definedName name="Programma_van_Eisen_en_beheermaatregel">OFFSET(#REF!,0,0,COUNTA(#REF!)-1,1)</definedName>
    <definedName name="Som_Geld">'Risico-inventarisatie'!$T$39</definedName>
    <definedName name="Start_Geld">'Risico-inventarisatie'!$T$11</definedName>
    <definedName name="type_leid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9" i="21" l="1"/>
  <c r="AA12" i="21"/>
  <c r="AA13" i="21"/>
  <c r="AA14" i="21"/>
  <c r="AA15" i="21"/>
  <c r="AA16" i="21"/>
  <c r="AA17" i="21"/>
  <c r="AA18" i="21"/>
  <c r="AA11" i="21"/>
  <c r="Z16" i="21"/>
  <c r="Z11" i="21"/>
  <c r="T39" i="21" l="1"/>
  <c r="U33" i="21"/>
  <c r="R32" i="21"/>
  <c r="U32" i="21"/>
  <c r="R31" i="21"/>
  <c r="R28" i="21"/>
  <c r="U28" i="21"/>
  <c r="U26" i="21"/>
  <c r="U23" i="21"/>
  <c r="R22" i="21"/>
  <c r="U22" i="21"/>
  <c r="R21" i="21"/>
  <c r="R20" i="21"/>
  <c r="R19" i="21"/>
  <c r="R18" i="21"/>
  <c r="R17" i="21"/>
  <c r="R16" i="21"/>
  <c r="U16" i="21"/>
  <c r="R15" i="21"/>
  <c r="U15" i="21"/>
  <c r="U14" i="21"/>
  <c r="R14" i="21"/>
  <c r="R13" i="21"/>
  <c r="U13" i="21"/>
  <c r="R12" i="21"/>
  <c r="U12" i="21"/>
  <c r="R11" i="21"/>
  <c r="U11" i="21"/>
  <c r="T39" i="20"/>
  <c r="U37" i="20"/>
  <c r="R37" i="20"/>
  <c r="Q37" i="20"/>
  <c r="P37" i="20"/>
  <c r="O37" i="20"/>
  <c r="N37" i="20"/>
  <c r="M37" i="20"/>
  <c r="L37" i="20"/>
  <c r="K37" i="20"/>
  <c r="J37" i="20"/>
  <c r="I37" i="20"/>
  <c r="H37" i="20"/>
  <c r="G37" i="20"/>
  <c r="F37" i="20"/>
  <c r="E37" i="20"/>
  <c r="Y37" i="20" s="1"/>
  <c r="U36" i="20"/>
  <c r="R36" i="20"/>
  <c r="Q36" i="20"/>
  <c r="P36" i="20"/>
  <c r="O36" i="20"/>
  <c r="N36" i="20"/>
  <c r="M36" i="20"/>
  <c r="L36" i="20"/>
  <c r="K36" i="20"/>
  <c r="J36" i="20"/>
  <c r="I36" i="20"/>
  <c r="H36" i="20"/>
  <c r="G36" i="20"/>
  <c r="F36" i="20"/>
  <c r="E36" i="20"/>
  <c r="Y36" i="20" s="1"/>
  <c r="U35" i="20"/>
  <c r="R35" i="20"/>
  <c r="Q35" i="20"/>
  <c r="P35" i="20"/>
  <c r="O35" i="20"/>
  <c r="N35" i="20"/>
  <c r="M35" i="20"/>
  <c r="L35" i="20"/>
  <c r="K35" i="20"/>
  <c r="J35" i="20"/>
  <c r="I35" i="20"/>
  <c r="Y35" i="20" s="1"/>
  <c r="H35" i="20"/>
  <c r="G35" i="20"/>
  <c r="F35" i="20"/>
  <c r="E35" i="20"/>
  <c r="U34" i="20"/>
  <c r="R34" i="20"/>
  <c r="Q34" i="20"/>
  <c r="P34" i="20"/>
  <c r="O34" i="20"/>
  <c r="N34" i="20"/>
  <c r="M34" i="20"/>
  <c r="L34" i="20"/>
  <c r="K34" i="20"/>
  <c r="J34" i="20"/>
  <c r="I34" i="20"/>
  <c r="H34" i="20"/>
  <c r="G34" i="20"/>
  <c r="F34" i="20"/>
  <c r="E34" i="20"/>
  <c r="Y34" i="20" s="1"/>
  <c r="U33" i="20"/>
  <c r="R33" i="20"/>
  <c r="Q33" i="20"/>
  <c r="P33" i="20"/>
  <c r="O33" i="20"/>
  <c r="N33" i="20"/>
  <c r="M33" i="20"/>
  <c r="L33" i="20"/>
  <c r="K33" i="20"/>
  <c r="J33" i="20"/>
  <c r="I33" i="20"/>
  <c r="H33" i="20"/>
  <c r="Y33" i="20" s="1"/>
  <c r="G33" i="20"/>
  <c r="F33" i="20"/>
  <c r="E33" i="20"/>
  <c r="U32" i="20"/>
  <c r="R32" i="20"/>
  <c r="Q32" i="20"/>
  <c r="P32" i="20"/>
  <c r="O32" i="20"/>
  <c r="N32" i="20"/>
  <c r="M32" i="20"/>
  <c r="L32" i="20"/>
  <c r="K32" i="20"/>
  <c r="J32" i="20"/>
  <c r="I32" i="20"/>
  <c r="H32" i="20"/>
  <c r="G32" i="20"/>
  <c r="F32" i="20"/>
  <c r="E32" i="20"/>
  <c r="Y32" i="20" s="1"/>
  <c r="U31" i="20"/>
  <c r="R31" i="20"/>
  <c r="Q31" i="20"/>
  <c r="P31" i="20"/>
  <c r="O31" i="20"/>
  <c r="N31" i="20"/>
  <c r="M31" i="20"/>
  <c r="L31" i="20"/>
  <c r="K31" i="20"/>
  <c r="J31" i="20"/>
  <c r="I31" i="20"/>
  <c r="H31" i="20"/>
  <c r="G31" i="20"/>
  <c r="F31" i="20"/>
  <c r="E31" i="20"/>
  <c r="Y31" i="20" s="1"/>
  <c r="U30" i="20"/>
  <c r="R30" i="20"/>
  <c r="Q30" i="20"/>
  <c r="P30" i="20"/>
  <c r="O30" i="20"/>
  <c r="N30" i="20"/>
  <c r="M30" i="20"/>
  <c r="L30" i="20"/>
  <c r="K30" i="20"/>
  <c r="J30" i="20"/>
  <c r="I30" i="20"/>
  <c r="H30" i="20"/>
  <c r="G30" i="20"/>
  <c r="F30" i="20"/>
  <c r="E30" i="20"/>
  <c r="Y30" i="20" s="1"/>
  <c r="U29" i="20"/>
  <c r="R29" i="20"/>
  <c r="Q29" i="20"/>
  <c r="P29" i="20"/>
  <c r="O29" i="20"/>
  <c r="N29" i="20"/>
  <c r="M29" i="20"/>
  <c r="L29" i="20"/>
  <c r="K29" i="20"/>
  <c r="J29" i="20"/>
  <c r="I29" i="20"/>
  <c r="H29" i="20"/>
  <c r="G29" i="20"/>
  <c r="F29" i="20"/>
  <c r="E29" i="20"/>
  <c r="Y29" i="20" s="1"/>
  <c r="U28" i="20"/>
  <c r="R28" i="20"/>
  <c r="Q28" i="20"/>
  <c r="P28" i="20"/>
  <c r="O28" i="20"/>
  <c r="N28" i="20"/>
  <c r="M28" i="20"/>
  <c r="L28" i="20"/>
  <c r="K28" i="20"/>
  <c r="J28" i="20"/>
  <c r="I28" i="20"/>
  <c r="Y28" i="20" s="1"/>
  <c r="H28" i="20"/>
  <c r="G28" i="20"/>
  <c r="F28" i="20"/>
  <c r="E28" i="20"/>
  <c r="U27" i="20"/>
  <c r="R27" i="20"/>
  <c r="Q27" i="20"/>
  <c r="P27" i="20"/>
  <c r="O27" i="20"/>
  <c r="N27" i="20"/>
  <c r="M27" i="20"/>
  <c r="L27" i="20"/>
  <c r="K27" i="20"/>
  <c r="J27" i="20"/>
  <c r="I27" i="20"/>
  <c r="H27" i="20"/>
  <c r="G27" i="20"/>
  <c r="F27" i="20"/>
  <c r="E27" i="20"/>
  <c r="Y27" i="20" s="1"/>
  <c r="U26" i="20"/>
  <c r="R26" i="20"/>
  <c r="Q26" i="20"/>
  <c r="P26" i="20"/>
  <c r="O26" i="20"/>
  <c r="N26" i="20"/>
  <c r="M26" i="20"/>
  <c r="L26" i="20"/>
  <c r="K26" i="20"/>
  <c r="J26" i="20"/>
  <c r="I26" i="20"/>
  <c r="H26" i="20"/>
  <c r="G26" i="20"/>
  <c r="Y26" i="20" s="1"/>
  <c r="F26" i="20"/>
  <c r="E26" i="20"/>
  <c r="U25" i="20"/>
  <c r="R25" i="20"/>
  <c r="Q25" i="20"/>
  <c r="P25" i="20"/>
  <c r="O25" i="20"/>
  <c r="N25" i="20"/>
  <c r="M25" i="20"/>
  <c r="L25" i="20"/>
  <c r="K25" i="20"/>
  <c r="J25" i="20"/>
  <c r="I25" i="20"/>
  <c r="H25" i="20"/>
  <c r="G25" i="20"/>
  <c r="F25" i="20"/>
  <c r="E25" i="20"/>
  <c r="Y25" i="20" s="1"/>
  <c r="U24" i="20"/>
  <c r="R24" i="20"/>
  <c r="Q24" i="20"/>
  <c r="P24" i="20"/>
  <c r="O24" i="20"/>
  <c r="N24" i="20"/>
  <c r="M24" i="20"/>
  <c r="L24" i="20"/>
  <c r="K24" i="20"/>
  <c r="J24" i="20"/>
  <c r="I24" i="20"/>
  <c r="H24" i="20"/>
  <c r="G24" i="20"/>
  <c r="F24" i="20"/>
  <c r="E24" i="20"/>
  <c r="Y24" i="20" s="1"/>
  <c r="U23" i="20"/>
  <c r="R23" i="20"/>
  <c r="Q23" i="20"/>
  <c r="P23" i="20"/>
  <c r="O23" i="20"/>
  <c r="N23" i="20"/>
  <c r="M23" i="20"/>
  <c r="L23" i="20"/>
  <c r="K23" i="20"/>
  <c r="J23" i="20"/>
  <c r="I23" i="20"/>
  <c r="Y23" i="20" s="1"/>
  <c r="H23" i="20"/>
  <c r="G23" i="20"/>
  <c r="F23" i="20"/>
  <c r="E23" i="20"/>
  <c r="U22" i="20"/>
  <c r="R22" i="20"/>
  <c r="Q22" i="20"/>
  <c r="P22" i="20"/>
  <c r="O22" i="20"/>
  <c r="N22" i="20"/>
  <c r="M22" i="20"/>
  <c r="L22" i="20"/>
  <c r="K22" i="20"/>
  <c r="J22" i="20"/>
  <c r="I22" i="20"/>
  <c r="H22" i="20"/>
  <c r="G22" i="20"/>
  <c r="F22" i="20"/>
  <c r="E22" i="20"/>
  <c r="Y22" i="20" s="1"/>
  <c r="U21" i="20"/>
  <c r="R21" i="20"/>
  <c r="Q21" i="20"/>
  <c r="P21" i="20"/>
  <c r="O21" i="20"/>
  <c r="N21" i="20"/>
  <c r="M21" i="20"/>
  <c r="L21" i="20"/>
  <c r="K21" i="20"/>
  <c r="J21" i="20"/>
  <c r="I21" i="20"/>
  <c r="H21" i="20"/>
  <c r="Y21" i="20" s="1"/>
  <c r="G21" i="20"/>
  <c r="F21" i="20"/>
  <c r="E21" i="20"/>
  <c r="U20" i="20"/>
  <c r="R20" i="20"/>
  <c r="Q20" i="20"/>
  <c r="P20" i="20"/>
  <c r="O20" i="20"/>
  <c r="N20" i="20"/>
  <c r="M20" i="20"/>
  <c r="L20" i="20"/>
  <c r="K20" i="20"/>
  <c r="J20" i="20"/>
  <c r="I20" i="20"/>
  <c r="H20" i="20"/>
  <c r="G20" i="20"/>
  <c r="F20" i="20"/>
  <c r="E20" i="20"/>
  <c r="Y20" i="20" s="1"/>
  <c r="R19" i="20"/>
  <c r="R16" i="20"/>
  <c r="Y16" i="20" s="1"/>
  <c r="R15" i="20"/>
  <c r="Y15" i="20" s="1"/>
  <c r="R14" i="20"/>
  <c r="Y14" i="20" s="1"/>
  <c r="R13" i="20"/>
  <c r="Y13" i="20" s="1"/>
  <c r="R12" i="20"/>
  <c r="Y12" i="20" s="1"/>
  <c r="R11" i="20"/>
  <c r="Y11" i="20" s="1"/>
  <c r="K7" i="14"/>
  <c r="L7" i="14"/>
  <c r="K8" i="14"/>
  <c r="L8" i="14"/>
  <c r="K9" i="14"/>
  <c r="L9" i="14"/>
  <c r="K10" i="14"/>
  <c r="L10" i="14"/>
  <c r="G7" i="14"/>
  <c r="G8" i="14"/>
  <c r="G9" i="14"/>
  <c r="G10" i="14"/>
  <c r="K124" i="14"/>
  <c r="G124" i="14"/>
  <c r="K123" i="14"/>
  <c r="G123" i="14"/>
  <c r="L123" i="14" s="1"/>
  <c r="K122" i="14"/>
  <c r="G122" i="14"/>
  <c r="L122" i="14" s="1"/>
  <c r="K121" i="14"/>
  <c r="G121" i="14"/>
  <c r="L121" i="14" s="1"/>
  <c r="K120" i="14"/>
  <c r="G120" i="14"/>
  <c r="K119" i="14"/>
  <c r="G119" i="14"/>
  <c r="L119" i="14" s="1"/>
  <c r="K118" i="14"/>
  <c r="G118" i="14"/>
  <c r="K117" i="14"/>
  <c r="G117" i="14"/>
  <c r="L117" i="14" s="1"/>
  <c r="K116" i="14"/>
  <c r="G116" i="14"/>
  <c r="G112" i="14"/>
  <c r="K221" i="14"/>
  <c r="G221" i="14"/>
  <c r="K163" i="14"/>
  <c r="G163" i="14"/>
  <c r="K162" i="14"/>
  <c r="G162" i="14"/>
  <c r="K139" i="14"/>
  <c r="K140" i="14"/>
  <c r="K141" i="14"/>
  <c r="K142" i="14"/>
  <c r="K143" i="14"/>
  <c r="K144" i="14"/>
  <c r="K145" i="14"/>
  <c r="K146" i="14"/>
  <c r="G139" i="14"/>
  <c r="G140" i="14"/>
  <c r="G141" i="14"/>
  <c r="G142" i="14"/>
  <c r="L142" i="14" s="1"/>
  <c r="G143" i="14"/>
  <c r="L143" i="14" s="1"/>
  <c r="G144" i="14"/>
  <c r="L144" i="14" s="1"/>
  <c r="G145" i="14"/>
  <c r="L145" i="14" s="1"/>
  <c r="G146" i="14"/>
  <c r="K138" i="14"/>
  <c r="G138" i="14"/>
  <c r="K104" i="14"/>
  <c r="K105" i="14"/>
  <c r="K106" i="14"/>
  <c r="K107" i="14"/>
  <c r="G107" i="14"/>
  <c r="G106" i="14"/>
  <c r="G105" i="14"/>
  <c r="G104" i="14"/>
  <c r="K226" i="14"/>
  <c r="G226" i="14"/>
  <c r="K225" i="14"/>
  <c r="G225" i="14"/>
  <c r="K224" i="14"/>
  <c r="G224" i="14"/>
  <c r="K223" i="14"/>
  <c r="G223" i="14"/>
  <c r="K222" i="14"/>
  <c r="G222" i="14"/>
  <c r="K220" i="14"/>
  <c r="G220" i="14"/>
  <c r="K219" i="14"/>
  <c r="G219" i="14"/>
  <c r="K218" i="14"/>
  <c r="G218" i="14"/>
  <c r="G214" i="14"/>
  <c r="G3" i="14"/>
  <c r="G11" i="14"/>
  <c r="K11" i="14"/>
  <c r="G12" i="14"/>
  <c r="K12" i="14"/>
  <c r="G13" i="14"/>
  <c r="K13" i="14"/>
  <c r="G14" i="14"/>
  <c r="K14" i="14"/>
  <c r="G18" i="14"/>
  <c r="G22" i="14"/>
  <c r="K22" i="14"/>
  <c r="G23" i="14"/>
  <c r="K23" i="14"/>
  <c r="G24" i="14"/>
  <c r="K24" i="14"/>
  <c r="G25" i="14"/>
  <c r="K25" i="14"/>
  <c r="G26" i="14"/>
  <c r="K26" i="14"/>
  <c r="G27" i="14"/>
  <c r="K27" i="14"/>
  <c r="G28" i="14"/>
  <c r="K28" i="14"/>
  <c r="G29" i="14"/>
  <c r="K29" i="14"/>
  <c r="G33" i="14"/>
  <c r="G37" i="14"/>
  <c r="K37" i="14"/>
  <c r="G38" i="14"/>
  <c r="K38" i="14"/>
  <c r="G39" i="14"/>
  <c r="K39" i="14"/>
  <c r="G40" i="14"/>
  <c r="K40" i="14"/>
  <c r="G41" i="14"/>
  <c r="K41" i="14"/>
  <c r="G42" i="14"/>
  <c r="K42" i="14"/>
  <c r="G43" i="14"/>
  <c r="K43" i="14"/>
  <c r="G44" i="14"/>
  <c r="K44" i="14"/>
  <c r="G48" i="14"/>
  <c r="G52" i="14"/>
  <c r="K52" i="14"/>
  <c r="G53" i="14"/>
  <c r="K53" i="14"/>
  <c r="G54" i="14"/>
  <c r="K54" i="14"/>
  <c r="G55" i="14"/>
  <c r="K55" i="14"/>
  <c r="G56" i="14"/>
  <c r="K56" i="14"/>
  <c r="G57" i="14"/>
  <c r="K57" i="14"/>
  <c r="G58" i="14"/>
  <c r="K58" i="14"/>
  <c r="G59" i="14"/>
  <c r="K59" i="14"/>
  <c r="G63" i="14"/>
  <c r="G67" i="14"/>
  <c r="K67" i="14"/>
  <c r="G68" i="14"/>
  <c r="K68" i="14"/>
  <c r="G69" i="14"/>
  <c r="K69" i="14"/>
  <c r="G70" i="14"/>
  <c r="K70" i="14"/>
  <c r="G71" i="14"/>
  <c r="K71" i="14"/>
  <c r="G72" i="14"/>
  <c r="K72" i="14"/>
  <c r="G73" i="14"/>
  <c r="K73" i="14"/>
  <c r="G74" i="14"/>
  <c r="K74" i="14"/>
  <c r="G78" i="14"/>
  <c r="G82" i="14"/>
  <c r="K82" i="14"/>
  <c r="G83" i="14"/>
  <c r="K83" i="14"/>
  <c r="G84" i="14"/>
  <c r="K84" i="14"/>
  <c r="G85" i="14"/>
  <c r="K85" i="14"/>
  <c r="G86" i="14"/>
  <c r="K86" i="14"/>
  <c r="G87" i="14"/>
  <c r="K87" i="14"/>
  <c r="G88" i="14"/>
  <c r="K88" i="14"/>
  <c r="G89" i="14"/>
  <c r="K89" i="14"/>
  <c r="G93" i="14"/>
  <c r="G97" i="14"/>
  <c r="K97" i="14"/>
  <c r="G98" i="14"/>
  <c r="K98" i="14"/>
  <c r="G99" i="14"/>
  <c r="K99" i="14"/>
  <c r="G100" i="14"/>
  <c r="K100" i="14"/>
  <c r="G101" i="14"/>
  <c r="K101" i="14"/>
  <c r="G102" i="14"/>
  <c r="K102" i="14"/>
  <c r="G103" i="14"/>
  <c r="K103" i="14"/>
  <c r="G108" i="14"/>
  <c r="K108" i="14"/>
  <c r="G128" i="14"/>
  <c r="G132" i="14"/>
  <c r="K132" i="14"/>
  <c r="G133" i="14"/>
  <c r="K133" i="14"/>
  <c r="G134" i="14"/>
  <c r="K134" i="14"/>
  <c r="G135" i="14"/>
  <c r="K135" i="14"/>
  <c r="G136" i="14"/>
  <c r="K136" i="14"/>
  <c r="G137" i="14"/>
  <c r="K137" i="14"/>
  <c r="G147" i="14"/>
  <c r="K147" i="14"/>
  <c r="G148" i="14"/>
  <c r="K148" i="14"/>
  <c r="G152" i="14"/>
  <c r="G156" i="14"/>
  <c r="K156" i="14"/>
  <c r="G157" i="14"/>
  <c r="K157" i="14"/>
  <c r="G158" i="14"/>
  <c r="K158" i="14"/>
  <c r="G159" i="14"/>
  <c r="K159" i="14"/>
  <c r="G160" i="14"/>
  <c r="K160" i="14"/>
  <c r="G161" i="14"/>
  <c r="K161" i="14"/>
  <c r="G164" i="14"/>
  <c r="K164" i="14"/>
  <c r="G165" i="14"/>
  <c r="K165" i="14"/>
  <c r="G169" i="14"/>
  <c r="G173" i="14"/>
  <c r="K173" i="14"/>
  <c r="G174" i="14"/>
  <c r="K174" i="14"/>
  <c r="G175" i="14"/>
  <c r="K175" i="14"/>
  <c r="G176" i="14"/>
  <c r="K176" i="14"/>
  <c r="G177" i="14"/>
  <c r="K177" i="14"/>
  <c r="G178" i="14"/>
  <c r="K178" i="14"/>
  <c r="G179" i="14"/>
  <c r="K179" i="14"/>
  <c r="G180" i="14"/>
  <c r="K180" i="14"/>
  <c r="G184" i="14"/>
  <c r="G188" i="14"/>
  <c r="K188" i="14"/>
  <c r="G189" i="14"/>
  <c r="K189" i="14"/>
  <c r="G190" i="14"/>
  <c r="K190" i="14"/>
  <c r="G191" i="14"/>
  <c r="K191" i="14"/>
  <c r="G192" i="14"/>
  <c r="K192" i="14"/>
  <c r="G193" i="14"/>
  <c r="K193" i="14"/>
  <c r="G194" i="14"/>
  <c r="K194" i="14"/>
  <c r="G195" i="14"/>
  <c r="K195" i="14"/>
  <c r="G199" i="14"/>
  <c r="G203" i="14"/>
  <c r="K203" i="14"/>
  <c r="G204" i="14"/>
  <c r="K204" i="14"/>
  <c r="G205" i="14"/>
  <c r="K205" i="14"/>
  <c r="G206" i="14"/>
  <c r="K206" i="14"/>
  <c r="G207" i="14"/>
  <c r="K207" i="14"/>
  <c r="G208" i="14"/>
  <c r="K208" i="14"/>
  <c r="G209" i="14"/>
  <c r="K209" i="14"/>
  <c r="G210" i="14"/>
  <c r="K210" i="14"/>
  <c r="Y19" i="20" l="1"/>
  <c r="R17" i="20"/>
  <c r="Y17" i="20" s="1"/>
  <c r="R18" i="20"/>
  <c r="Y18" i="20" s="1"/>
  <c r="R24" i="21"/>
  <c r="R25" i="21"/>
  <c r="U27" i="21"/>
  <c r="U17" i="21"/>
  <c r="U18" i="21"/>
  <c r="U19" i="21"/>
  <c r="U20" i="21"/>
  <c r="U21" i="21"/>
  <c r="R27" i="21"/>
  <c r="R29" i="21"/>
  <c r="U31" i="21"/>
  <c r="U24" i="21"/>
  <c r="U25" i="21"/>
  <c r="U30" i="21"/>
  <c r="R33" i="21"/>
  <c r="U29" i="21"/>
  <c r="R23" i="21"/>
  <c r="R35" i="21"/>
  <c r="U35" i="21"/>
  <c r="R36" i="21"/>
  <c r="U36" i="21"/>
  <c r="R37" i="21"/>
  <c r="U37" i="21"/>
  <c r="R26" i="21"/>
  <c r="R30" i="21"/>
  <c r="R34" i="21"/>
  <c r="U34" i="21"/>
  <c r="L116" i="14"/>
  <c r="L120" i="14"/>
  <c r="L124" i="14"/>
  <c r="L162" i="14"/>
  <c r="L118" i="14"/>
  <c r="L140" i="14"/>
  <c r="L139" i="14"/>
  <c r="L221" i="14"/>
  <c r="L163" i="14"/>
  <c r="L207" i="14"/>
  <c r="L107" i="14"/>
  <c r="L218" i="14"/>
  <c r="L220" i="14"/>
  <c r="L225" i="14"/>
  <c r="L138" i="14"/>
  <c r="L141" i="14"/>
  <c r="L146" i="14"/>
  <c r="L108" i="14"/>
  <c r="L104" i="14"/>
  <c r="L105" i="14"/>
  <c r="L106" i="14"/>
  <c r="L135" i="14"/>
  <c r="L88" i="14"/>
  <c r="L57" i="14"/>
  <c r="L191" i="14"/>
  <c r="L86" i="14"/>
  <c r="L59" i="14"/>
  <c r="L55" i="14"/>
  <c r="L14" i="14"/>
  <c r="L219" i="14"/>
  <c r="L222" i="14"/>
  <c r="L224" i="14"/>
  <c r="L208" i="14"/>
  <c r="L56" i="14"/>
  <c r="L52" i="14"/>
  <c r="L29" i="14"/>
  <c r="L27" i="14"/>
  <c r="L160" i="14"/>
  <c r="L210" i="14"/>
  <c r="L194" i="14"/>
  <c r="L190" i="14"/>
  <c r="L161" i="14"/>
  <c r="L73" i="14"/>
  <c r="L11" i="14"/>
  <c r="L205" i="14"/>
  <c r="L179" i="14"/>
  <c r="L175" i="14"/>
  <c r="L173" i="14"/>
  <c r="L159" i="14"/>
  <c r="L134" i="14"/>
  <c r="L23" i="14"/>
  <c r="L206" i="14"/>
  <c r="L192" i="14"/>
  <c r="L189" i="14"/>
  <c r="L174" i="14"/>
  <c r="L26" i="14"/>
  <c r="L178" i="14"/>
  <c r="L176" i="14"/>
  <c r="L164" i="14"/>
  <c r="L148" i="14"/>
  <c r="L137" i="14"/>
  <c r="L103" i="14"/>
  <c r="L101" i="14"/>
  <c r="L99" i="14"/>
  <c r="L72" i="14"/>
  <c r="L68" i="14"/>
  <c r="L43" i="14"/>
  <c r="L41" i="14"/>
  <c r="L39" i="14"/>
  <c r="L223" i="14"/>
  <c r="L195" i="14"/>
  <c r="L156" i="14"/>
  <c r="L53" i="14"/>
  <c r="L38" i="14"/>
  <c r="L28" i="14"/>
  <c r="L203" i="14"/>
  <c r="L157" i="14"/>
  <c r="L136" i="14"/>
  <c r="L132" i="14"/>
  <c r="L100" i="14"/>
  <c r="L98" i="14"/>
  <c r="L71" i="14"/>
  <c r="L69" i="14"/>
  <c r="L67" i="14"/>
  <c r="L40" i="14"/>
  <c r="L180" i="14"/>
  <c r="L177" i="14"/>
  <c r="L89" i="14"/>
  <c r="L87" i="14"/>
  <c r="L85" i="14"/>
  <c r="L83" i="14"/>
  <c r="L74" i="14"/>
  <c r="L58" i="14"/>
  <c r="L44" i="14"/>
  <c r="L42" i="14"/>
  <c r="L37" i="14"/>
  <c r="L25" i="14"/>
  <c r="L13" i="14"/>
  <c r="L209" i="14"/>
  <c r="L204" i="14"/>
  <c r="L193" i="14"/>
  <c r="L188" i="14"/>
  <c r="L165" i="14"/>
  <c r="L158" i="14"/>
  <c r="L147" i="14"/>
  <c r="L133" i="14"/>
  <c r="L102" i="14"/>
  <c r="L97" i="14"/>
  <c r="L84" i="14"/>
  <c r="L24" i="14"/>
  <c r="L12" i="14"/>
  <c r="L226" i="14"/>
  <c r="L82" i="14"/>
  <c r="L70" i="14"/>
  <c r="L54" i="14"/>
  <c r="L22" i="14"/>
  <c r="Z3" i="20" l="1"/>
</calcChain>
</file>

<file path=xl/sharedStrings.xml><?xml version="1.0" encoding="utf-8"?>
<sst xmlns="http://schemas.openxmlformats.org/spreadsheetml/2006/main" count="966" uniqueCount="197">
  <si>
    <t xml:space="preserve">Onderzoek en beoordeling kabels en leidingen conform CROW 500 </t>
  </si>
  <si>
    <t>Projectnaam</t>
  </si>
  <si>
    <t>Tekeningnummer</t>
  </si>
  <si>
    <t>Versie</t>
  </si>
  <si>
    <t>Datum</t>
  </si>
  <si>
    <t>Opgesteld door</t>
  </si>
  <si>
    <t>Getoetst door</t>
  </si>
  <si>
    <t>Kenmerk(en) en datum KLIC oriëntatiemelding(en)</t>
  </si>
  <si>
    <t>Wijz.</t>
  </si>
  <si>
    <t>Omschrijving</t>
  </si>
  <si>
    <t>Opgesteld</t>
  </si>
  <si>
    <t>Goedgekeurd</t>
  </si>
  <si>
    <t>Diverse aanpassingen</t>
  </si>
  <si>
    <t>Risico- en maatregeltabel aangepast</t>
  </si>
  <si>
    <t>Voorblad met wijziging geschiedenis toegevoegd</t>
  </si>
  <si>
    <t>Nadere beschrijving en verwijzing knelpunten toegevoegd</t>
  </si>
  <si>
    <t>Tabblad Uitwerking knelpunten en Rsico- maatregelplan gewijzigd</t>
  </si>
  <si>
    <t>Proces K&amp;L in projecten</t>
  </si>
  <si>
    <t>Geachte,</t>
  </si>
  <si>
    <t>de ………. en de ……….</t>
  </si>
  <si>
    <t>De werkzaamheden bestaan uit: ……….</t>
  </si>
  <si>
    <t xml:space="preserve">Wij verzoeken u om de bijlagen te gebruiken in uw beoordeling van onze plannen met hiernaast mogelijk door u </t>
  </si>
  <si>
    <t>geplande werkzaamheden binnen de aangegeven werkgrens.</t>
  </si>
  <si>
    <t>Als uit de beoordeling blijkt dat dat er conflictpunten ontstaan met uw asset vernemen wij graag waar u nader onderzoek uitgevoerd</t>
  </si>
  <si>
    <t>wenst te zien en welke gegevens in dit onderzoek bepaald dienen te worden.</t>
  </si>
  <si>
    <t>Wij stemmen hierop de voor ons noodzakelijke lokaties / gegevens af zodat de inpact van het onderzoek voor de omgeving zoveel als mogelijk beperkt kan worden.</t>
  </si>
  <si>
    <t>Graag vernemen wij ook waar en wanneer wij rekening dienen te houden met tijdelijke werkzaamheden / mogelijke schakelingen</t>
  </si>
  <si>
    <t>om onze werkzaamheden uit te kunnen voeren.</t>
  </si>
  <si>
    <t>Te vaak worden in de beoordeling bovengrondse kasten en ondergrondse handholes etc. vergeten of is ons niet duidelijk van wie de kast(en) zijn waardoor dit vaak te laat</t>
  </si>
  <si>
    <t>wordt opgemerkt en hierdoor stagnatie ontstaat.</t>
  </si>
  <si>
    <t>Gelieve deze gegevens dan ook aan te leveren.</t>
  </si>
  <si>
    <t>Als bijlagen wordt u aangeboden:</t>
  </si>
  <si>
    <t>1. ………. (plantekening(en) in pdf)</t>
  </si>
  <si>
    <t>2. ………. (plantekening in dwg)</t>
  </si>
  <si>
    <t>3. ………</t>
  </si>
  <si>
    <t>Naar aanleiding van bovenstaand vernemen wij graag of nadere uitleg noodzakelijk is en of er behoefte / noodzaak bestaat om een overleg in te plannen.</t>
  </si>
  <si>
    <t>Note:</t>
  </si>
  <si>
    <t>Uitgangspunt is dat de nutsbedrijven 4 weken de tijd krijgen voor de beoordeling en dat zij binnen dit termijn terug reageren.</t>
  </si>
  <si>
    <t>Voorstel data voor overleg dus na weken bepalen</t>
  </si>
  <si>
    <t> </t>
  </si>
  <si>
    <t>We hebben u hiermee tevens een aantal bijlagen gestuurd waarin de werkzaamheden / project wordt toegelicht.</t>
  </si>
  <si>
    <t>Nu u in staat ben gesteld om e.e.a. te beoordelen welke en of de voorgenomen werkzaamheden effect hebben op uw asset willen we het project nader met u bespreken</t>
  </si>
  <si>
    <t>in een overleg.</t>
  </si>
  <si>
    <t>We stellen u de volgende data voor:</t>
  </si>
  <si>
    <t>xxxxx                    xxxx – xxxx uur</t>
  </si>
  <si>
    <t xml:space="preserve">                                                               </t>
  </si>
  <si>
    <t>De datum met de grootste beschikbaarheid zal de datum zijn wanneer het overleg zal plaatsvinden.</t>
  </si>
  <si>
    <t>Met de ontbrekende partijen zal een separaat overleg gepland worden.</t>
  </si>
  <si>
    <t>Graag vernemen wij uw beschikbaarheid op de voorgestelde data.</t>
  </si>
  <si>
    <t>Keuzeblad tbv bepalen methode van onderzoek naar aanwezige K&amp;L</t>
  </si>
  <si>
    <t>Projectnummer</t>
  </si>
  <si>
    <t>Onderstaand schema dient als richtlijn om een methode van onderzoek te bepalen.</t>
  </si>
  <si>
    <t>De uiteindelijke keuze dient in overleg met K&amp;L bepaalt te worden.</t>
  </si>
  <si>
    <t>Bepaalde keuze :</t>
  </si>
  <si>
    <t>PS 01</t>
  </si>
  <si>
    <t>Project</t>
  </si>
  <si>
    <t>bestaande mv hoogte</t>
  </si>
  <si>
    <t>nieuwe mv hoogte</t>
  </si>
  <si>
    <t>funderingsmateriaal</t>
  </si>
  <si>
    <t>ophoging</t>
  </si>
  <si>
    <t xml:space="preserve">  VIA KEUZETOETS IN TE VULLEN</t>
  </si>
  <si>
    <t>meet gegevens</t>
  </si>
  <si>
    <t>gegevens nieuw riool</t>
  </si>
  <si>
    <t>conclusie</t>
  </si>
  <si>
    <t xml:space="preserve"> HANDMATIG  INVOEREN</t>
  </si>
  <si>
    <t>meet punt</t>
  </si>
  <si>
    <t>type kabel / leiding</t>
  </si>
  <si>
    <t>materiaal</t>
  </si>
  <si>
    <t>eigenaar</t>
  </si>
  <si>
    <t>bovenzijde k&amp;l</t>
  </si>
  <si>
    <t>diameter k&amp;l</t>
  </si>
  <si>
    <t>onderzijde k&amp;L</t>
  </si>
  <si>
    <t>type riool</t>
  </si>
  <si>
    <t>bob riool</t>
  </si>
  <si>
    <t>diameter riool</t>
  </si>
  <si>
    <t>bk riool</t>
  </si>
  <si>
    <t xml:space="preserve"> hoogte verschil k&amp;L - riool</t>
  </si>
  <si>
    <t>conflict met</t>
  </si>
  <si>
    <t>laagdikte fundering</t>
  </si>
  <si>
    <t xml:space="preserve">opmerking </t>
  </si>
  <si>
    <t>BEREKENING</t>
  </si>
  <si>
    <t>PS 02</t>
  </si>
  <si>
    <t>PS 03</t>
  </si>
  <si>
    <t>PS 04</t>
  </si>
  <si>
    <t>mantelbuis</t>
  </si>
  <si>
    <t>PS 05</t>
  </si>
  <si>
    <t>PS 06</t>
  </si>
  <si>
    <t>PS 07</t>
  </si>
  <si>
    <t>PS 07A</t>
  </si>
  <si>
    <t>PS 08</t>
  </si>
  <si>
    <t>PS 09</t>
  </si>
  <si>
    <t>PS 10</t>
  </si>
  <si>
    <t>PS 11</t>
  </si>
  <si>
    <t>PS 12</t>
  </si>
  <si>
    <t>PS 13</t>
  </si>
  <si>
    <t>Algemene risico's</t>
  </si>
  <si>
    <t>Medium</t>
  </si>
  <si>
    <t>Ja</t>
  </si>
  <si>
    <t>N.v.t.</t>
  </si>
  <si>
    <t>Beheerder</t>
  </si>
  <si>
    <t>AutoCAD tekening opbouwen dmv 1e tabblad als overzicht en daarna per asset een apart tabblad maken</t>
  </si>
  <si>
    <t>Conflictpunten nummeren zodat naar punt verwezen kan worden</t>
  </si>
  <si>
    <t>Gemeente Bodegraven-Reeuwijk is de voorbereiding gestart van het project ……………..., gelegen tussen</t>
  </si>
  <si>
    <t>d.d. ....... j.l. is u een mail gestuurd waarin we hebben aangekondigd gestart te zijn met de voorbereidingen voor het project ........... te Bodegraven-Reeuwijk</t>
  </si>
  <si>
    <t>tekening met knelpuntnummers toevoegen</t>
  </si>
  <si>
    <t>ZORGVULDIG GRAAFPROCES</t>
  </si>
  <si>
    <t>CROW 500 Risico-inventarisatie - Invulpagina</t>
  </si>
  <si>
    <t>Vervangen fietsbrug</t>
  </si>
  <si>
    <t>Checklist</t>
  </si>
  <si>
    <t>A3</t>
  </si>
  <si>
    <t>Oriëntatiemelding</t>
  </si>
  <si>
    <t>Tekening revisie</t>
  </si>
  <si>
    <t>Geen onduidelijkheden</t>
  </si>
  <si>
    <t>Datum invoer (dd-mm-jjjj)</t>
  </si>
  <si>
    <t>Conflicterende kabels en leidingen binnen gebiedsopgave gecontroleerd</t>
  </si>
  <si>
    <t>Datum uitvoer (dd-mm-jjjj)</t>
  </si>
  <si>
    <t>Risico-inventarisatie</t>
  </si>
  <si>
    <t>Gebiedsinformatie</t>
  </si>
  <si>
    <t>Risico analyse</t>
  </si>
  <si>
    <t>Status</t>
  </si>
  <si>
    <t>Beheermaatregel</t>
  </si>
  <si>
    <t>Objectcode</t>
  </si>
  <si>
    <t>Locatie 
(straatnaam)</t>
  </si>
  <si>
    <t>EV</t>
  </si>
  <si>
    <t>Waardevol netwerk</t>
  </si>
  <si>
    <t>Gevaarlijk net</t>
  </si>
  <si>
    <t xml:space="preserve">Onvolledige informatie </t>
  </si>
  <si>
    <t>Aanlegjaar voor 2000</t>
  </si>
  <si>
    <t>Veiligheidsgebied</t>
  </si>
  <si>
    <t>Afwijkende ligging</t>
  </si>
  <si>
    <t>Schadegevoeligheid</t>
  </si>
  <si>
    <t>Bovengrondse obstakel</t>
  </si>
  <si>
    <t>Electrocutie</t>
  </si>
  <si>
    <t>Uitspoeling</t>
  </si>
  <si>
    <t>Uitstroom vervuilde stof</t>
  </si>
  <si>
    <t xml:space="preserve"> Maatschappelijk gevolg</t>
  </si>
  <si>
    <t>Tijd (dagen)</t>
  </si>
  <si>
    <t>Geld</t>
  </si>
  <si>
    <t>PvE van netbeheerder</t>
  </si>
  <si>
    <t>Nadere toelichting</t>
  </si>
  <si>
    <t>Matrix Beheerder_Medium</t>
  </si>
  <si>
    <t>Type invoerrij</t>
  </si>
  <si>
    <t>Beginregel</t>
  </si>
  <si>
    <t>.</t>
  </si>
  <si>
    <t>Beschermen kabels of leidingen</t>
  </si>
  <si>
    <t xml:space="preserve"> </t>
  </si>
  <si>
    <t>Algemene informatie</t>
  </si>
  <si>
    <t>Datum Risico-inventarisatie:</t>
  </si>
  <si>
    <t>Verwachte grondroeringen</t>
  </si>
  <si>
    <t>Naam opsteller:</t>
  </si>
  <si>
    <t>Handtekening:</t>
  </si>
  <si>
    <t>Datum stempel:</t>
  </si>
  <si>
    <t>Vrijgave door:</t>
  </si>
  <si>
    <t>Herman Arissen</t>
  </si>
  <si>
    <t>Algemene beheersmaatregelen</t>
  </si>
  <si>
    <t>CROW 500 Maatregelenplan - Invulpagina</t>
  </si>
  <si>
    <t>Borging check (oorspronkelijk)</t>
  </si>
  <si>
    <t>Borging check</t>
  </si>
  <si>
    <t>Borging</t>
  </si>
  <si>
    <t>Gewijzigd</t>
  </si>
  <si>
    <r>
      <t xml:space="preserve">Beheermaatregel
</t>
    </r>
    <r>
      <rPr>
        <sz val="8"/>
        <color rgb="FF000000"/>
        <rFont val="Segoe UI"/>
        <family val="2"/>
      </rPr>
      <t>(aanpassen via Risico-inventarisatie)</t>
    </r>
  </si>
  <si>
    <r>
      <t xml:space="preserve">Nadere toelichting
</t>
    </r>
    <r>
      <rPr>
        <sz val="8"/>
        <color rgb="FF000000"/>
        <rFont val="Segoe UI"/>
        <family val="2"/>
      </rPr>
      <t>(aanpassen via Risico-inventarisatie)</t>
    </r>
  </si>
  <si>
    <t>Extra informatie</t>
  </si>
  <si>
    <t>Laurens van Raaij</t>
  </si>
  <si>
    <t>ja</t>
  </si>
  <si>
    <t/>
  </si>
  <si>
    <t>Correct</t>
  </si>
  <si>
    <t>Incorrect</t>
  </si>
  <si>
    <t>Stedin</t>
  </si>
  <si>
    <t>Electra - Middenspanning</t>
  </si>
  <si>
    <t>Knelpunt 1</t>
  </si>
  <si>
    <t xml:space="preserve">Data  </t>
  </si>
  <si>
    <t>Ziggo</t>
  </si>
  <si>
    <t>Data</t>
  </si>
  <si>
    <t>Electra - Laagspaning</t>
  </si>
  <si>
    <t>Electra - Laagspanning</t>
  </si>
  <si>
    <t>Knelpunt 2</t>
  </si>
  <si>
    <t xml:space="preserve">Stedin </t>
  </si>
  <si>
    <t>Gas - huisaansluiting</t>
  </si>
  <si>
    <t>Knelpunt 3</t>
  </si>
  <si>
    <t>Verleggen</t>
  </si>
  <si>
    <t>Geen tracé onder groene parkeervakken</t>
  </si>
  <si>
    <t>Beschermen door middel van mantelbuis</t>
  </si>
  <si>
    <t>Uitwerking nog nader te bespreken met nutspartijen</t>
  </si>
  <si>
    <t>ntb</t>
  </si>
  <si>
    <t>Riolering vervangen, aanleg groene parkeervakken</t>
  </si>
  <si>
    <t>Risico’s zijn een kabel of leiding raken met de bak, schade door trillingen of het werken van de grond, vallend puin of gesteente op een net, zwaar materieel op kabels en leidingen</t>
  </si>
  <si>
    <t>Marlies de Keijzer</t>
  </si>
  <si>
    <t>Roberto Garone</t>
  </si>
  <si>
    <t>overleg met de netbeheerder en werken volgens de gemaakte afspraken</t>
  </si>
  <si>
    <t xml:space="preserve"> werken met voorsteken of grond zuigen nabij kabels en leidingen, zorgen dat de uitvoerende partij tijd, geld en middelen ter beschikking staan.</t>
  </si>
  <si>
    <t>Knelpunt 4</t>
  </si>
  <si>
    <t>In stand houden huidige situatie</t>
  </si>
  <si>
    <t>Bij nieuwe aanleg kabels in nieuw tracé leggen</t>
  </si>
  <si>
    <t>Bij nieuw aan te leggen kabels het alternatieve tracé gebruiken</t>
  </si>
  <si>
    <t>Centrumplan Ridderkerk fase 1</t>
  </si>
  <si>
    <t>Standaard profiel K&amp;L Ridderkerk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</si>
</sst>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4" formatCode="_ &quot;€&quot;\ * #,##0.00_ ;_ &quot;€&quot;\ * \-#,##0.00_ ;_ &quot;€&quot;\ * &quot;-&quot;??_ ;_ @_ "/>
    <numFmt numFmtId="164" formatCode="_-* #,##0.00_-;_-* #,##0.00\-;_-* &quot;-&quot;??_-;_-@_-"/>
    <numFmt numFmtId="165" formatCode="0.00&quot;m&quot;\ \ "/>
    <numFmt numFmtId="166" formatCode="\±\ 0&quot;cm&quot;\ \ "/>
    <numFmt numFmtId="167" formatCode="_ &quot;€&quot;\ * #,##0_ ;_ &quot;€&quot;\ * \-#,##0_ ;_ &quot;€&quot;\ * &quot;-&quot;??_ ;_ @_ "/>
  </numFmts>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0"/>
      <color theme="1"/>
      <name val="Calibri"/>
      <family val="2"/>
      <scheme val="minor"/>
    </font>
    <font>
      <b/>
      <sz val="10"/>
      <color theme="1"/>
      <name val="Calibri"/>
      <family val="2"/>
      <scheme val="minor"/>
    </font>
    <font>
      <sz val="10"/>
      <color theme="1"/>
      <name val="Calibri"/>
      <family val="2"/>
      <scheme val="minor"/>
    </font>
    <font>
      <sz val="10"/>
      <color theme="3"/>
      <name val="Calibri"/>
      <family val="2"/>
      <scheme val="minor"/>
    </font>
    <font>
      <b/>
      <sz val="11"/>
      <color rgb="FFFA7D00"/>
      <name val="Calibri"/>
      <family val="2"/>
      <scheme val="minor"/>
    </font>
    <font>
      <sz val="10"/>
      <color indexed="8"/>
      <name val="Calibri"/>
      <family val="2"/>
    </font>
    <font>
      <b/>
      <u/>
      <sz val="14"/>
      <color theme="1"/>
      <name val="Calibri"/>
      <family val="2"/>
      <scheme val="minor"/>
    </font>
    <font>
      <sz val="11"/>
      <color rgb="FF3F3F76"/>
      <name val="Calibri"/>
      <family val="2"/>
      <scheme val="minor"/>
    </font>
    <font>
      <i/>
      <sz val="11"/>
      <color theme="1"/>
      <name val="Calibri"/>
      <family val="2"/>
      <scheme val="minor"/>
    </font>
    <font>
      <b/>
      <i/>
      <sz val="11"/>
      <color theme="1"/>
      <name val="Calibri"/>
      <family val="2"/>
      <scheme val="minor"/>
    </font>
    <font>
      <sz val="11"/>
      <color theme="1"/>
      <name val="Calibri"/>
      <family val="2"/>
      <charset val="1"/>
    </font>
    <font>
      <b/>
      <i/>
      <sz val="11"/>
      <color rgb="FFFF0000"/>
      <name val="Calibri"/>
      <family val="2"/>
      <scheme val="minor"/>
    </font>
    <font>
      <sz val="11"/>
      <color rgb="FFFF0000"/>
      <name val="Calibri"/>
      <family val="2"/>
      <scheme val="minor"/>
    </font>
    <font>
      <i/>
      <sz val="11"/>
      <color rgb="FFFF0000"/>
      <name val="Calibri"/>
      <family val="2"/>
      <scheme val="minor"/>
    </font>
    <font>
      <sz val="10"/>
      <color theme="0"/>
      <name val="Calibri"/>
      <family val="2"/>
    </font>
    <font>
      <b/>
      <sz val="16"/>
      <color theme="1"/>
      <name val="Calibri"/>
      <family val="2"/>
      <scheme val="minor"/>
    </font>
    <font>
      <sz val="11"/>
      <color rgb="FF000000"/>
      <name val="Calibri"/>
      <family val="2"/>
    </font>
    <font>
      <sz val="24"/>
      <color theme="1"/>
      <name val="Segoe UI"/>
      <family val="2"/>
    </font>
    <font>
      <sz val="24"/>
      <color theme="1"/>
      <name val="Segoe MDL2 Assets"/>
      <family val="1"/>
    </font>
    <font>
      <sz val="11"/>
      <color theme="0" tint="-0.249977111117893"/>
      <name val="Calibri"/>
      <family val="2"/>
      <scheme val="minor"/>
    </font>
    <font>
      <b/>
      <sz val="14"/>
      <color theme="1"/>
      <name val="Segoe UI"/>
      <family val="2"/>
    </font>
    <font>
      <b/>
      <sz val="10"/>
      <color theme="1"/>
      <name val="Segoe UI"/>
      <family val="2"/>
    </font>
    <font>
      <sz val="10"/>
      <color theme="1"/>
      <name val="Segoe UI"/>
      <family val="2"/>
    </font>
    <font>
      <u/>
      <sz val="11"/>
      <color theme="10"/>
      <name val="Calibri"/>
      <family val="2"/>
      <scheme val="minor"/>
    </font>
    <font>
      <u/>
      <sz val="11"/>
      <color theme="0"/>
      <name val="Calibri"/>
      <family val="2"/>
      <scheme val="minor"/>
    </font>
    <font>
      <b/>
      <sz val="14"/>
      <color indexed="8"/>
      <name val="Segoe UI"/>
      <family val="2"/>
    </font>
    <font>
      <b/>
      <sz val="10"/>
      <name val="Segoe UI"/>
      <family val="2"/>
    </font>
    <font>
      <b/>
      <sz val="10"/>
      <color indexed="8"/>
      <name val="Segoe UI"/>
      <family val="2"/>
    </font>
    <font>
      <sz val="10"/>
      <color indexed="8"/>
      <name val="Segoe UI"/>
      <family val="2"/>
    </font>
    <font>
      <sz val="10"/>
      <name val="Segoe UI"/>
      <family val="2"/>
    </font>
    <font>
      <sz val="11"/>
      <name val="Calibri"/>
      <family val="2"/>
      <scheme val="minor"/>
    </font>
    <font>
      <sz val="8"/>
      <color rgb="FF000000"/>
      <name val="Segoe UI"/>
      <family val="2"/>
    </font>
    <font>
      <sz val="10"/>
      <color theme="0"/>
      <name val="Segoe UI"/>
      <family val="2"/>
    </font>
  </fonts>
  <fills count="14">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F2F2F2"/>
      </patternFill>
    </fill>
    <fill>
      <patternFill patternType="solid">
        <fgColor theme="0" tint="-4.9989318521683403E-2"/>
        <bgColor indexed="64"/>
      </patternFill>
    </fill>
    <fill>
      <patternFill patternType="solid">
        <fgColor rgb="FFFFCC99"/>
      </patternFill>
    </fill>
    <fill>
      <patternFill patternType="solid">
        <fgColor rgb="FF0070C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bgColor indexed="64"/>
      </patternFill>
    </fill>
    <fill>
      <patternFill patternType="lightUp"/>
    </fill>
    <fill>
      <patternFill patternType="solid">
        <fgColor indexed="65"/>
        <bgColor auto="1"/>
      </patternFill>
    </fill>
    <fill>
      <patternFill patternType="solid">
        <fgColor theme="0" tint="-0.249977111117893"/>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rgb="FF7F7F7F"/>
      </bottom>
      <diagonal/>
    </border>
    <border>
      <left style="thin">
        <color indexed="64"/>
      </left>
      <right style="thin">
        <color indexed="64"/>
      </right>
      <top/>
      <bottom style="thin">
        <color rgb="FF7F7F7F"/>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rgb="FF7F7F7F"/>
      </left>
      <right/>
      <top/>
      <bottom style="thin">
        <color indexed="64"/>
      </bottom>
      <diagonal/>
    </border>
    <border>
      <left style="thin">
        <color indexed="64"/>
      </left>
      <right style="thin">
        <color rgb="FF7F7F7F"/>
      </right>
      <top style="thin">
        <color indexed="64"/>
      </top>
      <bottom style="hair">
        <color indexed="64"/>
      </bottom>
      <diagonal/>
    </border>
    <border>
      <left style="thin">
        <color indexed="64"/>
      </left>
      <right style="thin">
        <color rgb="FF7F7F7F"/>
      </right>
      <top style="hair">
        <color indexed="64"/>
      </top>
      <bottom style="hair">
        <color indexed="64"/>
      </bottom>
      <diagonal/>
    </border>
    <border>
      <left style="thin">
        <color indexed="64"/>
      </left>
      <right style="thin">
        <color rgb="FF7F7F7F"/>
      </right>
      <top style="hair">
        <color indexed="64"/>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style="thin">
        <color indexed="64"/>
      </right>
      <top style="thin">
        <color rgb="FF7F7F7F"/>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style="thin">
        <color indexed="64"/>
      </right>
      <top style="hair">
        <color indexed="64"/>
      </top>
      <bottom/>
      <diagonal/>
    </border>
    <border>
      <left style="thin">
        <color indexed="64"/>
      </left>
      <right style="thin">
        <color rgb="FF7F7F7F"/>
      </right>
      <top style="hair">
        <color indexed="64"/>
      </top>
      <bottom/>
      <diagonal/>
    </border>
    <border>
      <left/>
      <right style="thin">
        <color indexed="64"/>
      </right>
      <top style="hair">
        <color indexed="64"/>
      </top>
      <bottom/>
      <diagonal/>
    </border>
    <border>
      <left style="thin">
        <color indexed="64"/>
      </left>
      <right style="thin">
        <color indexed="64"/>
      </right>
      <top style="thin">
        <color rgb="FF7F7F7F"/>
      </top>
      <bottom style="thin">
        <color indexed="64"/>
      </bottom>
      <diagonal/>
    </border>
    <border>
      <left style="medium">
        <color indexed="64"/>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bottom style="medium">
        <color indexed="64"/>
      </bottom>
      <diagonal/>
    </border>
    <border>
      <left/>
      <right style="medium">
        <color auto="1"/>
      </right>
      <top/>
      <bottom style="medium">
        <color auto="1"/>
      </bottom>
      <diagonal/>
    </border>
    <border>
      <left style="hair">
        <color indexed="64"/>
      </left>
      <right/>
      <top style="medium">
        <color auto="1"/>
      </top>
      <bottom style="medium">
        <color auto="1"/>
      </bottom>
      <diagonal/>
    </border>
    <border>
      <left/>
      <right style="hair">
        <color indexed="64"/>
      </right>
      <top style="medium">
        <color indexed="64"/>
      </top>
      <bottom style="medium">
        <color indexed="64"/>
      </bottom>
      <diagonal/>
    </border>
    <border>
      <left style="medium">
        <color auto="1"/>
      </left>
      <right style="hair">
        <color auto="1"/>
      </right>
      <top/>
      <bottom/>
      <diagonal/>
    </border>
    <border>
      <left style="hair">
        <color indexed="64"/>
      </left>
      <right style="hair">
        <color indexed="64"/>
      </right>
      <top/>
      <bottom/>
      <diagonal/>
    </border>
    <border>
      <left style="hair">
        <color indexed="64"/>
      </left>
      <right/>
      <top/>
      <bottom/>
      <diagonal/>
    </border>
    <border>
      <left style="hair">
        <color auto="1"/>
      </left>
      <right style="medium">
        <color auto="1"/>
      </right>
      <top/>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medium">
        <color indexed="64"/>
      </left>
      <right/>
      <top style="hair">
        <color indexed="64"/>
      </top>
      <bottom style="hair">
        <color indexed="64"/>
      </bottom>
      <diagonal/>
    </border>
    <border>
      <left style="hair">
        <color auto="1"/>
      </left>
      <right/>
      <top style="hair">
        <color indexed="64"/>
      </top>
      <bottom/>
      <diagonal/>
    </border>
    <border>
      <left style="medium">
        <color indexed="64"/>
      </left>
      <right/>
      <top style="hair">
        <color indexed="64"/>
      </top>
      <bottom/>
      <diagonal/>
    </border>
    <border>
      <left style="hair">
        <color auto="1"/>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auto="1"/>
      </bottom>
      <diagonal/>
    </border>
    <border>
      <left/>
      <right style="medium">
        <color indexed="64"/>
      </right>
      <top style="hair">
        <color indexed="64"/>
      </top>
      <bottom style="hair">
        <color indexed="64"/>
      </bottom>
      <diagonal/>
    </border>
    <border>
      <left style="medium">
        <color auto="1"/>
      </left>
      <right/>
      <top/>
      <bottom style="medium">
        <color auto="1"/>
      </bottom>
      <diagonal/>
    </border>
    <border>
      <left style="hair">
        <color indexed="64"/>
      </left>
      <right style="medium">
        <color indexed="64"/>
      </right>
      <top/>
      <bottom style="medium">
        <color indexed="64"/>
      </bottom>
      <diagonal/>
    </border>
    <border>
      <left/>
      <right/>
      <top style="hair">
        <color auto="1"/>
      </top>
      <bottom style="medium">
        <color auto="1"/>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8" fillId="4" borderId="12" applyNumberFormat="0" applyAlignment="0" applyProtection="0"/>
    <xf numFmtId="0" fontId="11" fillId="6" borderId="12" applyNumberFormat="0" applyAlignment="0" applyProtection="0"/>
    <xf numFmtId="44" fontId="1" fillId="0" borderId="0" applyFont="0" applyFill="0" applyBorder="0" applyAlignment="0" applyProtection="0"/>
    <xf numFmtId="0" fontId="27" fillId="0" borderId="0" applyNumberFormat="0" applyFill="0" applyBorder="0" applyAlignment="0" applyProtection="0"/>
    <xf numFmtId="0" fontId="1" fillId="0" borderId="0"/>
  </cellStyleXfs>
  <cellXfs count="391">
    <xf numFmtId="0" fontId="0" fillId="0" borderId="0" xfId="0"/>
    <xf numFmtId="0" fontId="3" fillId="0" borderId="0" xfId="0" applyFont="1"/>
    <xf numFmtId="0" fontId="5"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xf numFmtId="0" fontId="5" fillId="0" borderId="6" xfId="0" applyFont="1" applyBorder="1" applyAlignment="1">
      <alignment vertical="top" wrapText="1"/>
    </xf>
    <xf numFmtId="0" fontId="4" fillId="0" borderId="6" xfId="0" applyFont="1" applyBorder="1" applyAlignment="1">
      <alignment horizontal="center" vertical="top" wrapText="1"/>
    </xf>
    <xf numFmtId="0" fontId="5" fillId="0" borderId="7" xfId="0" applyFont="1" applyBorder="1" applyAlignment="1">
      <alignment horizontal="left" vertical="top" wrapText="1"/>
    </xf>
    <xf numFmtId="0" fontId="5" fillId="0" borderId="0" xfId="0" applyFont="1" applyAlignment="1">
      <alignment vertical="top" wrapText="1"/>
    </xf>
    <xf numFmtId="0" fontId="6" fillId="0" borderId="8" xfId="0" applyFont="1" applyBorder="1" applyAlignment="1">
      <alignment horizontal="left"/>
    </xf>
    <xf numFmtId="0" fontId="5" fillId="0" borderId="0" xfId="0" applyFont="1" applyAlignment="1">
      <alignment vertical="top"/>
    </xf>
    <xf numFmtId="0" fontId="5" fillId="0" borderId="3" xfId="0" applyFont="1" applyBorder="1" applyAlignment="1">
      <alignment vertical="top" wrapText="1"/>
    </xf>
    <xf numFmtId="0" fontId="6" fillId="0" borderId="2" xfId="0" applyFont="1" applyBorder="1"/>
    <xf numFmtId="49" fontId="6" fillId="3" borderId="10" xfId="0" applyNumberFormat="1" applyFont="1" applyFill="1" applyBorder="1" applyProtection="1">
      <protection locked="0"/>
    </xf>
    <xf numFmtId="49" fontId="6" fillId="3" borderId="11" xfId="0" applyNumberFormat="1" applyFont="1" applyFill="1" applyBorder="1" applyProtection="1">
      <protection locked="0"/>
    </xf>
    <xf numFmtId="0" fontId="6" fillId="3" borderId="10" xfId="0" applyFont="1" applyFill="1" applyBorder="1" applyAlignment="1" applyProtection="1">
      <alignment horizontal="center" vertical="center"/>
      <protection locked="0"/>
    </xf>
    <xf numFmtId="49" fontId="6" fillId="3" borderId="10" xfId="0" applyNumberFormat="1" applyFont="1" applyFill="1" applyBorder="1" applyAlignment="1" applyProtection="1">
      <alignment horizontal="center" vertical="center"/>
      <protection locked="0"/>
    </xf>
    <xf numFmtId="49" fontId="6" fillId="3" borderId="11" xfId="0" applyNumberFormat="1" applyFont="1" applyFill="1" applyBorder="1" applyAlignment="1" applyProtection="1">
      <alignment horizontal="center" vertical="center"/>
      <protection locked="0"/>
    </xf>
    <xf numFmtId="0" fontId="6" fillId="3" borderId="1" xfId="0" applyFont="1" applyFill="1" applyBorder="1"/>
    <xf numFmtId="0" fontId="6" fillId="0" borderId="2" xfId="0" applyFont="1" applyBorder="1" applyAlignment="1" applyProtection="1">
      <alignment horizontal="left"/>
      <protection locked="0"/>
    </xf>
    <xf numFmtId="165" fontId="6" fillId="0" borderId="0" xfId="1" applyNumberFormat="1" applyFont="1" applyFill="1" applyBorder="1" applyAlignment="1" applyProtection="1">
      <alignment horizontal="center"/>
      <protection locked="0"/>
    </xf>
    <xf numFmtId="49" fontId="6" fillId="0" borderId="10" xfId="0" applyNumberFormat="1" applyFont="1" applyBorder="1" applyAlignment="1" applyProtection="1">
      <alignment horizontal="center"/>
      <protection locked="0"/>
    </xf>
    <xf numFmtId="49" fontId="6" fillId="0" borderId="11" xfId="0" applyNumberFormat="1" applyFont="1" applyBorder="1" applyProtection="1">
      <protection locked="0"/>
    </xf>
    <xf numFmtId="0" fontId="6" fillId="0" borderId="9" xfId="0" applyFont="1" applyBorder="1" applyAlignment="1" applyProtection="1">
      <alignment horizontal="center"/>
      <protection locked="0"/>
    </xf>
    <xf numFmtId="0" fontId="5" fillId="0" borderId="1" xfId="0" applyFont="1" applyBorder="1" applyAlignment="1">
      <alignment vertical="top"/>
    </xf>
    <xf numFmtId="0" fontId="5" fillId="0" borderId="1" xfId="0" applyFont="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left" vertical="top"/>
    </xf>
    <xf numFmtId="166" fontId="6" fillId="0" borderId="6" xfId="0" applyNumberFormat="1" applyFont="1" applyBorder="1" applyAlignment="1" applyProtection="1">
      <alignment horizontal="center"/>
      <protection locked="0"/>
    </xf>
    <xf numFmtId="0" fontId="6" fillId="0" borderId="7" xfId="0" applyFont="1" applyBorder="1" applyAlignment="1">
      <alignment horizontal="left"/>
    </xf>
    <xf numFmtId="0" fontId="6" fillId="0" borderId="16" xfId="0" applyFont="1" applyBorder="1" applyAlignment="1">
      <alignment horizontal="center"/>
    </xf>
    <xf numFmtId="0" fontId="6" fillId="0" borderId="17" xfId="0" applyFont="1" applyBorder="1" applyAlignment="1">
      <alignment horizontal="left"/>
    </xf>
    <xf numFmtId="0" fontId="4" fillId="0" borderId="7" xfId="0" applyFont="1" applyBorder="1" applyAlignment="1">
      <alignment horizontal="center" vertical="top" wrapText="1"/>
    </xf>
    <xf numFmtId="165" fontId="7" fillId="0" borderId="0" xfId="0" applyNumberFormat="1" applyFont="1" applyAlignment="1">
      <alignment horizontal="center"/>
    </xf>
    <xf numFmtId="0" fontId="4" fillId="0" borderId="17" xfId="0" applyFont="1" applyBorder="1" applyAlignment="1">
      <alignment horizontal="center" vertical="top" wrapText="1"/>
    </xf>
    <xf numFmtId="0" fontId="4" fillId="0" borderId="0" xfId="0" applyFont="1" applyAlignment="1">
      <alignment horizontal="center" vertical="top" wrapText="1"/>
    </xf>
    <xf numFmtId="0" fontId="6" fillId="0" borderId="3" xfId="0" applyFont="1" applyBorder="1" applyAlignment="1">
      <alignment horizontal="left"/>
    </xf>
    <xf numFmtId="0" fontId="6" fillId="0" borderId="4" xfId="0" applyFont="1" applyBorder="1"/>
    <xf numFmtId="0" fontId="8" fillId="0" borderId="26" xfId="2" applyFill="1" applyBorder="1" applyAlignment="1">
      <alignment horizontal="left"/>
    </xf>
    <xf numFmtId="0" fontId="5" fillId="0" borderId="1" xfId="0" applyFont="1" applyBorder="1" applyAlignment="1">
      <alignment horizontal="center" vertical="top" wrapText="1"/>
    </xf>
    <xf numFmtId="166" fontId="6" fillId="3" borderId="1" xfId="0" applyNumberFormat="1" applyFont="1" applyFill="1" applyBorder="1" applyAlignment="1" applyProtection="1">
      <alignment horizontal="center"/>
      <protection locked="0"/>
    </xf>
    <xf numFmtId="0" fontId="8" fillId="4" borderId="12" xfId="2" applyAlignment="1">
      <alignment horizontal="center"/>
    </xf>
    <xf numFmtId="2" fontId="6" fillId="3" borderId="15" xfId="0" applyNumberFormat="1" applyFont="1" applyFill="1" applyBorder="1" applyAlignment="1">
      <alignment horizontal="left"/>
    </xf>
    <xf numFmtId="2" fontId="8" fillId="4" borderId="14" xfId="2" applyNumberFormat="1" applyBorder="1" applyAlignment="1" applyProtection="1">
      <alignment horizontal="center" vertical="center"/>
    </xf>
    <xf numFmtId="49" fontId="6" fillId="3" borderId="24" xfId="0" applyNumberFormat="1" applyFont="1" applyFill="1" applyBorder="1" applyProtection="1">
      <protection locked="0"/>
    </xf>
    <xf numFmtId="49" fontId="6" fillId="3" borderId="24" xfId="0" applyNumberFormat="1" applyFont="1" applyFill="1" applyBorder="1" applyAlignment="1" applyProtection="1">
      <alignment horizontal="center" vertical="center"/>
      <protection locked="0"/>
    </xf>
    <xf numFmtId="1" fontId="6" fillId="3" borderId="24" xfId="0" applyNumberFormat="1" applyFont="1" applyFill="1" applyBorder="1" applyAlignment="1" applyProtection="1">
      <alignment horizontal="center" vertical="center"/>
      <protection locked="0"/>
    </xf>
    <xf numFmtId="1" fontId="6" fillId="3" borderId="10" xfId="0" applyNumberFormat="1" applyFont="1" applyFill="1" applyBorder="1" applyAlignment="1" applyProtection="1">
      <alignment horizontal="center" vertical="center"/>
      <protection locked="0"/>
    </xf>
    <xf numFmtId="1" fontId="6" fillId="3" borderId="11" xfId="0" applyNumberFormat="1" applyFont="1" applyFill="1" applyBorder="1" applyAlignment="1" applyProtection="1">
      <alignment horizontal="center" vertical="center"/>
      <protection locked="0"/>
    </xf>
    <xf numFmtId="0" fontId="6" fillId="0" borderId="19" xfId="0" applyFont="1" applyBorder="1" applyAlignment="1" applyProtection="1">
      <alignment horizontal="left"/>
      <protection locked="0"/>
    </xf>
    <xf numFmtId="0" fontId="6" fillId="0" borderId="20" xfId="0" applyFont="1" applyBorder="1" applyAlignment="1" applyProtection="1">
      <alignment horizontal="left"/>
      <protection locked="0"/>
    </xf>
    <xf numFmtId="0" fontId="6" fillId="0" borderId="21" xfId="0" applyFont="1" applyBorder="1" applyAlignment="1" applyProtection="1">
      <alignment horizontal="left"/>
      <protection locked="0"/>
    </xf>
    <xf numFmtId="165" fontId="6" fillId="3" borderId="24" xfId="0" applyNumberFormat="1" applyFont="1" applyFill="1" applyBorder="1" applyAlignment="1" applyProtection="1">
      <alignment horizontal="center" vertical="center"/>
      <protection locked="0"/>
    </xf>
    <xf numFmtId="165" fontId="6" fillId="3" borderId="10" xfId="0" applyNumberFormat="1" applyFont="1" applyFill="1" applyBorder="1" applyAlignment="1" applyProtection="1">
      <alignment horizontal="center" vertical="center"/>
      <protection locked="0"/>
    </xf>
    <xf numFmtId="165" fontId="6" fillId="3" borderId="11" xfId="0" applyNumberFormat="1" applyFont="1" applyFill="1" applyBorder="1" applyAlignment="1" applyProtection="1">
      <alignment horizontal="center" vertical="center"/>
      <protection locked="0"/>
    </xf>
    <xf numFmtId="1" fontId="6" fillId="3" borderId="27" xfId="0" applyNumberFormat="1" applyFont="1" applyFill="1" applyBorder="1" applyAlignment="1" applyProtection="1">
      <alignment horizontal="center" vertical="center"/>
      <protection locked="0"/>
    </xf>
    <xf numFmtId="1" fontId="6" fillId="3" borderId="28" xfId="0" applyNumberFormat="1" applyFont="1" applyFill="1" applyBorder="1" applyAlignment="1" applyProtection="1">
      <alignment horizontal="center" vertical="center"/>
      <protection locked="0"/>
    </xf>
    <xf numFmtId="1" fontId="6" fillId="3" borderId="29" xfId="0" applyNumberFormat="1" applyFont="1" applyFill="1" applyBorder="1" applyAlignment="1" applyProtection="1">
      <alignment horizontal="center" vertical="center"/>
      <protection locked="0"/>
    </xf>
    <xf numFmtId="2" fontId="6" fillId="5" borderId="24" xfId="0" applyNumberFormat="1" applyFont="1" applyFill="1" applyBorder="1" applyAlignment="1" applyProtection="1">
      <alignment horizontal="center" vertical="center"/>
      <protection locked="0"/>
    </xf>
    <xf numFmtId="2" fontId="6" fillId="5" borderId="10" xfId="0" applyNumberFormat="1" applyFont="1" applyFill="1" applyBorder="1" applyAlignment="1" applyProtection="1">
      <alignment horizontal="center" vertical="center"/>
      <protection locked="0"/>
    </xf>
    <xf numFmtId="2" fontId="6" fillId="5" borderId="11" xfId="0" applyNumberFormat="1" applyFont="1" applyFill="1" applyBorder="1" applyAlignment="1" applyProtection="1">
      <alignment horizontal="center" vertical="center"/>
      <protection locked="0"/>
    </xf>
    <xf numFmtId="2" fontId="6" fillId="5" borderId="1" xfId="0" applyNumberFormat="1" applyFont="1" applyFill="1" applyBorder="1" applyAlignment="1">
      <alignment horizontal="left"/>
    </xf>
    <xf numFmtId="0" fontId="6" fillId="5" borderId="1" xfId="0" applyFont="1" applyFill="1" applyBorder="1"/>
    <xf numFmtId="0" fontId="6" fillId="5" borderId="23" xfId="0" applyFont="1" applyFill="1" applyBorder="1" applyAlignment="1" applyProtection="1">
      <alignment horizontal="center" vertical="center"/>
      <protection locked="0"/>
    </xf>
    <xf numFmtId="165" fontId="6" fillId="5" borderId="20" xfId="0" applyNumberFormat="1" applyFont="1" applyFill="1" applyBorder="1" applyAlignment="1" applyProtection="1">
      <alignment horizontal="center" vertical="center"/>
      <protection locked="0"/>
    </xf>
    <xf numFmtId="165" fontId="6" fillId="5" borderId="21" xfId="0" applyNumberFormat="1"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5" fillId="0" borderId="25" xfId="0" applyFont="1" applyBorder="1" applyAlignment="1">
      <alignment vertical="top" wrapText="1"/>
    </xf>
    <xf numFmtId="0" fontId="5" fillId="0" borderId="18" xfId="0" applyFont="1" applyBorder="1" applyAlignment="1">
      <alignment vertical="top" wrapText="1"/>
    </xf>
    <xf numFmtId="0" fontId="5" fillId="0" borderId="22" xfId="0" applyFont="1" applyBorder="1" applyAlignment="1">
      <alignment vertical="top" wrapText="1"/>
    </xf>
    <xf numFmtId="166" fontId="6" fillId="0" borderId="0" xfId="0" applyNumberFormat="1" applyFont="1" applyAlignment="1" applyProtection="1">
      <alignment horizontal="center"/>
      <protection locked="0"/>
    </xf>
    <xf numFmtId="2" fontId="8" fillId="4" borderId="12" xfId="2" applyNumberFormat="1" applyAlignment="1" applyProtection="1">
      <alignment horizontal="center" vertical="center"/>
    </xf>
    <xf numFmtId="2" fontId="8" fillId="4" borderId="4" xfId="2" applyNumberFormat="1" applyBorder="1" applyAlignment="1" applyProtection="1">
      <alignment horizontal="center" vertical="center"/>
    </xf>
    <xf numFmtId="2" fontId="8" fillId="4" borderId="30" xfId="2" applyNumberFormat="1" applyBorder="1" applyAlignment="1" applyProtection="1">
      <alignment horizontal="center" vertical="center"/>
    </xf>
    <xf numFmtId="165" fontId="8" fillId="4" borderId="13" xfId="2" applyNumberFormat="1" applyBorder="1" applyAlignment="1" applyProtection="1">
      <alignment horizontal="center" vertical="center"/>
    </xf>
    <xf numFmtId="165" fontId="8" fillId="4" borderId="1" xfId="2" applyNumberFormat="1" applyBorder="1" applyAlignment="1" applyProtection="1">
      <alignment horizontal="center" vertical="center"/>
    </xf>
    <xf numFmtId="165" fontId="8" fillId="4" borderId="12" xfId="2" applyNumberFormat="1" applyAlignment="1" applyProtection="1">
      <alignment horizontal="center" vertical="center"/>
    </xf>
    <xf numFmtId="165" fontId="8" fillId="4" borderId="31" xfId="2" applyNumberFormat="1" applyBorder="1" applyAlignment="1" applyProtection="1">
      <alignment horizontal="center" vertical="center"/>
    </xf>
    <xf numFmtId="0" fontId="10" fillId="0" borderId="0" xfId="0" applyFont="1"/>
    <xf numFmtId="0" fontId="11" fillId="6" borderId="12" xfId="3"/>
    <xf numFmtId="0" fontId="0" fillId="0" borderId="0" xfId="0" applyAlignment="1">
      <alignment vertical="center"/>
    </xf>
    <xf numFmtId="0" fontId="0" fillId="0" borderId="0" xfId="0" applyAlignment="1">
      <alignment horizontal="left" vertical="center" indent="1"/>
    </xf>
    <xf numFmtId="0" fontId="3" fillId="0" borderId="0" xfId="0" applyFont="1" applyAlignment="1">
      <alignment vertical="center"/>
    </xf>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49" fontId="6" fillId="0" borderId="39" xfId="0" applyNumberFormat="1" applyFont="1" applyBorder="1" applyAlignment="1" applyProtection="1">
      <alignment horizontal="center"/>
      <protection locked="0"/>
    </xf>
    <xf numFmtId="49" fontId="6" fillId="3" borderId="39" xfId="0" applyNumberFormat="1" applyFont="1" applyFill="1" applyBorder="1" applyProtection="1">
      <protection locked="0"/>
    </xf>
    <xf numFmtId="49" fontId="6" fillId="3" borderId="39" xfId="0" applyNumberFormat="1" applyFont="1" applyFill="1" applyBorder="1" applyAlignment="1" applyProtection="1">
      <alignment horizontal="center" vertical="center"/>
      <protection locked="0"/>
    </xf>
    <xf numFmtId="2" fontId="6" fillId="5" borderId="39" xfId="0" applyNumberFormat="1" applyFont="1" applyFill="1" applyBorder="1" applyAlignment="1" applyProtection="1">
      <alignment horizontal="center" vertical="center"/>
      <protection locked="0"/>
    </xf>
    <xf numFmtId="1" fontId="6" fillId="3" borderId="39" xfId="0" applyNumberFormat="1" applyFont="1" applyFill="1" applyBorder="1" applyAlignment="1" applyProtection="1">
      <alignment horizontal="center" vertical="center"/>
      <protection locked="0"/>
    </xf>
    <xf numFmtId="165" fontId="6" fillId="3" borderId="39" xfId="0" applyNumberFormat="1" applyFont="1" applyFill="1" applyBorder="1" applyAlignment="1" applyProtection="1">
      <alignment horizontal="center" vertical="center"/>
      <protection locked="0"/>
    </xf>
    <xf numFmtId="1" fontId="6" fillId="3" borderId="40" xfId="0" applyNumberFormat="1"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165" fontId="6" fillId="5" borderId="41" xfId="0" applyNumberFormat="1" applyFont="1" applyFill="1" applyBorder="1" applyAlignment="1" applyProtection="1">
      <alignment horizontal="center" vertical="center"/>
      <protection locked="0"/>
    </xf>
    <xf numFmtId="0" fontId="6" fillId="0" borderId="41" xfId="0" applyFont="1" applyBorder="1" applyAlignment="1" applyProtection="1">
      <alignment horizontal="left"/>
      <protection locked="0"/>
    </xf>
    <xf numFmtId="2" fontId="8" fillId="4" borderId="42" xfId="2" applyNumberFormat="1" applyBorder="1" applyAlignment="1" applyProtection="1">
      <alignment horizontal="center" vertical="center"/>
    </xf>
    <xf numFmtId="2" fontId="8" fillId="4" borderId="1" xfId="2" applyNumberFormat="1" applyBorder="1" applyAlignment="1" applyProtection="1">
      <alignment horizontal="center" vertical="center"/>
    </xf>
    <xf numFmtId="49" fontId="6" fillId="0" borderId="11" xfId="0" applyNumberFormat="1" applyFont="1" applyBorder="1" applyAlignment="1" applyProtection="1">
      <alignment horizontal="center"/>
      <protection locked="0"/>
    </xf>
    <xf numFmtId="0" fontId="9" fillId="0" borderId="0" xfId="0" applyFont="1" applyAlignment="1">
      <alignment horizontal="center" vertical="top" wrapText="1"/>
    </xf>
    <xf numFmtId="49" fontId="6" fillId="0" borderId="0" xfId="0" applyNumberFormat="1" applyFont="1" applyAlignment="1" applyProtection="1">
      <alignment horizontal="center"/>
      <protection locked="0"/>
    </xf>
    <xf numFmtId="49" fontId="6" fillId="0" borderId="0" xfId="0" applyNumberFormat="1" applyFont="1" applyProtection="1">
      <protection locked="0"/>
    </xf>
    <xf numFmtId="49" fontId="6" fillId="0" borderId="0" xfId="0" applyNumberFormat="1" applyFont="1" applyAlignment="1" applyProtection="1">
      <alignment horizontal="center" vertical="center"/>
      <protection locked="0"/>
    </xf>
    <xf numFmtId="2" fontId="6" fillId="0" borderId="0" xfId="0" applyNumberFormat="1" applyFont="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2" fontId="8" fillId="0" borderId="0" xfId="2" applyNumberFormat="1" applyFill="1" applyBorder="1" applyAlignment="1" applyProtection="1">
      <alignment horizontal="center" vertical="center"/>
    </xf>
    <xf numFmtId="165" fontId="6" fillId="0" borderId="0" xfId="0" applyNumberFormat="1" applyFont="1" applyAlignment="1" applyProtection="1">
      <alignment horizontal="center" vertical="center"/>
      <protection locked="0"/>
    </xf>
    <xf numFmtId="165" fontId="8" fillId="0" borderId="0" xfId="2" applyNumberFormat="1" applyFill="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protection locked="0"/>
    </xf>
    <xf numFmtId="165" fontId="8" fillId="4" borderId="30" xfId="2" applyNumberFormat="1" applyBorder="1" applyAlignment="1" applyProtection="1">
      <alignment horizontal="center" vertical="center"/>
    </xf>
    <xf numFmtId="0" fontId="9" fillId="0" borderId="17" xfId="0" applyFont="1" applyBorder="1" applyAlignment="1">
      <alignment horizontal="left" vertical="top"/>
    </xf>
    <xf numFmtId="0" fontId="9" fillId="0" borderId="22" xfId="0" applyFont="1" applyBorder="1" applyAlignment="1">
      <alignment horizontal="left" vertical="top"/>
    </xf>
    <xf numFmtId="14" fontId="9" fillId="0" borderId="22" xfId="0" applyNumberFormat="1" applyFont="1" applyBorder="1" applyAlignment="1">
      <alignment horizontal="left" vertical="top"/>
    </xf>
    <xf numFmtId="0" fontId="18" fillId="0" borderId="2" xfId="0" applyFont="1" applyBorder="1" applyAlignment="1">
      <alignment horizontal="left" vertical="top"/>
    </xf>
    <xf numFmtId="0" fontId="18" fillId="0" borderId="2" xfId="0" applyFont="1" applyBorder="1" applyAlignment="1">
      <alignment horizontal="left" vertical="top" wrapText="1"/>
    </xf>
    <xf numFmtId="0" fontId="0" fillId="0" borderId="0" xfId="0" applyAlignment="1">
      <alignment horizontal="center"/>
    </xf>
    <xf numFmtId="0" fontId="0" fillId="0" borderId="44" xfId="0" applyBorder="1" applyAlignment="1">
      <alignment horizontal="center"/>
    </xf>
    <xf numFmtId="14" fontId="0" fillId="0" borderId="45" xfId="0" applyNumberForma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14" fontId="0" fillId="0" borderId="48" xfId="0" applyNumberFormat="1"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47" xfId="0" applyBorder="1"/>
    <xf numFmtId="0" fontId="0" fillId="0" borderId="50" xfId="0" applyBorder="1"/>
    <xf numFmtId="0" fontId="0" fillId="0" borderId="51" xfId="0" applyBorder="1" applyAlignment="1">
      <alignment horizontal="center"/>
    </xf>
    <xf numFmtId="0" fontId="0" fillId="0" borderId="52" xfId="0" applyBorder="1" applyAlignment="1">
      <alignment horizontal="center"/>
    </xf>
    <xf numFmtId="0" fontId="6" fillId="0" borderId="63" xfId="0" applyFont="1" applyBorder="1" applyAlignment="1">
      <alignment horizontal="center"/>
    </xf>
    <xf numFmtId="0" fontId="6" fillId="0" borderId="64" xfId="0" applyFont="1" applyBorder="1" applyAlignment="1">
      <alignment horizontal="center"/>
    </xf>
    <xf numFmtId="0" fontId="6" fillId="0" borderId="65" xfId="0" applyFont="1" applyBorder="1" applyAlignment="1">
      <alignment horizontal="center"/>
    </xf>
    <xf numFmtId="0" fontId="22" fillId="0" borderId="0" xfId="0" applyFont="1" applyAlignment="1" applyProtection="1">
      <alignment vertical="center"/>
      <protection hidden="1"/>
    </xf>
    <xf numFmtId="0" fontId="23" fillId="0" borderId="0" xfId="0" applyFont="1" applyProtection="1">
      <protection hidden="1"/>
    </xf>
    <xf numFmtId="0" fontId="0" fillId="0" borderId="0" xfId="0" applyProtection="1">
      <protection hidden="1"/>
    </xf>
    <xf numFmtId="0" fontId="26" fillId="0" borderId="68" xfId="0" applyFont="1" applyBorder="1" applyAlignment="1" applyProtection="1">
      <alignment horizontal="right" vertical="center"/>
      <protection locked="0"/>
    </xf>
    <xf numFmtId="0" fontId="0" fillId="0" borderId="35" xfId="0" applyBorder="1" applyAlignment="1">
      <alignment vertical="center"/>
    </xf>
    <xf numFmtId="0" fontId="26" fillId="0" borderId="73" xfId="0" applyFont="1" applyBorder="1" applyAlignment="1" applyProtection="1">
      <alignment horizontal="right" vertical="center"/>
      <protection locked="0"/>
    </xf>
    <xf numFmtId="0" fontId="28" fillId="0" borderId="66" xfId="5" applyFont="1" applyFill="1" applyBorder="1" applyProtection="1">
      <protection locked="0" hidden="1"/>
    </xf>
    <xf numFmtId="0" fontId="2" fillId="0" borderId="72" xfId="0" applyFont="1" applyBorder="1" applyProtection="1">
      <protection locked="0" hidden="1"/>
    </xf>
    <xf numFmtId="14" fontId="26" fillId="0" borderId="73" xfId="0" applyNumberFormat="1" applyFont="1" applyBorder="1" applyAlignment="1" applyProtection="1">
      <alignment horizontal="right" vertical="center"/>
      <protection locked="0"/>
    </xf>
    <xf numFmtId="0" fontId="28" fillId="0" borderId="75" xfId="5" applyFont="1" applyFill="1" applyBorder="1" applyProtection="1">
      <protection locked="0" hidden="1"/>
    </xf>
    <xf numFmtId="0" fontId="0" fillId="0" borderId="80" xfId="0" applyBorder="1" applyAlignment="1">
      <alignment vertical="center"/>
    </xf>
    <xf numFmtId="0" fontId="0" fillId="0" borderId="81" xfId="0" applyBorder="1" applyAlignment="1">
      <alignment vertical="center"/>
    </xf>
    <xf numFmtId="0" fontId="29" fillId="7" borderId="0" xfId="0" applyFont="1" applyFill="1" applyAlignment="1" applyProtection="1">
      <alignment vertical="center" wrapText="1"/>
      <protection hidden="1"/>
    </xf>
    <xf numFmtId="0" fontId="30" fillId="9" borderId="69" xfId="6" applyFont="1" applyFill="1" applyBorder="1" applyAlignment="1">
      <alignment horizontal="center" vertical="center" textRotation="90" wrapText="1"/>
    </xf>
    <xf numFmtId="0" fontId="30" fillId="9" borderId="70" xfId="6" applyFont="1" applyFill="1" applyBorder="1" applyAlignment="1">
      <alignment horizontal="center" vertical="center" wrapText="1"/>
    </xf>
    <xf numFmtId="0" fontId="31" fillId="9" borderId="70" xfId="6" applyFont="1" applyFill="1" applyBorder="1" applyAlignment="1">
      <alignment horizontal="center" vertical="center" wrapText="1"/>
    </xf>
    <xf numFmtId="0" fontId="31" fillId="9" borderId="82" xfId="6" applyFont="1" applyFill="1" applyBorder="1" applyAlignment="1">
      <alignment horizontal="center" vertical="center" wrapText="1"/>
    </xf>
    <xf numFmtId="0" fontId="31" fillId="9" borderId="69" xfId="6" applyFont="1" applyFill="1" applyBorder="1" applyAlignment="1">
      <alignment horizontal="center" vertical="center" textRotation="90" wrapText="1"/>
    </xf>
    <xf numFmtId="0" fontId="31" fillId="9" borderId="70" xfId="6" applyFont="1" applyFill="1" applyBorder="1" applyAlignment="1">
      <alignment horizontal="center" vertical="center" textRotation="90" wrapText="1"/>
    </xf>
    <xf numFmtId="0" fontId="31" fillId="9" borderId="71" xfId="6" applyFont="1" applyFill="1" applyBorder="1" applyAlignment="1">
      <alignment horizontal="center" vertical="center" textRotation="90" wrapText="1"/>
    </xf>
    <xf numFmtId="0" fontId="31" fillId="9" borderId="69" xfId="0" applyFont="1" applyFill="1" applyBorder="1" applyAlignment="1">
      <alignment horizontal="center" vertical="center" textRotation="90" wrapText="1"/>
    </xf>
    <xf numFmtId="0" fontId="31" fillId="9" borderId="70" xfId="0" applyFont="1" applyFill="1" applyBorder="1" applyAlignment="1">
      <alignment horizontal="center" vertical="center" textRotation="90" wrapText="1"/>
    </xf>
    <xf numFmtId="0" fontId="31" fillId="9" borderId="71" xfId="0" applyFont="1" applyFill="1" applyBorder="1" applyAlignment="1">
      <alignment horizontal="center" vertical="center" textRotation="90" wrapText="1"/>
    </xf>
    <xf numFmtId="0" fontId="31" fillId="9" borderId="32" xfId="0" applyFont="1" applyFill="1" applyBorder="1" applyAlignment="1">
      <alignment horizontal="center" vertical="center" textRotation="90" wrapText="1"/>
    </xf>
    <xf numFmtId="0" fontId="31" fillId="9" borderId="82" xfId="0" applyFont="1" applyFill="1" applyBorder="1" applyAlignment="1">
      <alignment horizontal="center" vertical="center" textRotation="90" wrapText="1"/>
    </xf>
    <xf numFmtId="0" fontId="31" fillId="9" borderId="70" xfId="0" applyFont="1" applyFill="1" applyBorder="1" applyAlignment="1">
      <alignment horizontal="center" vertical="center" wrapText="1"/>
    </xf>
    <xf numFmtId="0" fontId="31" fillId="9" borderId="34" xfId="0" applyFont="1" applyFill="1" applyBorder="1" applyAlignment="1">
      <alignment horizontal="center" vertical="center" wrapText="1"/>
    </xf>
    <xf numFmtId="0" fontId="31" fillId="10" borderId="83" xfId="6" applyFont="1" applyFill="1" applyBorder="1" applyAlignment="1" applyProtection="1">
      <alignment horizontal="center" vertical="center" wrapText="1"/>
      <protection hidden="1"/>
    </xf>
    <xf numFmtId="0" fontId="30" fillId="9" borderId="84" xfId="6" applyFont="1" applyFill="1" applyBorder="1" applyAlignment="1">
      <alignment vertical="top" wrapText="1"/>
    </xf>
    <xf numFmtId="0" fontId="30" fillId="9" borderId="85" xfId="6" applyFont="1" applyFill="1" applyBorder="1" applyAlignment="1">
      <alignment vertical="top" wrapText="1"/>
    </xf>
    <xf numFmtId="0" fontId="31" fillId="9" borderId="85" xfId="6" applyFont="1" applyFill="1" applyBorder="1" applyAlignment="1">
      <alignment horizontal="center" vertical="top" wrapText="1"/>
    </xf>
    <xf numFmtId="0" fontId="31" fillId="9" borderId="86" xfId="6" applyFont="1" applyFill="1" applyBorder="1" applyAlignment="1">
      <alignment horizontal="center" vertical="top" wrapText="1"/>
    </xf>
    <xf numFmtId="0" fontId="31" fillId="9" borderId="84" xfId="6" applyFont="1" applyFill="1" applyBorder="1" applyAlignment="1">
      <alignment horizontal="center" vertical="top" wrapText="1"/>
    </xf>
    <xf numFmtId="0" fontId="31" fillId="9" borderId="87" xfId="6" applyFont="1" applyFill="1" applyBorder="1" applyAlignment="1">
      <alignment horizontal="center" vertical="top" wrapText="1"/>
    </xf>
    <xf numFmtId="0" fontId="31" fillId="9" borderId="84" xfId="0" applyFont="1" applyFill="1" applyBorder="1" applyAlignment="1">
      <alignment horizontal="center" vertical="top" wrapText="1"/>
    </xf>
    <xf numFmtId="0" fontId="31" fillId="9" borderId="85" xfId="0" applyFont="1" applyFill="1" applyBorder="1" applyAlignment="1">
      <alignment horizontal="center" vertical="top" wrapText="1"/>
    </xf>
    <xf numFmtId="0" fontId="31" fillId="9" borderId="87" xfId="0" applyFont="1" applyFill="1" applyBorder="1" applyAlignment="1">
      <alignment horizontal="center" vertical="top" wrapText="1"/>
    </xf>
    <xf numFmtId="0" fontId="31" fillId="9" borderId="88" xfId="0" applyFont="1" applyFill="1" applyBorder="1" applyAlignment="1">
      <alignment horizontal="center" vertical="top" wrapText="1"/>
    </xf>
    <xf numFmtId="0" fontId="31" fillId="9" borderId="86" xfId="0" applyFont="1" applyFill="1" applyBorder="1" applyAlignment="1">
      <alignment horizontal="center" vertical="top" wrapText="1"/>
    </xf>
    <xf numFmtId="0" fontId="31" fillId="10" borderId="89" xfId="6" applyFont="1" applyFill="1" applyBorder="1" applyAlignment="1" applyProtection="1">
      <alignment horizontal="center" vertical="top" wrapText="1"/>
      <protection hidden="1"/>
    </xf>
    <xf numFmtId="0" fontId="26" fillId="0" borderId="66" xfId="0" quotePrefix="1" applyFont="1" applyBorder="1" applyAlignment="1" applyProtection="1">
      <alignment horizontal="center" vertical="center" wrapText="1"/>
      <protection locked="0"/>
    </xf>
    <xf numFmtId="0" fontId="26" fillId="0" borderId="67" xfId="0" quotePrefix="1" applyFont="1" applyBorder="1" applyAlignment="1" applyProtection="1">
      <alignment horizontal="center" vertical="center" wrapText="1"/>
      <protection locked="0"/>
    </xf>
    <xf numFmtId="0" fontId="26" fillId="0" borderId="90" xfId="0" quotePrefix="1" applyFont="1" applyBorder="1" applyAlignment="1" applyProtection="1">
      <alignment horizontal="center" vertical="center" wrapText="1"/>
      <protection locked="0"/>
    </xf>
    <xf numFmtId="0" fontId="26" fillId="0" borderId="66" xfId="0" quotePrefix="1" applyFont="1" applyBorder="1" applyAlignment="1" applyProtection="1">
      <alignment horizontal="center" vertical="center" wrapText="1"/>
      <protection locked="0" hidden="1"/>
    </xf>
    <xf numFmtId="0" fontId="26" fillId="0" borderId="67" xfId="0" quotePrefix="1" applyFont="1" applyBorder="1" applyAlignment="1" applyProtection="1">
      <alignment horizontal="center" vertical="center" wrapText="1"/>
      <protection locked="0" hidden="1"/>
    </xf>
    <xf numFmtId="0" fontId="26" fillId="0" borderId="68" xfId="0" quotePrefix="1" applyFont="1" applyBorder="1" applyAlignment="1" applyProtection="1">
      <alignment horizontal="center" vertical="center" wrapText="1"/>
      <protection locked="0" hidden="1"/>
    </xf>
    <xf numFmtId="0" fontId="26" fillId="0" borderId="91" xfId="0" quotePrefix="1" applyFont="1" applyBorder="1" applyAlignment="1" applyProtection="1">
      <alignment horizontal="center" vertical="center" wrapText="1"/>
      <protection locked="0" hidden="1"/>
    </xf>
    <xf numFmtId="0" fontId="26" fillId="0" borderId="92" xfId="0" quotePrefix="1" applyFont="1" applyBorder="1" applyAlignment="1" applyProtection="1">
      <alignment horizontal="center" vertical="center" wrapText="1"/>
      <protection locked="0" hidden="1"/>
    </xf>
    <xf numFmtId="0" fontId="26" fillId="0" borderId="93" xfId="0" quotePrefix="1" applyFont="1" applyBorder="1" applyAlignment="1" applyProtection="1">
      <alignment horizontal="center" vertical="center" wrapText="1"/>
      <protection locked="0" hidden="1"/>
    </xf>
    <xf numFmtId="0" fontId="32" fillId="0" borderId="94" xfId="0" applyFont="1" applyBorder="1" applyAlignment="1" applyProtection="1">
      <alignment horizontal="center" vertical="center" wrapText="1"/>
      <protection hidden="1"/>
    </xf>
    <xf numFmtId="0" fontId="32" fillId="0" borderId="90" xfId="0" applyFont="1" applyBorder="1" applyAlignment="1" applyProtection="1">
      <alignment horizontal="center" vertical="center" wrapText="1"/>
      <protection locked="0" hidden="1"/>
    </xf>
    <xf numFmtId="42" fontId="33" fillId="0" borderId="90" xfId="0" applyNumberFormat="1" applyFont="1" applyBorder="1" applyAlignment="1" applyProtection="1">
      <alignment horizontal="center" vertical="center" wrapText="1"/>
      <protection locked="0" hidden="1"/>
    </xf>
    <xf numFmtId="0" fontId="32" fillId="0" borderId="67" xfId="0" applyFont="1" applyBorder="1" applyAlignment="1" applyProtection="1">
      <alignment horizontal="center" vertical="center" wrapText="1"/>
      <protection locked="0" hidden="1"/>
    </xf>
    <xf numFmtId="0" fontId="32" fillId="0" borderId="95" xfId="0" applyFont="1" applyBorder="1" applyAlignment="1" applyProtection="1">
      <alignment horizontal="center" vertical="center" wrapText="1"/>
      <protection locked="0"/>
    </xf>
    <xf numFmtId="0" fontId="26" fillId="10" borderId="96" xfId="0" quotePrefix="1" applyFont="1" applyFill="1" applyBorder="1" applyAlignment="1" applyProtection="1">
      <alignment horizontal="center" vertical="center" wrapText="1"/>
      <protection locked="0" hidden="1"/>
    </xf>
    <xf numFmtId="0" fontId="26" fillId="0" borderId="72" xfId="0" quotePrefix="1" applyFont="1" applyBorder="1" applyAlignment="1" applyProtection="1">
      <alignment horizontal="center" vertical="center" wrapText="1"/>
      <protection locked="0"/>
    </xf>
    <xf numFmtId="0" fontId="26" fillId="0" borderId="48" xfId="0" quotePrefix="1" applyFont="1" applyBorder="1" applyAlignment="1" applyProtection="1">
      <alignment horizontal="center" vertical="center" wrapText="1"/>
      <protection locked="0"/>
    </xf>
    <xf numFmtId="0" fontId="26" fillId="0" borderId="56" xfId="0" quotePrefix="1" applyFont="1" applyBorder="1" applyAlignment="1" applyProtection="1">
      <alignment horizontal="center" vertical="center" wrapText="1"/>
      <protection locked="0"/>
    </xf>
    <xf numFmtId="0" fontId="26" fillId="0" borderId="72" xfId="0" quotePrefix="1" applyFont="1" applyBorder="1" applyAlignment="1" applyProtection="1">
      <alignment horizontal="center" vertical="center" wrapText="1"/>
      <protection locked="0" hidden="1"/>
    </xf>
    <xf numFmtId="0" fontId="26" fillId="0" borderId="48" xfId="0" quotePrefix="1" applyFont="1" applyBorder="1" applyAlignment="1" applyProtection="1">
      <alignment horizontal="center" vertical="center" wrapText="1"/>
      <protection locked="0" hidden="1"/>
    </xf>
    <xf numFmtId="0" fontId="26" fillId="0" borderId="74" xfId="0" quotePrefix="1" applyFont="1" applyBorder="1" applyAlignment="1" applyProtection="1">
      <alignment horizontal="center" vertical="center" wrapText="1"/>
      <protection locked="0" hidden="1"/>
    </xf>
    <xf numFmtId="0" fontId="32" fillId="0" borderId="97" xfId="0" applyFont="1" applyBorder="1" applyAlignment="1" applyProtection="1">
      <alignment horizontal="center" vertical="center" wrapText="1"/>
      <protection hidden="1"/>
    </xf>
    <xf numFmtId="0" fontId="32" fillId="0" borderId="56" xfId="0" applyFont="1" applyBorder="1" applyAlignment="1" applyProtection="1">
      <alignment horizontal="center" vertical="center" wrapText="1"/>
      <protection locked="0" hidden="1"/>
    </xf>
    <xf numFmtId="42" fontId="33" fillId="0" borderId="56" xfId="0" applyNumberFormat="1" applyFont="1" applyBorder="1" applyAlignment="1" applyProtection="1">
      <alignment horizontal="center" vertical="center" wrapText="1"/>
      <protection locked="0" hidden="1"/>
    </xf>
    <xf numFmtId="0" fontId="26" fillId="0" borderId="78" xfId="0" quotePrefix="1" applyFont="1" applyBorder="1" applyAlignment="1" applyProtection="1">
      <alignment horizontal="center" vertical="center" wrapText="1"/>
      <protection locked="0"/>
    </xf>
    <xf numFmtId="0" fontId="26" fillId="0" borderId="85" xfId="0" quotePrefix="1" applyFont="1" applyBorder="1" applyAlignment="1" applyProtection="1">
      <alignment horizontal="center" vertical="center" wrapText="1"/>
      <protection locked="0"/>
    </xf>
    <xf numFmtId="0" fontId="26" fillId="0" borderId="79" xfId="0" quotePrefix="1" applyFont="1" applyBorder="1" applyAlignment="1" applyProtection="1">
      <alignment horizontal="center" vertical="center" wrapText="1"/>
      <protection locked="0"/>
    </xf>
    <xf numFmtId="0" fontId="26" fillId="0" borderId="98" xfId="0" quotePrefix="1" applyFont="1" applyBorder="1" applyAlignment="1" applyProtection="1">
      <alignment horizontal="center" vertical="center" wrapText="1"/>
      <protection locked="0"/>
    </xf>
    <xf numFmtId="0" fontId="26" fillId="0" borderId="78" xfId="0" quotePrefix="1" applyFont="1" applyBorder="1" applyAlignment="1" applyProtection="1">
      <alignment horizontal="center" vertical="center" wrapText="1"/>
      <protection locked="0" hidden="1"/>
    </xf>
    <xf numFmtId="0" fontId="26" fillId="0" borderId="79" xfId="0" quotePrefix="1" applyFont="1" applyBorder="1" applyAlignment="1" applyProtection="1">
      <alignment horizontal="center" vertical="center" wrapText="1"/>
      <protection locked="0" hidden="1"/>
    </xf>
    <xf numFmtId="0" fontId="26" fillId="0" borderId="73" xfId="0" quotePrefix="1" applyFont="1" applyBorder="1" applyAlignment="1" applyProtection="1">
      <alignment horizontal="center" vertical="center" wrapText="1"/>
      <protection locked="0" hidden="1"/>
    </xf>
    <xf numFmtId="0" fontId="32" fillId="0" borderId="99" xfId="0" applyFont="1" applyBorder="1" applyAlignment="1" applyProtection="1">
      <alignment horizontal="center" vertical="center" wrapText="1"/>
      <protection hidden="1"/>
    </xf>
    <xf numFmtId="0" fontId="32" fillId="0" borderId="98" xfId="0" applyFont="1" applyBorder="1" applyAlignment="1" applyProtection="1">
      <alignment horizontal="center" vertical="center" wrapText="1"/>
      <protection locked="0" hidden="1"/>
    </xf>
    <xf numFmtId="42" fontId="33" fillId="0" borderId="98" xfId="0" applyNumberFormat="1" applyFont="1" applyBorder="1" applyAlignment="1" applyProtection="1">
      <alignment horizontal="center" vertical="center" wrapText="1"/>
      <protection locked="0" hidden="1"/>
    </xf>
    <xf numFmtId="0" fontId="32" fillId="0" borderId="85" xfId="0" applyFont="1" applyBorder="1" applyAlignment="1" applyProtection="1">
      <alignment horizontal="center" vertical="center" wrapText="1"/>
      <protection locked="0" hidden="1"/>
    </xf>
    <xf numFmtId="0" fontId="32" fillId="0" borderId="62" xfId="0" applyFont="1" applyBorder="1" applyAlignment="1" applyProtection="1">
      <alignment horizontal="center" vertical="center" wrapText="1"/>
      <protection locked="0"/>
    </xf>
    <xf numFmtId="0" fontId="26" fillId="10" borderId="0" xfId="0" quotePrefix="1" applyFont="1" applyFill="1" applyAlignment="1" applyProtection="1">
      <alignment horizontal="center" vertical="center" wrapText="1"/>
      <protection locked="0" hidden="1"/>
    </xf>
    <xf numFmtId="0" fontId="26" fillId="11" borderId="75" xfId="0" quotePrefix="1" applyFont="1" applyFill="1" applyBorder="1" applyAlignment="1">
      <alignment horizontal="center" vertical="center" wrapText="1"/>
    </xf>
    <xf numFmtId="0" fontId="26" fillId="11" borderId="76" xfId="0" quotePrefix="1" applyFont="1" applyFill="1" applyBorder="1" applyAlignment="1">
      <alignment horizontal="center" vertical="center" wrapText="1"/>
    </xf>
    <xf numFmtId="0" fontId="26" fillId="11" borderId="100" xfId="0" quotePrefix="1" applyFont="1" applyFill="1" applyBorder="1" applyAlignment="1">
      <alignment horizontal="center" vertical="center" wrapText="1"/>
    </xf>
    <xf numFmtId="0" fontId="26" fillId="11" borderId="77" xfId="0" quotePrefix="1" applyFont="1" applyFill="1" applyBorder="1" applyAlignment="1">
      <alignment horizontal="center" vertical="center" wrapText="1"/>
    </xf>
    <xf numFmtId="0" fontId="32" fillId="11" borderId="101" xfId="0" applyFont="1" applyFill="1" applyBorder="1" applyAlignment="1">
      <alignment horizontal="center" vertical="center" wrapText="1"/>
    </xf>
    <xf numFmtId="0" fontId="32" fillId="11" borderId="100" xfId="0" applyFont="1" applyFill="1" applyBorder="1" applyAlignment="1">
      <alignment horizontal="center" vertical="center" wrapText="1"/>
    </xf>
    <xf numFmtId="42" fontId="31" fillId="12" borderId="100" xfId="0" applyNumberFormat="1" applyFont="1" applyFill="1" applyBorder="1" applyAlignment="1" applyProtection="1">
      <alignment horizontal="center" vertical="center" wrapText="1"/>
      <protection hidden="1"/>
    </xf>
    <xf numFmtId="0" fontId="32" fillId="11" borderId="76" xfId="0" applyFont="1" applyFill="1" applyBorder="1" applyAlignment="1">
      <alignment horizontal="center" vertical="center" wrapText="1"/>
    </xf>
    <xf numFmtId="0" fontId="32" fillId="11" borderId="102" xfId="0" applyFont="1" applyFill="1" applyBorder="1" applyAlignment="1">
      <alignment horizontal="center" vertical="center" wrapText="1"/>
    </xf>
    <xf numFmtId="0" fontId="0" fillId="0" borderId="88" xfId="0" applyBorder="1"/>
    <xf numFmtId="0" fontId="0" fillId="0" borderId="62" xfId="0" applyBorder="1"/>
    <xf numFmtId="0" fontId="3" fillId="0" borderId="0" xfId="0" applyFont="1" applyAlignment="1">
      <alignment horizontal="center"/>
    </xf>
    <xf numFmtId="0" fontId="3" fillId="0" borderId="94" xfId="0" applyFont="1" applyBorder="1" applyAlignment="1">
      <alignment horizontal="right"/>
    </xf>
    <xf numFmtId="14" fontId="34" fillId="0" borderId="93" xfId="0" applyNumberFormat="1" applyFont="1" applyBorder="1" applyProtection="1">
      <protection locked="0"/>
    </xf>
    <xf numFmtId="0" fontId="0" fillId="0" borderId="91" xfId="0" applyBorder="1" applyProtection="1">
      <protection locked="0"/>
    </xf>
    <xf numFmtId="0" fontId="0" fillId="0" borderId="0" xfId="0" applyAlignment="1" applyProtection="1">
      <alignment horizontal="center"/>
      <protection locked="0"/>
    </xf>
    <xf numFmtId="0" fontId="3" fillId="0" borderId="106" xfId="0" applyFont="1" applyBorder="1" applyAlignment="1">
      <alignment horizontal="right"/>
    </xf>
    <xf numFmtId="0" fontId="34" fillId="0" borderId="68" xfId="0" applyFont="1" applyBorder="1" applyProtection="1">
      <protection locked="0"/>
    </xf>
    <xf numFmtId="0" fontId="0" fillId="0" borderId="72" xfId="0" applyBorder="1" applyProtection="1">
      <protection locked="0"/>
    </xf>
    <xf numFmtId="0" fontId="3" fillId="0" borderId="88" xfId="0" applyFont="1" applyBorder="1" applyAlignment="1">
      <alignment horizontal="right"/>
    </xf>
    <xf numFmtId="0" fontId="34" fillId="0" borderId="87" xfId="0" applyFont="1" applyBorder="1" applyProtection="1">
      <protection locked="0"/>
    </xf>
    <xf numFmtId="0" fontId="0" fillId="0" borderId="88" xfId="0" applyBorder="1" applyAlignment="1">
      <alignment horizontal="right"/>
    </xf>
    <xf numFmtId="0" fontId="0" fillId="0" borderId="108" xfId="0" applyBorder="1" applyAlignment="1">
      <alignment horizontal="right"/>
    </xf>
    <xf numFmtId="0" fontId="34" fillId="0" borderId="109" xfId="0" applyFont="1" applyBorder="1" applyProtection="1">
      <protection locked="0"/>
    </xf>
    <xf numFmtId="0" fontId="0" fillId="0" borderId="87" xfId="0" applyBorder="1" applyProtection="1">
      <protection locked="0"/>
    </xf>
    <xf numFmtId="0" fontId="0" fillId="0" borderId="75" xfId="0" applyBorder="1" applyProtection="1">
      <protection locked="0"/>
    </xf>
    <xf numFmtId="0" fontId="0" fillId="0" borderId="80" xfId="0" applyBorder="1" applyAlignment="1" applyProtection="1">
      <alignment horizontal="center"/>
      <protection locked="0"/>
    </xf>
    <xf numFmtId="0" fontId="0" fillId="0" borderId="80" xfId="0" applyBorder="1"/>
    <xf numFmtId="0" fontId="0" fillId="0" borderId="109" xfId="0" applyBorder="1" applyProtection="1">
      <protection locked="0"/>
    </xf>
    <xf numFmtId="0" fontId="22" fillId="0" borderId="0" xfId="0" applyFont="1" applyAlignment="1">
      <alignment vertical="center"/>
    </xf>
    <xf numFmtId="0" fontId="0" fillId="13" borderId="62" xfId="0" applyFill="1" applyBorder="1" applyAlignment="1" applyProtection="1">
      <alignment horizontal="right" vertical="center"/>
      <protection hidden="1"/>
    </xf>
    <xf numFmtId="0" fontId="23" fillId="13" borderId="112" xfId="0" applyFont="1" applyFill="1" applyBorder="1" applyAlignment="1" applyProtection="1">
      <alignment vertical="center"/>
      <protection hidden="1"/>
    </xf>
    <xf numFmtId="0" fontId="23" fillId="13" borderId="72" xfId="0" applyFont="1" applyFill="1" applyBorder="1" applyAlignment="1" applyProtection="1">
      <alignment vertical="center"/>
      <protection hidden="1"/>
    </xf>
    <xf numFmtId="14" fontId="26" fillId="10" borderId="74" xfId="0" applyNumberFormat="1" applyFont="1" applyFill="1" applyBorder="1" applyAlignment="1" applyProtection="1">
      <alignment horizontal="right" vertical="center"/>
      <protection locked="0"/>
    </xf>
    <xf numFmtId="0" fontId="23" fillId="13" borderId="75" xfId="0" applyFont="1" applyFill="1" applyBorder="1" applyAlignment="1" applyProtection="1">
      <alignment vertical="center"/>
      <protection hidden="1"/>
    </xf>
    <xf numFmtId="14" fontId="26" fillId="10" borderId="77" xfId="0" applyNumberFormat="1" applyFont="1" applyFill="1" applyBorder="1" applyAlignment="1" applyProtection="1">
      <alignment horizontal="right" vertical="center"/>
      <protection locked="0"/>
    </xf>
    <xf numFmtId="0" fontId="0" fillId="0" borderId="0" xfId="0" applyAlignment="1">
      <alignment horizontal="center" vertical="center"/>
    </xf>
    <xf numFmtId="0" fontId="31" fillId="9" borderId="43" xfId="0" applyFont="1" applyFill="1" applyBorder="1" applyAlignment="1">
      <alignment horizontal="center" vertical="top" wrapText="1"/>
    </xf>
    <xf numFmtId="0" fontId="31" fillId="9" borderId="89" xfId="0" applyFont="1" applyFill="1" applyBorder="1" applyAlignment="1">
      <alignment horizontal="center" vertical="top" wrapText="1"/>
    </xf>
    <xf numFmtId="0" fontId="26" fillId="13" borderId="66" xfId="0" quotePrefix="1" applyFont="1" applyFill="1" applyBorder="1" applyAlignment="1" applyProtection="1">
      <alignment horizontal="center" vertical="center" wrapText="1"/>
      <protection hidden="1"/>
    </xf>
    <xf numFmtId="0" fontId="26" fillId="13" borderId="67" xfId="0" quotePrefix="1" applyFont="1" applyFill="1" applyBorder="1" applyAlignment="1" applyProtection="1">
      <alignment horizontal="center" vertical="center" wrapText="1"/>
      <protection hidden="1"/>
    </xf>
    <xf numFmtId="0" fontId="26" fillId="13" borderId="90" xfId="0" quotePrefix="1" applyFont="1" applyFill="1" applyBorder="1" applyAlignment="1" applyProtection="1">
      <alignment horizontal="center" vertical="center" wrapText="1"/>
      <protection hidden="1"/>
    </xf>
    <xf numFmtId="167" fontId="26" fillId="0" borderId="92" xfId="4" quotePrefix="1" applyNumberFormat="1" applyFont="1" applyFill="1" applyBorder="1" applyAlignment="1" applyProtection="1">
      <alignment horizontal="center" vertical="center" wrapText="1"/>
      <protection locked="0" hidden="1"/>
    </xf>
    <xf numFmtId="0" fontId="36" fillId="0" borderId="67" xfId="0" applyFont="1" applyBorder="1" applyAlignment="1" applyProtection="1">
      <alignment horizontal="center" vertical="center" wrapText="1"/>
      <protection locked="0" hidden="1"/>
    </xf>
    <xf numFmtId="0" fontId="36" fillId="0" borderId="90" xfId="0" applyFont="1" applyBorder="1" applyAlignment="1" applyProtection="1">
      <alignment horizontal="center" vertical="center" wrapText="1"/>
      <protection hidden="1"/>
    </xf>
    <xf numFmtId="0" fontId="32" fillId="0" borderId="68" xfId="0" applyFont="1" applyBorder="1" applyAlignment="1" applyProtection="1">
      <alignment horizontal="center" vertical="center" wrapText="1"/>
      <protection hidden="1"/>
    </xf>
    <xf numFmtId="0" fontId="26" fillId="0" borderId="67" xfId="0" quotePrefix="1" applyFont="1" applyBorder="1" applyAlignment="1" applyProtection="1">
      <alignment horizontal="center" vertical="center" wrapText="1"/>
      <protection hidden="1"/>
    </xf>
    <xf numFmtId="0" fontId="26" fillId="0" borderId="68" xfId="0" quotePrefix="1" applyFont="1" applyBorder="1" applyAlignment="1" applyProtection="1">
      <alignment horizontal="center" vertical="center" wrapText="1"/>
      <protection locked="0"/>
    </xf>
    <xf numFmtId="0" fontId="26" fillId="13" borderId="68" xfId="0" quotePrefix="1" applyFont="1" applyFill="1" applyBorder="1" applyAlignment="1" applyProtection="1">
      <alignment horizontal="center" vertical="center" wrapText="1"/>
      <protection hidden="1"/>
    </xf>
    <xf numFmtId="167" fontId="26" fillId="0" borderId="48" xfId="4" quotePrefix="1" applyNumberFormat="1" applyFont="1" applyFill="1" applyBorder="1" applyAlignment="1" applyProtection="1">
      <alignment horizontal="center" vertical="center" wrapText="1"/>
      <protection locked="0" hidden="1"/>
    </xf>
    <xf numFmtId="0" fontId="26" fillId="11" borderId="75" xfId="0" quotePrefix="1" applyFont="1" applyFill="1" applyBorder="1" applyAlignment="1" applyProtection="1">
      <alignment horizontal="center" vertical="center" wrapText="1"/>
      <protection hidden="1"/>
    </xf>
    <xf numFmtId="0" fontId="26" fillId="11" borderId="76" xfId="0" quotePrefix="1" applyFont="1" applyFill="1" applyBorder="1" applyAlignment="1" applyProtection="1">
      <alignment horizontal="center" vertical="center" wrapText="1"/>
      <protection hidden="1"/>
    </xf>
    <xf numFmtId="0" fontId="26" fillId="11" borderId="77" xfId="0" quotePrefix="1" applyFont="1" applyFill="1" applyBorder="1" applyAlignment="1" applyProtection="1">
      <alignment horizontal="center" vertical="center" wrapText="1"/>
      <protection hidden="1"/>
    </xf>
    <xf numFmtId="0" fontId="26" fillId="11" borderId="114" xfId="0" quotePrefix="1" applyFont="1" applyFill="1" applyBorder="1" applyAlignment="1" applyProtection="1">
      <alignment horizontal="center" vertical="center" wrapText="1"/>
      <protection hidden="1"/>
    </xf>
    <xf numFmtId="0" fontId="26" fillId="11" borderId="115" xfId="0" quotePrefix="1" applyFont="1" applyFill="1" applyBorder="1" applyAlignment="1" applyProtection="1">
      <alignment horizontal="center" vertical="center" wrapText="1"/>
      <protection hidden="1"/>
    </xf>
    <xf numFmtId="0" fontId="26" fillId="11" borderId="109" xfId="0" quotePrefix="1" applyFont="1" applyFill="1" applyBorder="1" applyAlignment="1" applyProtection="1">
      <alignment horizontal="center" vertical="center" wrapText="1"/>
      <protection hidden="1"/>
    </xf>
    <xf numFmtId="0" fontId="32" fillId="11" borderId="101" xfId="0" applyFont="1" applyFill="1" applyBorder="1" applyAlignment="1" applyProtection="1">
      <alignment horizontal="center" vertical="center" wrapText="1"/>
      <protection hidden="1"/>
    </xf>
    <xf numFmtId="0" fontId="32" fillId="11" borderId="76" xfId="0" applyFont="1" applyFill="1" applyBorder="1" applyAlignment="1" applyProtection="1">
      <alignment horizontal="center" vertical="center" wrapText="1"/>
      <protection hidden="1"/>
    </xf>
    <xf numFmtId="0" fontId="36" fillId="11" borderId="76" xfId="0" applyFont="1" applyFill="1" applyBorder="1" applyAlignment="1" applyProtection="1">
      <alignment horizontal="center" vertical="center" wrapText="1"/>
      <protection hidden="1"/>
    </xf>
    <xf numFmtId="0" fontId="36" fillId="11" borderId="100" xfId="0" applyFont="1" applyFill="1" applyBorder="1" applyAlignment="1" applyProtection="1">
      <alignment horizontal="center" vertical="center" wrapText="1"/>
      <protection hidden="1"/>
    </xf>
    <xf numFmtId="0" fontId="32" fillId="11" borderId="77" xfId="0" applyFont="1" applyFill="1" applyBorder="1" applyAlignment="1" applyProtection="1">
      <alignment horizontal="center" vertical="center" wrapText="1"/>
      <protection hidden="1"/>
    </xf>
    <xf numFmtId="0" fontId="0" fillId="0" borderId="80" xfId="0" applyBorder="1" applyAlignment="1">
      <alignment horizontal="center"/>
    </xf>
    <xf numFmtId="0" fontId="26" fillId="0" borderId="66" xfId="0" quotePrefix="1" applyFont="1" applyBorder="1" applyAlignment="1" applyProtection="1">
      <alignment horizontal="center" vertical="center" wrapText="1"/>
      <protection hidden="1"/>
    </xf>
    <xf numFmtId="0" fontId="26" fillId="0" borderId="90" xfId="0" quotePrefix="1" applyFont="1" applyBorder="1" applyAlignment="1" applyProtection="1">
      <alignment horizontal="center" vertical="center" wrapText="1"/>
      <protection hidden="1"/>
    </xf>
    <xf numFmtId="0" fontId="26" fillId="0" borderId="68" xfId="0" quotePrefix="1" applyFont="1" applyBorder="1" applyAlignment="1" applyProtection="1">
      <alignment horizontal="center" vertical="center" wrapText="1"/>
      <protection hidden="1"/>
    </xf>
    <xf numFmtId="0" fontId="26" fillId="0" borderId="66" xfId="0" quotePrefix="1" applyFont="1" applyFill="1" applyBorder="1" applyAlignment="1" applyProtection="1">
      <alignment horizontal="center" vertical="center" wrapText="1"/>
      <protection locked="0" hidden="1"/>
    </xf>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53" xfId="0" applyBorder="1"/>
    <xf numFmtId="0" fontId="0" fillId="0" borderId="54" xfId="0" applyBorder="1"/>
    <xf numFmtId="0" fontId="0" fillId="0" borderId="55" xfId="0" applyBorder="1"/>
    <xf numFmtId="0" fontId="19" fillId="0" borderId="32" xfId="0" applyFont="1" applyBorder="1"/>
    <xf numFmtId="0" fontId="19" fillId="0" borderId="33" xfId="0" applyFont="1" applyBorder="1"/>
    <xf numFmtId="0" fontId="0" fillId="0" borderId="33" xfId="0" applyBorder="1"/>
    <xf numFmtId="0" fontId="0" fillId="0" borderId="34" xfId="0" applyBorder="1"/>
    <xf numFmtId="0" fontId="18" fillId="2" borderId="25" xfId="0" applyFont="1" applyFill="1" applyBorder="1" applyAlignment="1">
      <alignment horizontal="left" vertical="top" wrapText="1"/>
    </xf>
    <xf numFmtId="0" fontId="18" fillId="2" borderId="18" xfId="0" applyFont="1" applyFill="1" applyBorder="1" applyAlignment="1">
      <alignment horizontal="left" vertical="top" wrapText="1"/>
    </xf>
    <xf numFmtId="0" fontId="18" fillId="2" borderId="22" xfId="0" applyFont="1" applyFill="1" applyBorder="1" applyAlignment="1">
      <alignment horizontal="left" vertical="top" wrapText="1"/>
    </xf>
    <xf numFmtId="0" fontId="18" fillId="2" borderId="25" xfId="0" applyFont="1" applyFill="1" applyBorder="1" applyAlignment="1">
      <alignment horizontal="left" vertical="top"/>
    </xf>
    <xf numFmtId="0" fontId="18" fillId="2" borderId="18" xfId="0" applyFont="1" applyFill="1" applyBorder="1" applyAlignment="1">
      <alignment horizontal="left" vertical="top"/>
    </xf>
    <xf numFmtId="0" fontId="18" fillId="2" borderId="22" xfId="0" applyFont="1" applyFill="1" applyBorder="1" applyAlignment="1">
      <alignment horizontal="left" vertical="top"/>
    </xf>
    <xf numFmtId="0" fontId="6" fillId="0" borderId="64" xfId="0" applyFont="1" applyBorder="1"/>
    <xf numFmtId="0" fontId="0" fillId="0" borderId="64" xfId="0" applyBorder="1"/>
    <xf numFmtId="0" fontId="9" fillId="0" borderId="18" xfId="0" applyFont="1" applyBorder="1" applyAlignment="1">
      <alignment horizontal="left" vertical="top"/>
    </xf>
    <xf numFmtId="0" fontId="0" fillId="0" borderId="18" xfId="0" applyBorder="1" applyAlignment="1">
      <alignment horizontal="left" vertical="top"/>
    </xf>
    <xf numFmtId="0" fontId="0" fillId="0" borderId="22" xfId="0" applyBorder="1" applyAlignment="1">
      <alignment vertical="top"/>
    </xf>
    <xf numFmtId="0" fontId="11" fillId="6" borderId="36" xfId="3" applyBorder="1" applyAlignment="1"/>
    <xf numFmtId="0" fontId="0" fillId="0" borderId="37" xfId="0" applyBorder="1"/>
    <xf numFmtId="0" fontId="0" fillId="0" borderId="38" xfId="0" applyBorder="1"/>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4" fillId="0" borderId="5" xfId="0" applyFont="1" applyBorder="1" applyAlignment="1">
      <alignment vertical="top" wrapText="1"/>
    </xf>
    <xf numFmtId="0" fontId="0" fillId="0" borderId="15" xfId="0" applyBorder="1" applyAlignment="1">
      <alignment wrapText="1"/>
    </xf>
    <xf numFmtId="0" fontId="4" fillId="0" borderId="3" xfId="0" applyFont="1" applyBorder="1" applyAlignment="1">
      <alignment horizontal="left" vertical="top" wrapText="1"/>
    </xf>
    <xf numFmtId="0" fontId="0" fillId="0" borderId="4" xfId="0" applyBorder="1" applyAlignment="1">
      <alignment wrapText="1"/>
    </xf>
    <xf numFmtId="0" fontId="6" fillId="5" borderId="5" xfId="0" applyFont="1" applyFill="1" applyBorder="1" applyAlignment="1" applyProtection="1">
      <alignment horizontal="left"/>
      <protection locked="0"/>
    </xf>
    <xf numFmtId="0" fontId="0" fillId="5" borderId="6" xfId="0" applyFill="1" applyBorder="1" applyAlignment="1">
      <alignment horizontal="left"/>
    </xf>
    <xf numFmtId="0" fontId="0" fillId="5" borderId="7" xfId="0" applyFill="1" applyBorder="1" applyAlignment="1">
      <alignment horizontal="left"/>
    </xf>
    <xf numFmtId="0" fontId="0" fillId="5" borderId="15" xfId="0" applyFill="1" applyBorder="1" applyAlignment="1">
      <alignment horizontal="left"/>
    </xf>
    <xf numFmtId="0" fontId="0" fillId="5" borderId="16" xfId="0" applyFill="1" applyBorder="1" applyAlignment="1">
      <alignment horizontal="left"/>
    </xf>
    <xf numFmtId="0" fontId="0" fillId="5" borderId="17" xfId="0" applyFill="1" applyBorder="1" applyAlignment="1">
      <alignment horizontal="left"/>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5" xfId="0" applyBorder="1" applyAlignment="1">
      <alignment horizontal="center" vertical="center"/>
    </xf>
    <xf numFmtId="0" fontId="0" fillId="0" borderId="17" xfId="0" applyBorder="1" applyAlignment="1">
      <alignment horizontal="center" vertical="center"/>
    </xf>
    <xf numFmtId="0" fontId="21"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4" fillId="7" borderId="32" xfId="0" applyFont="1" applyFill="1" applyBorder="1" applyAlignment="1">
      <alignment horizontal="center" vertical="center"/>
    </xf>
    <xf numFmtId="0" fontId="24" fillId="7" borderId="33" xfId="0" applyFont="1" applyFill="1" applyBorder="1" applyAlignment="1">
      <alignment horizontal="center" vertical="center"/>
    </xf>
    <xf numFmtId="0" fontId="24" fillId="7" borderId="34" xfId="0" applyFont="1" applyFill="1" applyBorder="1" applyAlignment="1">
      <alignment horizontal="center" vertical="center"/>
    </xf>
    <xf numFmtId="0" fontId="25" fillId="0" borderId="66" xfId="0" applyFont="1" applyBorder="1" applyAlignment="1">
      <alignment horizontal="right" vertical="center"/>
    </xf>
    <xf numFmtId="0" fontId="25" fillId="0" borderId="67" xfId="0" applyFont="1" applyBorder="1" applyAlignment="1">
      <alignment horizontal="right" vertic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applyAlignment="1">
      <alignment horizontal="center"/>
    </xf>
    <xf numFmtId="0" fontId="25" fillId="0" borderId="72" xfId="0" applyFont="1" applyBorder="1" applyAlignment="1">
      <alignment horizontal="right" vertical="center"/>
    </xf>
    <xf numFmtId="0" fontId="25" fillId="0" borderId="48" xfId="0" applyFont="1" applyBorder="1" applyAlignment="1">
      <alignment horizontal="right" vertical="center"/>
    </xf>
    <xf numFmtId="0" fontId="0" fillId="8" borderId="67" xfId="0" applyFill="1" applyBorder="1" applyAlignment="1">
      <alignment horizontal="left"/>
    </xf>
    <xf numFmtId="0" fontId="0" fillId="8" borderId="68" xfId="0" applyFill="1" applyBorder="1" applyAlignment="1">
      <alignment horizontal="left"/>
    </xf>
    <xf numFmtId="0" fontId="29" fillId="7" borderId="32" xfId="0" applyFont="1" applyFill="1" applyBorder="1" applyAlignment="1">
      <alignment horizontal="center" vertical="center" wrapText="1"/>
    </xf>
    <xf numFmtId="0" fontId="29" fillId="7" borderId="33" xfId="0" applyFont="1" applyFill="1" applyBorder="1" applyAlignment="1">
      <alignment horizontal="center" vertical="center" wrapText="1"/>
    </xf>
    <xf numFmtId="0" fontId="29" fillId="7" borderId="34" xfId="0" applyFont="1" applyFill="1" applyBorder="1" applyAlignment="1">
      <alignment horizontal="center" vertical="center" wrapText="1"/>
    </xf>
    <xf numFmtId="0" fontId="0" fillId="8" borderId="48" xfId="0" applyFill="1" applyBorder="1" applyAlignment="1">
      <alignment horizontal="left"/>
    </xf>
    <xf numFmtId="0" fontId="0" fillId="8" borderId="74" xfId="0" applyFill="1" applyBorder="1" applyAlignment="1">
      <alignment horizontal="left"/>
    </xf>
    <xf numFmtId="0" fontId="0" fillId="8" borderId="76" xfId="0" applyFill="1" applyBorder="1" applyAlignment="1">
      <alignment horizontal="left"/>
    </xf>
    <xf numFmtId="0" fontId="0" fillId="8" borderId="77" xfId="0" applyFill="1" applyBorder="1" applyAlignment="1">
      <alignment horizontal="left"/>
    </xf>
    <xf numFmtId="0" fontId="25" fillId="0" borderId="78" xfId="0" applyFont="1" applyBorder="1" applyAlignment="1">
      <alignment horizontal="right" vertical="center"/>
    </xf>
    <xf numFmtId="0" fontId="25" fillId="0" borderId="79" xfId="0" applyFont="1" applyBorder="1" applyAlignment="1">
      <alignment horizontal="right" vertical="center"/>
    </xf>
    <xf numFmtId="0" fontId="0" fillId="0" borderId="100" xfId="0" applyBorder="1" applyAlignment="1" applyProtection="1">
      <alignment horizontal="left"/>
      <protection locked="0"/>
    </xf>
    <xf numFmtId="0" fontId="0" fillId="0" borderId="110" xfId="0" applyBorder="1" applyAlignment="1" applyProtection="1">
      <alignment horizontal="left"/>
      <protection locked="0"/>
    </xf>
    <xf numFmtId="0" fontId="0" fillId="0" borderId="102" xfId="0" applyBorder="1" applyAlignment="1" applyProtection="1">
      <alignment horizontal="left"/>
      <protection locked="0"/>
    </xf>
    <xf numFmtId="0" fontId="3" fillId="0" borderId="32" xfId="0" applyFont="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3" fillId="0" borderId="103" xfId="0" applyFont="1" applyBorder="1" applyAlignment="1" applyProtection="1">
      <alignment horizontal="left"/>
      <protection locked="0"/>
    </xf>
    <xf numFmtId="0" fontId="3" fillId="0" borderId="104" xfId="0" applyFont="1" applyBorder="1" applyAlignment="1" applyProtection="1">
      <alignment horizontal="left"/>
      <protection locked="0"/>
    </xf>
    <xf numFmtId="0" fontId="3" fillId="0" borderId="105" xfId="0" applyFont="1" applyBorder="1" applyAlignment="1" applyProtection="1">
      <alignment horizontal="left"/>
      <protection locked="0"/>
    </xf>
    <xf numFmtId="0" fontId="0" fillId="0" borderId="56" xfId="0" applyBorder="1" applyAlignment="1" applyProtection="1">
      <alignment horizontal="left"/>
      <protection locked="0"/>
    </xf>
    <xf numFmtId="0" fontId="0" fillId="0" borderId="57" xfId="0" applyBorder="1" applyAlignment="1" applyProtection="1">
      <alignment horizontal="left"/>
      <protection locked="0"/>
    </xf>
    <xf numFmtId="0" fontId="0" fillId="0" borderId="107" xfId="0" applyBorder="1" applyAlignment="1" applyProtection="1">
      <alignment horizontal="left"/>
      <protection locked="0"/>
    </xf>
    <xf numFmtId="0" fontId="3" fillId="0" borderId="56" xfId="0" applyFont="1" applyBorder="1" applyAlignment="1" applyProtection="1">
      <alignment horizontal="left"/>
      <protection locked="0"/>
    </xf>
    <xf numFmtId="0" fontId="3" fillId="0" borderId="57" xfId="0" applyFont="1" applyBorder="1" applyAlignment="1" applyProtection="1">
      <alignment horizontal="left"/>
      <protection locked="0"/>
    </xf>
    <xf numFmtId="0" fontId="3" fillId="0" borderId="107" xfId="0" applyFont="1" applyBorder="1" applyAlignment="1" applyProtection="1">
      <alignment horizontal="left"/>
      <protection locked="0"/>
    </xf>
    <xf numFmtId="0" fontId="22" fillId="0" borderId="80" xfId="0" applyFont="1" applyBorder="1" applyAlignment="1">
      <alignment horizontal="center" vertical="center"/>
    </xf>
    <xf numFmtId="0" fontId="25" fillId="0" borderId="106" xfId="0" applyFont="1" applyBorder="1" applyAlignment="1" applyProtection="1">
      <alignment horizontal="right" vertical="center"/>
      <protection hidden="1"/>
    </xf>
    <xf numFmtId="0" fontId="25" fillId="0" borderId="111" xfId="0" applyFont="1" applyBorder="1" applyAlignment="1" applyProtection="1">
      <alignment horizontal="right" vertical="center"/>
      <protection hidden="1"/>
    </xf>
    <xf numFmtId="0" fontId="25" fillId="0" borderId="96" xfId="0" applyFont="1" applyBorder="1" applyAlignment="1" applyProtection="1">
      <alignment horizontal="right" vertical="center"/>
      <protection hidden="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4" fillId="13" borderId="103" xfId="0" applyFont="1" applyFill="1" applyBorder="1" applyAlignment="1">
      <alignment horizontal="left"/>
    </xf>
    <xf numFmtId="0" fontId="34" fillId="13" borderId="105" xfId="0" applyFont="1" applyFill="1" applyBorder="1" applyAlignment="1">
      <alignment horizontal="left"/>
    </xf>
    <xf numFmtId="0" fontId="34" fillId="13" borderId="90" xfId="0" applyFont="1" applyFill="1" applyBorder="1" applyAlignment="1">
      <alignment horizontal="left"/>
    </xf>
    <xf numFmtId="0" fontId="34" fillId="13" borderId="95" xfId="0" applyFont="1" applyFill="1" applyBorder="1" applyAlignment="1">
      <alignment horizontal="left"/>
    </xf>
    <xf numFmtId="0" fontId="34" fillId="13" borderId="113" xfId="0" applyFont="1" applyFill="1" applyBorder="1" applyAlignment="1">
      <alignment horizontal="left"/>
    </xf>
    <xf numFmtId="0" fontId="34" fillId="13" borderId="81" xfId="0" applyFont="1" applyFill="1" applyBorder="1" applyAlignment="1">
      <alignment horizontal="left"/>
    </xf>
    <xf numFmtId="0" fontId="25" fillId="0" borderId="75" xfId="0" applyFont="1" applyBorder="1" applyAlignment="1">
      <alignment horizontal="right" vertical="center"/>
    </xf>
    <xf numFmtId="0" fontId="25" fillId="0" borderId="76" xfId="0" applyFont="1" applyBorder="1" applyAlignment="1">
      <alignment horizontal="right" vertical="center"/>
    </xf>
    <xf numFmtId="0" fontId="0" fillId="0" borderId="76" xfId="0" applyBorder="1" applyAlignment="1" applyProtection="1">
      <alignment horizontal="left"/>
      <protection locked="0"/>
    </xf>
    <xf numFmtId="0" fontId="0" fillId="0" borderId="77" xfId="0" applyBorder="1" applyAlignment="1" applyProtection="1">
      <alignment horizontal="left"/>
      <protection locked="0"/>
    </xf>
    <xf numFmtId="0" fontId="3" fillId="0" borderId="32"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0" fillId="0" borderId="92" xfId="0" applyBorder="1" applyAlignment="1" applyProtection="1">
      <alignment horizontal="left"/>
      <protection locked="0"/>
    </xf>
    <xf numFmtId="0" fontId="0" fillId="0" borderId="93" xfId="0" applyBorder="1" applyAlignment="1" applyProtection="1">
      <alignment horizontal="left"/>
      <protection locked="0"/>
    </xf>
    <xf numFmtId="0" fontId="0" fillId="0" borderId="48" xfId="0" applyBorder="1" applyAlignment="1" applyProtection="1">
      <alignment horizontal="left"/>
      <protection locked="0"/>
    </xf>
    <xf numFmtId="0" fontId="0" fillId="0" borderId="74" xfId="0" applyBorder="1" applyAlignment="1" applyProtection="1">
      <alignment horizontal="left"/>
      <protection locked="0"/>
    </xf>
  </cellXfs>
  <cellStyles count="7">
    <cellStyle name="Berekening" xfId="2" builtinId="22"/>
    <cellStyle name="Hyperlink" xfId="5" builtinId="8"/>
    <cellStyle name="Invoer" xfId="3" builtinId="20"/>
    <cellStyle name="Komma" xfId="1" builtinId="3"/>
    <cellStyle name="Standaard" xfId="0" builtinId="0"/>
    <cellStyle name="Standaard 2" xfId="6" xr:uid="{5DE4884E-3938-4A15-A0AD-EB0C8ED48EEA}"/>
    <cellStyle name="Valuta" xfId="4" builtinId="4"/>
  </cellStyles>
  <dxfs count="30">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tint="-0.24994659260841701"/>
        </patternFill>
      </fill>
    </dxf>
    <dxf>
      <fill>
        <patternFill patternType="none">
          <bgColor auto="1"/>
        </patternFill>
      </fill>
    </dxf>
    <dxf>
      <fill>
        <patternFill>
          <bgColor rgb="FFFF0000"/>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CheckBox" checked="Checked" fmlaLink="Maatregelenplan!$Z$6" lockText="1" noThreeD="1"/>
</file>

<file path=xl/ctrlProps/ctrlProp11.xml><?xml version="1.0" encoding="utf-8"?>
<formControlPr xmlns="http://schemas.microsoft.com/office/spreadsheetml/2009/9/main" objectType="CheckBox" fmlaLink="V11" lockText="1" noThreeD="1"/>
</file>

<file path=xl/ctrlProps/ctrlProp12.xml><?xml version="1.0" encoding="utf-8"?>
<formControlPr xmlns="http://schemas.microsoft.com/office/spreadsheetml/2009/9/main" objectType="CheckBox" fmlaLink="V12" lockText="1" noThreeD="1"/>
</file>

<file path=xl/ctrlProps/ctrlProp13.xml><?xml version="1.0" encoding="utf-8"?>
<formControlPr xmlns="http://schemas.microsoft.com/office/spreadsheetml/2009/9/main" objectType="CheckBox" fmlaLink="V37" lockText="1" noThreeD="1"/>
</file>

<file path=xl/ctrlProps/ctrlProp14.xml><?xml version="1.0" encoding="utf-8"?>
<formControlPr xmlns="http://schemas.microsoft.com/office/spreadsheetml/2009/9/main" objectType="CheckBox" fmlaLink="V36" lockText="1" noThreeD="1"/>
</file>

<file path=xl/ctrlProps/ctrlProp15.xml><?xml version="1.0" encoding="utf-8"?>
<formControlPr xmlns="http://schemas.microsoft.com/office/spreadsheetml/2009/9/main" objectType="CheckBox" fmlaLink="V35" lockText="1" noThreeD="1"/>
</file>

<file path=xl/ctrlProps/ctrlProp16.xml><?xml version="1.0" encoding="utf-8"?>
<formControlPr xmlns="http://schemas.microsoft.com/office/spreadsheetml/2009/9/main" objectType="CheckBox" fmlaLink="V34" lockText="1" noThreeD="1"/>
</file>

<file path=xl/ctrlProps/ctrlProp17.xml><?xml version="1.0" encoding="utf-8"?>
<formControlPr xmlns="http://schemas.microsoft.com/office/spreadsheetml/2009/9/main" objectType="CheckBox" fmlaLink="V33" lockText="1" noThreeD="1"/>
</file>

<file path=xl/ctrlProps/ctrlProp18.xml><?xml version="1.0" encoding="utf-8"?>
<formControlPr xmlns="http://schemas.microsoft.com/office/spreadsheetml/2009/9/main" objectType="CheckBox" fmlaLink="V32" lockText="1" noThreeD="1"/>
</file>

<file path=xl/ctrlProps/ctrlProp19.xml><?xml version="1.0" encoding="utf-8"?>
<formControlPr xmlns="http://schemas.microsoft.com/office/spreadsheetml/2009/9/main" objectType="CheckBox" fmlaLink="V31" lockText="1" noThreeD="1"/>
</file>

<file path=xl/ctrlProps/ctrlProp2.xml><?xml version="1.0" encoding="utf-8"?>
<formControlPr xmlns="http://schemas.microsoft.com/office/spreadsheetml/2009/9/main" objectType="CheckBox" checked="Checked" fmlaLink="$U$4" lockText="1" noThreeD="1"/>
</file>

<file path=xl/ctrlProps/ctrlProp20.xml><?xml version="1.0" encoding="utf-8"?>
<formControlPr xmlns="http://schemas.microsoft.com/office/spreadsheetml/2009/9/main" objectType="CheckBox" fmlaLink="V30" lockText="1" noThreeD="1"/>
</file>

<file path=xl/ctrlProps/ctrlProp21.xml><?xml version="1.0" encoding="utf-8"?>
<formControlPr xmlns="http://schemas.microsoft.com/office/spreadsheetml/2009/9/main" objectType="CheckBox" fmlaLink="V29" lockText="1" noThreeD="1"/>
</file>

<file path=xl/ctrlProps/ctrlProp22.xml><?xml version="1.0" encoding="utf-8"?>
<formControlPr xmlns="http://schemas.microsoft.com/office/spreadsheetml/2009/9/main" objectType="CheckBox" fmlaLink="V28" lockText="1" noThreeD="1"/>
</file>

<file path=xl/ctrlProps/ctrlProp23.xml><?xml version="1.0" encoding="utf-8"?>
<formControlPr xmlns="http://schemas.microsoft.com/office/spreadsheetml/2009/9/main" objectType="CheckBox" fmlaLink="V27" lockText="1" noThreeD="1"/>
</file>

<file path=xl/ctrlProps/ctrlProp24.xml><?xml version="1.0" encoding="utf-8"?>
<formControlPr xmlns="http://schemas.microsoft.com/office/spreadsheetml/2009/9/main" objectType="CheckBox" fmlaLink="V26" lockText="1" noThreeD="1"/>
</file>

<file path=xl/ctrlProps/ctrlProp25.xml><?xml version="1.0" encoding="utf-8"?>
<formControlPr xmlns="http://schemas.microsoft.com/office/spreadsheetml/2009/9/main" objectType="CheckBox" fmlaLink="V25" lockText="1" noThreeD="1"/>
</file>

<file path=xl/ctrlProps/ctrlProp26.xml><?xml version="1.0" encoding="utf-8"?>
<formControlPr xmlns="http://schemas.microsoft.com/office/spreadsheetml/2009/9/main" objectType="CheckBox" fmlaLink="V24" lockText="1" noThreeD="1"/>
</file>

<file path=xl/ctrlProps/ctrlProp27.xml><?xml version="1.0" encoding="utf-8"?>
<formControlPr xmlns="http://schemas.microsoft.com/office/spreadsheetml/2009/9/main" objectType="CheckBox" fmlaLink="V23" lockText="1" noThreeD="1"/>
</file>

<file path=xl/ctrlProps/ctrlProp28.xml><?xml version="1.0" encoding="utf-8"?>
<formControlPr xmlns="http://schemas.microsoft.com/office/spreadsheetml/2009/9/main" objectType="CheckBox" fmlaLink="V22" lockText="1" noThreeD="1"/>
</file>

<file path=xl/ctrlProps/ctrlProp29.xml><?xml version="1.0" encoding="utf-8"?>
<formControlPr xmlns="http://schemas.microsoft.com/office/spreadsheetml/2009/9/main" objectType="CheckBox" fmlaLink="V21" lockText="1" noThreeD="1"/>
</file>

<file path=xl/ctrlProps/ctrlProp3.xml><?xml version="1.0" encoding="utf-8"?>
<formControlPr xmlns="http://schemas.microsoft.com/office/spreadsheetml/2009/9/main" objectType="CheckBox" checked="Checked" fmlaLink="$U$5" lockText="1" noThreeD="1"/>
</file>

<file path=xl/ctrlProps/ctrlProp30.xml><?xml version="1.0" encoding="utf-8"?>
<formControlPr xmlns="http://schemas.microsoft.com/office/spreadsheetml/2009/9/main" objectType="CheckBox" fmlaLink="V20" lockText="1" noThreeD="1"/>
</file>

<file path=xl/ctrlProps/ctrlProp31.xml><?xml version="1.0" encoding="utf-8"?>
<formControlPr xmlns="http://schemas.microsoft.com/office/spreadsheetml/2009/9/main" objectType="CheckBox" fmlaLink="V19" lockText="1" noThreeD="1"/>
</file>

<file path=xl/ctrlProps/ctrlProp32.xml><?xml version="1.0" encoding="utf-8"?>
<formControlPr xmlns="http://schemas.microsoft.com/office/spreadsheetml/2009/9/main" objectType="CheckBox" fmlaLink="V18" lockText="1" noThreeD="1"/>
</file>

<file path=xl/ctrlProps/ctrlProp33.xml><?xml version="1.0" encoding="utf-8"?>
<formControlPr xmlns="http://schemas.microsoft.com/office/spreadsheetml/2009/9/main" objectType="CheckBox" fmlaLink="V17" lockText="1" noThreeD="1"/>
</file>

<file path=xl/ctrlProps/ctrlProp34.xml><?xml version="1.0" encoding="utf-8"?>
<formControlPr xmlns="http://schemas.microsoft.com/office/spreadsheetml/2009/9/main" objectType="CheckBox" fmlaLink="V16" lockText="1" noThreeD="1"/>
</file>

<file path=xl/ctrlProps/ctrlProp35.xml><?xml version="1.0" encoding="utf-8"?>
<formControlPr xmlns="http://schemas.microsoft.com/office/spreadsheetml/2009/9/main" objectType="CheckBox" fmlaLink="V15" lockText="1" noThreeD="1"/>
</file>

<file path=xl/ctrlProps/ctrlProp36.xml><?xml version="1.0" encoding="utf-8"?>
<formControlPr xmlns="http://schemas.microsoft.com/office/spreadsheetml/2009/9/main" objectType="CheckBox" fmlaLink="V14" lockText="1" noThreeD="1"/>
</file>

<file path=xl/ctrlProps/ctrlProp37.xml><?xml version="1.0" encoding="utf-8"?>
<formControlPr xmlns="http://schemas.microsoft.com/office/spreadsheetml/2009/9/main" objectType="CheckBox" fmlaLink="V13" lockText="1" noThreeD="1"/>
</file>

<file path=xl/ctrlProps/ctrlProp4.xml><?xml version="1.0" encoding="utf-8"?>
<formControlPr xmlns="http://schemas.microsoft.com/office/spreadsheetml/2009/9/main" objectType="CheckBox" checked="Checked" fmlaLink="$U$6" lockText="1" noThreeD="1"/>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checked="Checked" fmlaLink="Maatregelenplan!$Z$4" lockText="1" noThreeD="1"/>
</file>

<file path=xl/ctrlProps/ctrlProp9.xml><?xml version="1.0" encoding="utf-8"?>
<formControlPr xmlns="http://schemas.microsoft.com/office/spreadsheetml/2009/9/main" objectType="CheckBox" checked="Checked" fmlaLink="Maatregelenplan!$Z$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133964</xdr:colOff>
      <xdr:row>43</xdr:row>
      <xdr:rowOff>124879</xdr:rowOff>
    </xdr:to>
    <xdr:pic>
      <xdr:nvPicPr>
        <xdr:cNvPr id="5" name="Afbeelding 4">
          <a:extLst>
            <a:ext uri="{FF2B5EF4-FFF2-40B4-BE49-F238E27FC236}">
              <a16:creationId xmlns:a16="http://schemas.microsoft.com/office/drawing/2014/main" id="{5882255F-1266-E662-2B63-2CF591E24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809625"/>
          <a:ext cx="4401164" cy="7554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9</xdr:row>
      <xdr:rowOff>38100</xdr:rowOff>
    </xdr:from>
    <xdr:to>
      <xdr:col>8</xdr:col>
      <xdr:colOff>180975</xdr:colOff>
      <xdr:row>38</xdr:row>
      <xdr:rowOff>152400</xdr:rowOff>
    </xdr:to>
    <xdr:pic>
      <xdr:nvPicPr>
        <xdr:cNvPr id="4" name="Afbeelding 3">
          <a:extLst>
            <a:ext uri="{FF2B5EF4-FFF2-40B4-BE49-F238E27FC236}">
              <a16:creationId xmlns:a16="http://schemas.microsoft.com/office/drawing/2014/main" id="{CB4738C7-68E5-4A2A-BEA5-D86F0A1FF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1800225"/>
          <a:ext cx="4610100" cy="563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19050</xdr:colOff>
      <xdr:row>36</xdr:row>
      <xdr:rowOff>9525</xdr:rowOff>
    </xdr:to>
    <xdr:pic>
      <xdr:nvPicPr>
        <xdr:cNvPr id="2" name="Afbeelding 1">
          <a:extLst>
            <a:ext uri="{FF2B5EF4-FFF2-40B4-BE49-F238E27FC236}">
              <a16:creationId xmlns:a16="http://schemas.microsoft.com/office/drawing/2014/main" id="{4145168C-05F2-494B-A61C-E7B491F21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211050" cy="686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38</xdr:row>
      <xdr:rowOff>9525</xdr:rowOff>
    </xdr:from>
    <xdr:to>
      <xdr:col>13</xdr:col>
      <xdr:colOff>561975</xdr:colOff>
      <xdr:row>65</xdr:row>
      <xdr:rowOff>114300</xdr:rowOff>
    </xdr:to>
    <xdr:pic>
      <xdr:nvPicPr>
        <xdr:cNvPr id="4" name="Afbeelding 3">
          <a:extLst>
            <a:ext uri="{FF2B5EF4-FFF2-40B4-BE49-F238E27FC236}">
              <a16:creationId xmlns:a16="http://schemas.microsoft.com/office/drawing/2014/main" id="{77FCB911-3C93-4990-BD59-B1C956E255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7248525"/>
          <a:ext cx="8448675" cy="524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0</xdr:row>
      <xdr:rowOff>50550</xdr:rowOff>
    </xdr:from>
    <xdr:to>
      <xdr:col>16</xdr:col>
      <xdr:colOff>283846</xdr:colOff>
      <xdr:row>37</xdr:row>
      <xdr:rowOff>169545</xdr:rowOff>
    </xdr:to>
    <xdr:pic>
      <xdr:nvPicPr>
        <xdr:cNvPr id="2" name="Afbeelding 1">
          <a:extLst>
            <a:ext uri="{FF2B5EF4-FFF2-40B4-BE49-F238E27FC236}">
              <a16:creationId xmlns:a16="http://schemas.microsoft.com/office/drawing/2014/main" id="{9F30C5CB-ECBA-471C-98A2-EC17387D2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6" y="50550"/>
          <a:ext cx="10039350" cy="717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18</xdr:col>
      <xdr:colOff>363552</xdr:colOff>
      <xdr:row>44</xdr:row>
      <xdr:rowOff>67801</xdr:rowOff>
    </xdr:to>
    <xdr:pic>
      <xdr:nvPicPr>
        <xdr:cNvPr id="2" name="Afbeelding 1">
          <a:extLst>
            <a:ext uri="{FF2B5EF4-FFF2-40B4-BE49-F238E27FC236}">
              <a16:creationId xmlns:a16="http://schemas.microsoft.com/office/drawing/2014/main" id="{B0184D48-6630-2240-6802-C8E20F66C3EC}"/>
            </a:ext>
          </a:extLst>
        </xdr:cNvPr>
        <xdr:cNvPicPr>
          <a:picLocks noChangeAspect="1"/>
        </xdr:cNvPicPr>
      </xdr:nvPicPr>
      <xdr:blipFill>
        <a:blip xmlns:r="http://schemas.openxmlformats.org/officeDocument/2006/relationships" r:embed="rId1"/>
        <a:stretch>
          <a:fillRect/>
        </a:stretch>
      </xdr:blipFill>
      <xdr:spPr>
        <a:xfrm>
          <a:off x="0" y="381000"/>
          <a:ext cx="11479227" cy="80688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26</xdr:col>
          <xdr:colOff>76200</xdr:colOff>
          <xdr:row>8</xdr:row>
          <xdr:rowOff>38100</xdr:rowOff>
        </xdr:from>
        <xdr:to>
          <xdr:col>29</xdr:col>
          <xdr:colOff>409575</xdr:colOff>
          <xdr:row>8</xdr:row>
          <xdr:rowOff>609600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Verwijderen invulgegevens Risico-inventarisatie én Maatregelenplan</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xdr:row>
          <xdr:rowOff>219075</xdr:rowOff>
        </xdr:from>
        <xdr:to>
          <xdr:col>21</xdr:col>
          <xdr:colOff>638175</xdr:colOff>
          <xdr:row>3</xdr:row>
          <xdr:rowOff>219075</xdr:rowOff>
        </xdr:to>
        <xdr:sp macro="" textlink="">
          <xdr:nvSpPr>
            <xdr:cNvPr id="17410" name="Selectievakje1"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xdr:row>
          <xdr:rowOff>219075</xdr:rowOff>
        </xdr:from>
        <xdr:to>
          <xdr:col>21</xdr:col>
          <xdr:colOff>676275</xdr:colOff>
          <xdr:row>4</xdr:row>
          <xdr:rowOff>219075</xdr:rowOff>
        </xdr:to>
        <xdr:sp macro="" textlink="">
          <xdr:nvSpPr>
            <xdr:cNvPr id="17411" name="Selectievakje2"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xdr:row>
          <xdr:rowOff>219075</xdr:rowOff>
        </xdr:from>
        <xdr:to>
          <xdr:col>21</xdr:col>
          <xdr:colOff>676275</xdr:colOff>
          <xdr:row>5</xdr:row>
          <xdr:rowOff>200025</xdr:rowOff>
        </xdr:to>
        <xdr:sp macro="" textlink="">
          <xdr:nvSpPr>
            <xdr:cNvPr id="17412" name="Selectievakje3"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85725</xdr:colOff>
          <xdr:row>8</xdr:row>
          <xdr:rowOff>685800</xdr:rowOff>
        </xdr:from>
        <xdr:to>
          <xdr:col>29</xdr:col>
          <xdr:colOff>409575</xdr:colOff>
          <xdr:row>8</xdr:row>
          <xdr:rowOff>1257300</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9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Voeg rijen toe aan het invulblad</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26</xdr:col>
          <xdr:colOff>85725</xdr:colOff>
          <xdr:row>8</xdr:row>
          <xdr:rowOff>1333500</xdr:rowOff>
        </xdr:from>
        <xdr:to>
          <xdr:col>29</xdr:col>
          <xdr:colOff>409575</xdr:colOff>
          <xdr:row>8</xdr:row>
          <xdr:rowOff>1905000</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9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Lege rijen onderaan invulblad verwijderen</a:t>
              </a:r>
            </a:p>
          </xdr:txBody>
        </xdr:sp>
        <xdr:clientData fLocksWithSheet="0" fPrintsWithSheet="0"/>
      </xdr:twoCellAnchor>
    </mc:Choice>
    <mc:Fallback/>
  </mc:AlternateContent>
  <xdr:twoCellAnchor editAs="oneCell">
    <xdr:from>
      <xdr:col>0</xdr:col>
      <xdr:colOff>0</xdr:colOff>
      <xdr:row>0</xdr:row>
      <xdr:rowOff>0</xdr:rowOff>
    </xdr:from>
    <xdr:to>
      <xdr:col>3</xdr:col>
      <xdr:colOff>314781</xdr:colOff>
      <xdr:row>0</xdr:row>
      <xdr:rowOff>1014984</xdr:rowOff>
    </xdr:to>
    <xdr:pic>
      <xdr:nvPicPr>
        <xdr:cNvPr id="2" name="Afbeelding 1">
          <a:extLst>
            <a:ext uri="{FF2B5EF4-FFF2-40B4-BE49-F238E27FC236}">
              <a16:creationId xmlns:a16="http://schemas.microsoft.com/office/drawing/2014/main" id="{97F7311A-43EB-463A-AE02-18DEA529F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305756" cy="1014984"/>
        </a:xfrm>
        <a:prstGeom prst="rect">
          <a:avLst/>
        </a:prstGeom>
      </xdr:spPr>
    </xdr:pic>
    <xdr:clientData/>
  </xdr:twoCellAnchor>
  <xdr:twoCellAnchor editAs="oneCell">
    <xdr:from>
      <xdr:col>21</xdr:col>
      <xdr:colOff>2117351</xdr:colOff>
      <xdr:row>0</xdr:row>
      <xdr:rowOff>44824</xdr:rowOff>
    </xdr:from>
    <xdr:to>
      <xdr:col>22</xdr:col>
      <xdr:colOff>3323276</xdr:colOff>
      <xdr:row>0</xdr:row>
      <xdr:rowOff>1053712</xdr:rowOff>
    </xdr:to>
    <xdr:pic>
      <xdr:nvPicPr>
        <xdr:cNvPr id="3" name="Afbeelding 2">
          <a:extLst>
            <a:ext uri="{FF2B5EF4-FFF2-40B4-BE49-F238E27FC236}">
              <a16:creationId xmlns:a16="http://schemas.microsoft.com/office/drawing/2014/main" id="{9CEEE3F7-47C7-482F-B09D-7EEFFC6C69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47551" y="44824"/>
          <a:ext cx="3596700" cy="10088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104775</xdr:colOff>
          <xdr:row>8</xdr:row>
          <xdr:rowOff>0</xdr:rowOff>
        </xdr:from>
        <xdr:to>
          <xdr:col>30</xdr:col>
          <xdr:colOff>180975</xdr:colOff>
          <xdr:row>8</xdr:row>
          <xdr:rowOff>838200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Verwijderen invulgegevens Maatregelenplan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790575</xdr:colOff>
          <xdr:row>2</xdr:row>
          <xdr:rowOff>219075</xdr:rowOff>
        </xdr:from>
        <xdr:to>
          <xdr:col>25</xdr:col>
          <xdr:colOff>1704975</xdr:colOff>
          <xdr:row>3</xdr:row>
          <xdr:rowOff>219075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790575</xdr:colOff>
          <xdr:row>4</xdr:row>
          <xdr:rowOff>9525</xdr:rowOff>
        </xdr:from>
        <xdr:to>
          <xdr:col>25</xdr:col>
          <xdr:colOff>1752600</xdr:colOff>
          <xdr:row>5</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790575</xdr:colOff>
          <xdr:row>4</xdr:row>
          <xdr:rowOff>219075</xdr:rowOff>
        </xdr:from>
        <xdr:to>
          <xdr:col>25</xdr:col>
          <xdr:colOff>1724025</xdr:colOff>
          <xdr:row>5</xdr:row>
          <xdr:rowOff>219075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9</xdr:row>
          <xdr:rowOff>0</xdr:rowOff>
        </xdr:from>
        <xdr:to>
          <xdr:col>22</xdr:col>
          <xdr:colOff>571500</xdr:colOff>
          <xdr:row>10</xdr:row>
          <xdr:rowOff>219075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11</xdr:row>
          <xdr:rowOff>0</xdr:rowOff>
        </xdr:from>
        <xdr:to>
          <xdr:col>22</xdr:col>
          <xdr:colOff>581025</xdr:colOff>
          <xdr:row>11</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36</xdr:row>
          <xdr:rowOff>9525</xdr:rowOff>
        </xdr:from>
        <xdr:to>
          <xdr:col>22</xdr:col>
          <xdr:colOff>495300</xdr:colOff>
          <xdr:row>36</xdr:row>
          <xdr:rowOff>228600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35</xdr:row>
          <xdr:rowOff>9525</xdr:rowOff>
        </xdr:from>
        <xdr:to>
          <xdr:col>22</xdr:col>
          <xdr:colOff>495300</xdr:colOff>
          <xdr:row>35</xdr:row>
          <xdr:rowOff>228600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34</xdr:row>
          <xdr:rowOff>9525</xdr:rowOff>
        </xdr:from>
        <xdr:to>
          <xdr:col>22</xdr:col>
          <xdr:colOff>495300</xdr:colOff>
          <xdr:row>34</xdr:row>
          <xdr:rowOff>228600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33</xdr:row>
          <xdr:rowOff>9525</xdr:rowOff>
        </xdr:from>
        <xdr:to>
          <xdr:col>22</xdr:col>
          <xdr:colOff>495300</xdr:colOff>
          <xdr:row>33</xdr:row>
          <xdr:rowOff>228600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32</xdr:row>
          <xdr:rowOff>9525</xdr:rowOff>
        </xdr:from>
        <xdr:to>
          <xdr:col>22</xdr:col>
          <xdr:colOff>495300</xdr:colOff>
          <xdr:row>32</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A00-00000B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31</xdr:row>
          <xdr:rowOff>9525</xdr:rowOff>
        </xdr:from>
        <xdr:to>
          <xdr:col>22</xdr:col>
          <xdr:colOff>495300</xdr:colOff>
          <xdr:row>31</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A00-00000C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30</xdr:row>
          <xdr:rowOff>9525</xdr:rowOff>
        </xdr:from>
        <xdr:to>
          <xdr:col>22</xdr:col>
          <xdr:colOff>495300</xdr:colOff>
          <xdr:row>30</xdr:row>
          <xdr:rowOff>228600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A00-00000D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29</xdr:row>
          <xdr:rowOff>9525</xdr:rowOff>
        </xdr:from>
        <xdr:to>
          <xdr:col>22</xdr:col>
          <xdr:colOff>495300</xdr:colOff>
          <xdr:row>29</xdr:row>
          <xdr:rowOff>228600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A00-00000E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28</xdr:row>
          <xdr:rowOff>9525</xdr:rowOff>
        </xdr:from>
        <xdr:to>
          <xdr:col>22</xdr:col>
          <xdr:colOff>495300</xdr:colOff>
          <xdr:row>28</xdr:row>
          <xdr:rowOff>228600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A00-00000F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27</xdr:row>
          <xdr:rowOff>9525</xdr:rowOff>
        </xdr:from>
        <xdr:to>
          <xdr:col>22</xdr:col>
          <xdr:colOff>495300</xdr:colOff>
          <xdr:row>27</xdr:row>
          <xdr:rowOff>228600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A00-000010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26</xdr:row>
          <xdr:rowOff>9525</xdr:rowOff>
        </xdr:from>
        <xdr:to>
          <xdr:col>22</xdr:col>
          <xdr:colOff>495300</xdr:colOff>
          <xdr:row>26</xdr:row>
          <xdr:rowOff>228600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A00-000011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25</xdr:row>
          <xdr:rowOff>9525</xdr:rowOff>
        </xdr:from>
        <xdr:to>
          <xdr:col>22</xdr:col>
          <xdr:colOff>495300</xdr:colOff>
          <xdr:row>25</xdr:row>
          <xdr:rowOff>228600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A00-000012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24</xdr:row>
          <xdr:rowOff>9525</xdr:rowOff>
        </xdr:from>
        <xdr:to>
          <xdr:col>22</xdr:col>
          <xdr:colOff>495300</xdr:colOff>
          <xdr:row>24</xdr:row>
          <xdr:rowOff>228600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A00-000013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23</xdr:row>
          <xdr:rowOff>9525</xdr:rowOff>
        </xdr:from>
        <xdr:to>
          <xdr:col>22</xdr:col>
          <xdr:colOff>495300</xdr:colOff>
          <xdr:row>23</xdr:row>
          <xdr:rowOff>228600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A00-000014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22</xdr:row>
          <xdr:rowOff>9525</xdr:rowOff>
        </xdr:from>
        <xdr:to>
          <xdr:col>22</xdr:col>
          <xdr:colOff>495300</xdr:colOff>
          <xdr:row>22</xdr:row>
          <xdr:rowOff>228600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A00-000015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21</xdr:row>
          <xdr:rowOff>9525</xdr:rowOff>
        </xdr:from>
        <xdr:to>
          <xdr:col>22</xdr:col>
          <xdr:colOff>495300</xdr:colOff>
          <xdr:row>21</xdr:row>
          <xdr:rowOff>228600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A00-000016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20</xdr:row>
          <xdr:rowOff>9525</xdr:rowOff>
        </xdr:from>
        <xdr:to>
          <xdr:col>22</xdr:col>
          <xdr:colOff>495300</xdr:colOff>
          <xdr:row>20</xdr:row>
          <xdr:rowOff>228600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A00-000017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19</xdr:row>
          <xdr:rowOff>9525</xdr:rowOff>
        </xdr:from>
        <xdr:to>
          <xdr:col>22</xdr:col>
          <xdr:colOff>495300</xdr:colOff>
          <xdr:row>19</xdr:row>
          <xdr:rowOff>228600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A00-000018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18</xdr:row>
          <xdr:rowOff>9525</xdr:rowOff>
        </xdr:from>
        <xdr:to>
          <xdr:col>22</xdr:col>
          <xdr:colOff>495300</xdr:colOff>
          <xdr:row>18</xdr:row>
          <xdr:rowOff>228600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A00-000019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17</xdr:row>
          <xdr:rowOff>9525</xdr:rowOff>
        </xdr:from>
        <xdr:to>
          <xdr:col>22</xdr:col>
          <xdr:colOff>495300</xdr:colOff>
          <xdr:row>17</xdr:row>
          <xdr:rowOff>228600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A00-00001A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16</xdr:row>
          <xdr:rowOff>9525</xdr:rowOff>
        </xdr:from>
        <xdr:to>
          <xdr:col>22</xdr:col>
          <xdr:colOff>495300</xdr:colOff>
          <xdr:row>16</xdr:row>
          <xdr:rowOff>228600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A00-00001B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15</xdr:row>
          <xdr:rowOff>9525</xdr:rowOff>
        </xdr:from>
        <xdr:to>
          <xdr:col>22</xdr:col>
          <xdr:colOff>495300</xdr:colOff>
          <xdr:row>15</xdr:row>
          <xdr:rowOff>228600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A00-00001C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14</xdr:row>
          <xdr:rowOff>9525</xdr:rowOff>
        </xdr:from>
        <xdr:to>
          <xdr:col>22</xdr:col>
          <xdr:colOff>495300</xdr:colOff>
          <xdr:row>14</xdr:row>
          <xdr:rowOff>228600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A00-00001D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13</xdr:row>
          <xdr:rowOff>9525</xdr:rowOff>
        </xdr:from>
        <xdr:to>
          <xdr:col>22</xdr:col>
          <xdr:colOff>495300</xdr:colOff>
          <xdr:row>13</xdr:row>
          <xdr:rowOff>228600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A00-00001E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12</xdr:row>
          <xdr:rowOff>9525</xdr:rowOff>
        </xdr:from>
        <xdr:to>
          <xdr:col>22</xdr:col>
          <xdr:colOff>495300</xdr:colOff>
          <xdr:row>12</xdr:row>
          <xdr:rowOff>228600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A00-00001F4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fLocksWithSheet="0"/>
      </xdr:twoCellAnchor>
    </mc:Choice>
    <mc:Fallback/>
  </mc:AlternateContent>
  <xdr:twoCellAnchor editAs="oneCell">
    <xdr:from>
      <xdr:col>27</xdr:col>
      <xdr:colOff>2884172</xdr:colOff>
      <xdr:row>0</xdr:row>
      <xdr:rowOff>0</xdr:rowOff>
    </xdr:from>
    <xdr:to>
      <xdr:col>28</xdr:col>
      <xdr:colOff>14740</xdr:colOff>
      <xdr:row>0</xdr:row>
      <xdr:rowOff>1083235</xdr:rowOff>
    </xdr:to>
    <xdr:pic>
      <xdr:nvPicPr>
        <xdr:cNvPr id="2" name="Afbeelding 1">
          <a:extLst>
            <a:ext uri="{FF2B5EF4-FFF2-40B4-BE49-F238E27FC236}">
              <a16:creationId xmlns:a16="http://schemas.microsoft.com/office/drawing/2014/main" id="{897DE2C9-82A9-474B-BA44-DD2B9F2B7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43747" y="0"/>
          <a:ext cx="3845693" cy="1083235"/>
        </a:xfrm>
        <a:prstGeom prst="rect">
          <a:avLst/>
        </a:prstGeom>
      </xdr:spPr>
    </xdr:pic>
    <xdr:clientData/>
  </xdr:twoCellAnchor>
  <xdr:twoCellAnchor editAs="oneCell">
    <xdr:from>
      <xdr:col>0</xdr:col>
      <xdr:colOff>0</xdr:colOff>
      <xdr:row>0</xdr:row>
      <xdr:rowOff>22410</xdr:rowOff>
    </xdr:from>
    <xdr:to>
      <xdr:col>3</xdr:col>
      <xdr:colOff>448234</xdr:colOff>
      <xdr:row>0</xdr:row>
      <xdr:rowOff>1077069</xdr:rowOff>
    </xdr:to>
    <xdr:pic>
      <xdr:nvPicPr>
        <xdr:cNvPr id="3" name="Afbeelding 2">
          <a:extLst>
            <a:ext uri="{FF2B5EF4-FFF2-40B4-BE49-F238E27FC236}">
              <a16:creationId xmlns:a16="http://schemas.microsoft.com/office/drawing/2014/main" id="{78F5D3F4-1B3C-4CD1-A64B-AD7BA5F6A1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2410"/>
          <a:ext cx="4448734" cy="10546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191292</xdr:colOff>
      <xdr:row>34</xdr:row>
      <xdr:rowOff>86614</xdr:rowOff>
    </xdr:to>
    <xdr:pic>
      <xdr:nvPicPr>
        <xdr:cNvPr id="2" name="Afbeelding 1">
          <a:extLst>
            <a:ext uri="{FF2B5EF4-FFF2-40B4-BE49-F238E27FC236}">
              <a16:creationId xmlns:a16="http://schemas.microsoft.com/office/drawing/2014/main" id="{A30A3E8E-6FDB-7DD0-0593-455A624B4A4E}"/>
            </a:ext>
          </a:extLst>
        </xdr:cNvPr>
        <xdr:cNvPicPr>
          <a:picLocks noChangeAspect="1"/>
        </xdr:cNvPicPr>
      </xdr:nvPicPr>
      <xdr:blipFill>
        <a:blip xmlns:r="http://schemas.openxmlformats.org/officeDocument/2006/relationships" r:embed="rId1"/>
        <a:stretch>
          <a:fillRect/>
        </a:stretch>
      </xdr:blipFill>
      <xdr:spPr>
        <a:xfrm>
          <a:off x="0" y="190500"/>
          <a:ext cx="5677692" cy="63731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7.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9.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82019-827D-441E-BECD-0C20851DA196}">
  <dimension ref="A1:I34"/>
  <sheetViews>
    <sheetView workbookViewId="0">
      <selection activeCell="E6" sqref="E6"/>
    </sheetView>
  </sheetViews>
  <sheetFormatPr defaultRowHeight="15" x14ac:dyDescent="0.25"/>
  <cols>
    <col min="5" max="5" width="34.28515625" customWidth="1"/>
    <col min="7" max="7" width="10.42578125" style="121" customWidth="1"/>
    <col min="8" max="8" width="12.140625" style="121" customWidth="1"/>
    <col min="9" max="9" width="11.140625" style="121" customWidth="1"/>
    <col min="10" max="10" width="3.28515625" customWidth="1"/>
  </cols>
  <sheetData>
    <row r="1" spans="1:9" ht="15.75" thickBot="1" x14ac:dyDescent="0.3"/>
    <row r="2" spans="1:9" ht="21.75" thickBot="1" x14ac:dyDescent="0.4">
      <c r="A2" s="289" t="s">
        <v>0</v>
      </c>
      <c r="B2" s="290"/>
      <c r="C2" s="290"/>
      <c r="D2" s="290"/>
      <c r="E2" s="290"/>
      <c r="F2" s="291"/>
      <c r="G2" s="291"/>
      <c r="H2" s="291"/>
      <c r="I2" s="292"/>
    </row>
    <row r="5" spans="1:9" x14ac:dyDescent="0.25">
      <c r="A5" s="296" t="s">
        <v>1</v>
      </c>
      <c r="B5" s="297"/>
      <c r="C5" s="298"/>
      <c r="D5" s="119"/>
      <c r="E5" s="301" t="s">
        <v>195</v>
      </c>
      <c r="F5" s="302"/>
      <c r="G5" s="302"/>
      <c r="H5" s="303"/>
    </row>
    <row r="6" spans="1:9" x14ac:dyDescent="0.25">
      <c r="A6" s="296" t="s">
        <v>2</v>
      </c>
      <c r="B6" s="297"/>
      <c r="C6" s="298"/>
      <c r="D6" s="119"/>
      <c r="E6" s="116"/>
      <c r="F6" s="104"/>
      <c r="G6" s="104"/>
      <c r="H6" s="104"/>
    </row>
    <row r="7" spans="1:9" x14ac:dyDescent="0.25">
      <c r="A7" s="296" t="s">
        <v>3</v>
      </c>
      <c r="B7" s="297"/>
      <c r="C7" s="298"/>
      <c r="D7" s="119"/>
      <c r="E7" s="117"/>
      <c r="F7" s="104"/>
      <c r="G7" s="104"/>
      <c r="H7" s="104"/>
    </row>
    <row r="8" spans="1:9" x14ac:dyDescent="0.25">
      <c r="A8" s="296" t="s">
        <v>4</v>
      </c>
      <c r="B8" s="297"/>
      <c r="C8" s="298"/>
      <c r="D8" s="119"/>
      <c r="E8" s="118"/>
      <c r="F8" s="104"/>
      <c r="G8" s="104"/>
      <c r="H8" s="104"/>
    </row>
    <row r="9" spans="1:9" x14ac:dyDescent="0.25">
      <c r="A9" s="296" t="s">
        <v>5</v>
      </c>
      <c r="B9" s="297"/>
      <c r="C9" s="298"/>
      <c r="D9" s="119"/>
      <c r="E9" s="117" t="s">
        <v>187</v>
      </c>
      <c r="F9" s="104"/>
      <c r="G9" s="104"/>
      <c r="H9" s="104"/>
    </row>
    <row r="10" spans="1:9" x14ac:dyDescent="0.25">
      <c r="A10" s="296" t="s">
        <v>6</v>
      </c>
      <c r="B10" s="297"/>
      <c r="C10" s="298"/>
      <c r="D10" s="119"/>
      <c r="E10" s="117"/>
      <c r="F10" s="104"/>
      <c r="G10" s="104"/>
      <c r="H10" s="104"/>
    </row>
    <row r="11" spans="1:9" x14ac:dyDescent="0.25">
      <c r="A11" s="293" t="s">
        <v>7</v>
      </c>
      <c r="B11" s="294"/>
      <c r="C11" s="295"/>
      <c r="D11" s="120"/>
      <c r="E11" s="117"/>
      <c r="F11" s="104"/>
      <c r="G11" s="104"/>
      <c r="H11" s="104"/>
    </row>
    <row r="13" spans="1:9" x14ac:dyDescent="0.25">
      <c r="A13" s="134" t="s">
        <v>8</v>
      </c>
      <c r="B13" s="299" t="s">
        <v>9</v>
      </c>
      <c r="C13" s="300"/>
      <c r="D13" s="300"/>
      <c r="E13" s="300"/>
      <c r="F13" s="300"/>
      <c r="G13" s="135" t="s">
        <v>4</v>
      </c>
      <c r="H13" s="135" t="s">
        <v>10</v>
      </c>
      <c r="I13" s="136" t="s">
        <v>11</v>
      </c>
    </row>
    <row r="14" spans="1:9" x14ac:dyDescent="0.25">
      <c r="A14" s="122">
        <v>1</v>
      </c>
      <c r="B14" s="286" t="s">
        <v>12</v>
      </c>
      <c r="C14" s="287"/>
      <c r="D14" s="287"/>
      <c r="E14" s="287"/>
      <c r="F14" s="288"/>
      <c r="G14" s="123"/>
      <c r="H14" s="124"/>
      <c r="I14" s="125"/>
    </row>
    <row r="15" spans="1:9" x14ac:dyDescent="0.25">
      <c r="A15" s="126">
        <v>2</v>
      </c>
      <c r="B15" s="280" t="s">
        <v>13</v>
      </c>
      <c r="C15" s="281"/>
      <c r="D15" s="281"/>
      <c r="E15" s="281"/>
      <c r="F15" s="282"/>
      <c r="G15" s="127">
        <v>46132</v>
      </c>
      <c r="H15" s="127">
        <v>46132</v>
      </c>
      <c r="I15" s="129"/>
    </row>
    <row r="16" spans="1:9" x14ac:dyDescent="0.25">
      <c r="A16" s="126">
        <v>3</v>
      </c>
      <c r="B16" s="280" t="s">
        <v>14</v>
      </c>
      <c r="C16" s="281"/>
      <c r="D16" s="281"/>
      <c r="E16" s="281"/>
      <c r="F16" s="282"/>
      <c r="G16" s="127"/>
      <c r="H16" s="128"/>
      <c r="I16" s="129"/>
    </row>
    <row r="17" spans="1:9" x14ac:dyDescent="0.25">
      <c r="A17" s="126"/>
      <c r="B17" s="280" t="s">
        <v>15</v>
      </c>
      <c r="C17" s="281"/>
      <c r="D17" s="281"/>
      <c r="E17" s="281"/>
      <c r="F17" s="282"/>
      <c r="G17" s="128"/>
      <c r="H17" s="128"/>
      <c r="I17" s="129"/>
    </row>
    <row r="18" spans="1:9" x14ac:dyDescent="0.25">
      <c r="A18" s="126"/>
      <c r="B18" s="280" t="s">
        <v>16</v>
      </c>
      <c r="C18" s="281"/>
      <c r="D18" s="281"/>
      <c r="E18" s="281"/>
      <c r="F18" s="282"/>
      <c r="G18" s="128"/>
      <c r="H18" s="128"/>
      <c r="I18" s="129"/>
    </row>
    <row r="19" spans="1:9" x14ac:dyDescent="0.25">
      <c r="A19" s="126"/>
      <c r="B19" s="280"/>
      <c r="C19" s="281"/>
      <c r="D19" s="281"/>
      <c r="E19" s="281"/>
      <c r="F19" s="282"/>
      <c r="G19" s="128"/>
      <c r="H19" s="128"/>
      <c r="I19" s="129"/>
    </row>
    <row r="20" spans="1:9" x14ac:dyDescent="0.25">
      <c r="A20" s="126"/>
      <c r="B20" s="280"/>
      <c r="C20" s="281"/>
      <c r="D20" s="281"/>
      <c r="E20" s="281"/>
      <c r="F20" s="282"/>
      <c r="G20" s="128"/>
      <c r="H20" s="128"/>
      <c r="I20" s="129"/>
    </row>
    <row r="21" spans="1:9" x14ac:dyDescent="0.25">
      <c r="A21" s="126"/>
      <c r="B21" s="280"/>
      <c r="C21" s="281"/>
      <c r="D21" s="281"/>
      <c r="E21" s="281"/>
      <c r="F21" s="282"/>
      <c r="G21" s="128"/>
      <c r="H21" s="128"/>
      <c r="I21" s="129"/>
    </row>
    <row r="22" spans="1:9" x14ac:dyDescent="0.25">
      <c r="A22" s="126"/>
      <c r="B22" s="280"/>
      <c r="C22" s="281"/>
      <c r="D22" s="281"/>
      <c r="E22" s="281"/>
      <c r="F22" s="282"/>
      <c r="G22" s="128"/>
      <c r="H22" s="128"/>
      <c r="I22" s="129"/>
    </row>
    <row r="23" spans="1:9" x14ac:dyDescent="0.25">
      <c r="A23" s="130"/>
      <c r="B23" s="280"/>
      <c r="C23" s="281"/>
      <c r="D23" s="281"/>
      <c r="E23" s="281"/>
      <c r="F23" s="282"/>
      <c r="G23" s="128"/>
      <c r="H23" s="128"/>
      <c r="I23" s="129"/>
    </row>
    <row r="24" spans="1:9" x14ac:dyDescent="0.25">
      <c r="A24" s="130"/>
      <c r="B24" s="280"/>
      <c r="C24" s="281"/>
      <c r="D24" s="281"/>
      <c r="E24" s="281"/>
      <c r="F24" s="282"/>
      <c r="G24" s="128"/>
      <c r="H24" s="128"/>
      <c r="I24" s="129"/>
    </row>
    <row r="25" spans="1:9" x14ac:dyDescent="0.25">
      <c r="A25" s="130"/>
      <c r="B25" s="280"/>
      <c r="C25" s="281"/>
      <c r="D25" s="281"/>
      <c r="E25" s="281"/>
      <c r="F25" s="282"/>
      <c r="G25" s="128"/>
      <c r="H25" s="128"/>
      <c r="I25" s="129"/>
    </row>
    <row r="26" spans="1:9" x14ac:dyDescent="0.25">
      <c r="A26" s="130"/>
      <c r="B26" s="280"/>
      <c r="C26" s="281"/>
      <c r="D26" s="281"/>
      <c r="E26" s="281"/>
      <c r="F26" s="282"/>
      <c r="G26" s="128"/>
      <c r="H26" s="128"/>
      <c r="I26" s="129"/>
    </row>
    <row r="27" spans="1:9" x14ac:dyDescent="0.25">
      <c r="A27" s="130"/>
      <c r="B27" s="280"/>
      <c r="C27" s="281"/>
      <c r="D27" s="281"/>
      <c r="E27" s="281"/>
      <c r="F27" s="282"/>
      <c r="G27" s="128"/>
      <c r="H27" s="128"/>
      <c r="I27" s="129"/>
    </row>
    <row r="28" spans="1:9" x14ac:dyDescent="0.25">
      <c r="A28" s="130"/>
      <c r="B28" s="280"/>
      <c r="C28" s="281"/>
      <c r="D28" s="281"/>
      <c r="E28" s="281"/>
      <c r="F28" s="282"/>
      <c r="G28" s="128"/>
      <c r="H28" s="128"/>
      <c r="I28" s="129"/>
    </row>
    <row r="29" spans="1:9" x14ac:dyDescent="0.25">
      <c r="A29" s="130"/>
      <c r="B29" s="280"/>
      <c r="C29" s="281"/>
      <c r="D29" s="281"/>
      <c r="E29" s="281"/>
      <c r="F29" s="282"/>
      <c r="G29" s="128"/>
      <c r="H29" s="128"/>
      <c r="I29" s="129"/>
    </row>
    <row r="30" spans="1:9" x14ac:dyDescent="0.25">
      <c r="A30" s="130"/>
      <c r="B30" s="280"/>
      <c r="C30" s="281"/>
      <c r="D30" s="281"/>
      <c r="E30" s="281"/>
      <c r="F30" s="282"/>
      <c r="G30" s="128"/>
      <c r="H30" s="128"/>
      <c r="I30" s="129"/>
    </row>
    <row r="31" spans="1:9" x14ac:dyDescent="0.25">
      <c r="A31" s="130"/>
      <c r="B31" s="280"/>
      <c r="C31" s="281"/>
      <c r="D31" s="281"/>
      <c r="E31" s="281"/>
      <c r="F31" s="282"/>
      <c r="G31" s="128"/>
      <c r="H31" s="128"/>
      <c r="I31" s="129"/>
    </row>
    <row r="32" spans="1:9" x14ac:dyDescent="0.25">
      <c r="A32" s="130"/>
      <c r="B32" s="280"/>
      <c r="C32" s="281"/>
      <c r="D32" s="281"/>
      <c r="E32" s="281"/>
      <c r="F32" s="282"/>
      <c r="G32" s="128"/>
      <c r="H32" s="128"/>
      <c r="I32" s="129"/>
    </row>
    <row r="33" spans="1:9" x14ac:dyDescent="0.25">
      <c r="A33" s="130"/>
      <c r="B33" s="280"/>
      <c r="C33" s="281"/>
      <c r="D33" s="281"/>
      <c r="E33" s="281"/>
      <c r="F33" s="282"/>
      <c r="G33" s="128"/>
      <c r="H33" s="128"/>
      <c r="I33" s="129"/>
    </row>
    <row r="34" spans="1:9" x14ac:dyDescent="0.25">
      <c r="A34" s="131"/>
      <c r="B34" s="283"/>
      <c r="C34" s="284"/>
      <c r="D34" s="284"/>
      <c r="E34" s="284"/>
      <c r="F34" s="285"/>
      <c r="G34" s="132"/>
      <c r="H34" s="132"/>
      <c r="I34" s="133"/>
    </row>
  </sheetData>
  <mergeCells count="31">
    <mergeCell ref="A2:I2"/>
    <mergeCell ref="A11:C11"/>
    <mergeCell ref="A9:C9"/>
    <mergeCell ref="B13:F13"/>
    <mergeCell ref="A6:C6"/>
    <mergeCell ref="E5:H5"/>
    <mergeCell ref="A5:C5"/>
    <mergeCell ref="A7:C7"/>
    <mergeCell ref="A8:C8"/>
    <mergeCell ref="A10:C10"/>
    <mergeCell ref="B14:F14"/>
    <mergeCell ref="B15:F15"/>
    <mergeCell ref="B16:F16"/>
    <mergeCell ref="B17:F17"/>
    <mergeCell ref="B18:F18"/>
    <mergeCell ref="B32:F32"/>
    <mergeCell ref="B33:F33"/>
    <mergeCell ref="B34:F34"/>
    <mergeCell ref="B19:F19"/>
    <mergeCell ref="B20:F20"/>
    <mergeCell ref="B21:F21"/>
    <mergeCell ref="B22:F22"/>
    <mergeCell ref="B23:F23"/>
    <mergeCell ref="B24:F24"/>
    <mergeCell ref="B25:F25"/>
    <mergeCell ref="B26:F26"/>
    <mergeCell ref="B27:F27"/>
    <mergeCell ref="B28:F28"/>
    <mergeCell ref="B29:F29"/>
    <mergeCell ref="B30:F30"/>
    <mergeCell ref="B31:F3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417D8-8D4B-4551-9264-0DC10FCE670B}">
  <sheetPr codeName="Blad4">
    <pageSetUpPr fitToPage="1"/>
  </sheetPr>
  <dimension ref="A1:AA53"/>
  <sheetViews>
    <sheetView showGridLines="0" topLeftCell="A6" zoomScaleNormal="100" zoomScaleSheetLayoutView="85" workbookViewId="0">
      <pane xSplit="4" ySplit="5" topLeftCell="H11" activePane="bottomRight" state="frozen"/>
      <selection activeCell="A6" sqref="A6"/>
      <selection pane="topRight" activeCell="E6" sqref="E6"/>
      <selection pane="bottomLeft" activeCell="A11" sqref="A11"/>
      <selection pane="bottomRight" activeCell="A19" sqref="A19:D19"/>
    </sheetView>
  </sheetViews>
  <sheetFormatPr defaultColWidth="8.85546875" defaultRowHeight="15" x14ac:dyDescent="0.25"/>
  <cols>
    <col min="1" max="1" width="5.7109375" customWidth="1"/>
    <col min="2" max="2" width="18.42578125" customWidth="1"/>
    <col min="3" max="3" width="35.7109375" customWidth="1"/>
    <col min="4" max="4" width="27.7109375" customWidth="1"/>
    <col min="5" max="17" width="5.7109375" customWidth="1"/>
    <col min="18" max="18" width="9.42578125" bestFit="1" customWidth="1"/>
    <col min="19" max="19" width="5.7109375" customWidth="1"/>
    <col min="20" max="20" width="12.7109375" bestFit="1" customWidth="1"/>
    <col min="21" max="21" width="5.7109375" customWidth="1"/>
    <col min="22" max="22" width="35.85546875" customWidth="1"/>
    <col min="23" max="23" width="50.7109375" customWidth="1"/>
    <col min="24" max="25" width="12.28515625" style="139" hidden="1" customWidth="1"/>
    <col min="26" max="26" width="8.85546875" hidden="1" customWidth="1"/>
    <col min="27" max="27" width="8.85546875" customWidth="1"/>
  </cols>
  <sheetData>
    <row r="1" spans="1:27" ht="84.75" customHeight="1" thickBot="1" x14ac:dyDescent="0.3">
      <c r="A1" s="328" t="s">
        <v>105</v>
      </c>
      <c r="B1" s="329"/>
      <c r="C1" s="329"/>
      <c r="D1" s="329"/>
      <c r="E1" s="329"/>
      <c r="F1" s="329"/>
      <c r="G1" s="329"/>
      <c r="H1" s="329"/>
      <c r="I1" s="329"/>
      <c r="J1" s="329"/>
      <c r="K1" s="329"/>
      <c r="L1" s="329"/>
      <c r="M1" s="329"/>
      <c r="N1" s="329"/>
      <c r="O1" s="329"/>
      <c r="P1" s="329"/>
      <c r="Q1" s="329"/>
      <c r="R1" s="329"/>
      <c r="S1" s="329"/>
      <c r="T1" s="329"/>
      <c r="U1" s="329"/>
      <c r="V1" s="329"/>
      <c r="W1" s="330"/>
      <c r="X1" s="137"/>
      <c r="Y1" s="137"/>
      <c r="Z1" s="138">
        <v>38</v>
      </c>
      <c r="AA1" s="138"/>
    </row>
    <row r="2" spans="1:27" ht="21" thickBot="1" x14ac:dyDescent="0.3">
      <c r="A2" s="331" t="s">
        <v>106</v>
      </c>
      <c r="B2" s="332"/>
      <c r="C2" s="332"/>
      <c r="D2" s="332"/>
      <c r="E2" s="332"/>
      <c r="F2" s="332"/>
      <c r="G2" s="332"/>
      <c r="H2" s="332"/>
      <c r="I2" s="332"/>
      <c r="J2" s="332"/>
      <c r="K2" s="332"/>
      <c r="L2" s="332"/>
      <c r="M2" s="332"/>
      <c r="N2" s="332"/>
      <c r="O2" s="332"/>
      <c r="P2" s="332"/>
      <c r="Q2" s="332"/>
      <c r="R2" s="332"/>
      <c r="S2" s="332"/>
      <c r="T2" s="332"/>
      <c r="U2" s="332"/>
      <c r="V2" s="332"/>
      <c r="W2" s="333"/>
    </row>
    <row r="3" spans="1:27" s="82" customFormat="1" ht="18" customHeight="1" thickBot="1" x14ac:dyDescent="0.3">
      <c r="A3" s="334" t="s">
        <v>1</v>
      </c>
      <c r="B3" s="335"/>
      <c r="C3" s="335"/>
      <c r="D3" s="140" t="s">
        <v>107</v>
      </c>
      <c r="I3" s="141"/>
      <c r="U3" s="336" t="s">
        <v>108</v>
      </c>
      <c r="V3" s="337"/>
      <c r="W3" s="338"/>
      <c r="Z3" s="138">
        <f>+COUNTIF(Y11:Y38,"Leeg")</f>
        <v>18</v>
      </c>
    </row>
    <row r="4" spans="1:27" s="82" customFormat="1" ht="18" customHeight="1" x14ac:dyDescent="0.25">
      <c r="A4" s="339" t="s">
        <v>2</v>
      </c>
      <c r="B4" s="340"/>
      <c r="C4" s="340"/>
      <c r="D4" s="142" t="s">
        <v>109</v>
      </c>
      <c r="U4" s="143" t="b">
        <v>1</v>
      </c>
      <c r="V4" s="341" t="s">
        <v>110</v>
      </c>
      <c r="W4" s="342"/>
    </row>
    <row r="5" spans="1:27" s="82" customFormat="1" ht="18" customHeight="1" x14ac:dyDescent="0.25">
      <c r="A5" s="339" t="s">
        <v>111</v>
      </c>
      <c r="B5" s="340"/>
      <c r="C5" s="340"/>
      <c r="D5" s="142" t="s">
        <v>98</v>
      </c>
      <c r="U5" s="144" t="b">
        <v>1</v>
      </c>
      <c r="V5" s="346" t="s">
        <v>112</v>
      </c>
      <c r="W5" s="347"/>
    </row>
    <row r="6" spans="1:27" s="82" customFormat="1" ht="18" customHeight="1" thickBot="1" x14ac:dyDescent="0.3">
      <c r="A6" s="339" t="s">
        <v>113</v>
      </c>
      <c r="B6" s="340"/>
      <c r="C6" s="340"/>
      <c r="D6" s="145">
        <v>46132</v>
      </c>
      <c r="U6" s="146" t="b">
        <v>1</v>
      </c>
      <c r="V6" s="348" t="s">
        <v>114</v>
      </c>
      <c r="W6" s="349"/>
    </row>
    <row r="7" spans="1:27" s="82" customFormat="1" ht="18" customHeight="1" thickBot="1" x14ac:dyDescent="0.3">
      <c r="A7" s="350" t="s">
        <v>115</v>
      </c>
      <c r="B7" s="351"/>
      <c r="C7" s="351"/>
      <c r="D7" s="145" t="s">
        <v>184</v>
      </c>
      <c r="E7" s="147"/>
      <c r="F7" s="147"/>
      <c r="G7" s="147"/>
      <c r="H7" s="147"/>
      <c r="I7" s="147"/>
      <c r="J7" s="147"/>
      <c r="K7" s="147"/>
      <c r="L7" s="147"/>
      <c r="M7" s="147"/>
      <c r="N7" s="147"/>
      <c r="O7" s="147"/>
      <c r="P7" s="147"/>
      <c r="Q7" s="147"/>
      <c r="R7" s="147"/>
      <c r="S7" s="147"/>
      <c r="T7" s="147"/>
      <c r="U7" s="147"/>
      <c r="V7" s="147"/>
      <c r="W7" s="148"/>
    </row>
    <row r="8" spans="1:27" s="82" customFormat="1" ht="21" customHeight="1" thickBot="1" x14ac:dyDescent="0.3">
      <c r="A8" s="343" t="s">
        <v>116</v>
      </c>
      <c r="B8" s="344"/>
      <c r="C8" s="344"/>
      <c r="D8" s="344"/>
      <c r="E8" s="343" t="s">
        <v>117</v>
      </c>
      <c r="F8" s="344"/>
      <c r="G8" s="344"/>
      <c r="H8" s="344"/>
      <c r="I8" s="344"/>
      <c r="J8" s="345"/>
      <c r="K8" s="343" t="s">
        <v>118</v>
      </c>
      <c r="L8" s="344"/>
      <c r="M8" s="344"/>
      <c r="N8" s="344"/>
      <c r="O8" s="344"/>
      <c r="P8" s="344"/>
      <c r="Q8" s="345"/>
      <c r="R8" s="343" t="s">
        <v>119</v>
      </c>
      <c r="S8" s="344"/>
      <c r="T8" s="345"/>
      <c r="U8" s="343" t="s">
        <v>120</v>
      </c>
      <c r="V8" s="344"/>
      <c r="W8" s="345"/>
      <c r="X8" s="149"/>
      <c r="Y8" s="149"/>
    </row>
    <row r="9" spans="1:27" s="82" customFormat="1" ht="150" customHeight="1" thickBot="1" x14ac:dyDescent="0.3">
      <c r="A9" s="150" t="s">
        <v>121</v>
      </c>
      <c r="B9" s="151" t="s">
        <v>99</v>
      </c>
      <c r="C9" s="152" t="s">
        <v>96</v>
      </c>
      <c r="D9" s="153" t="s">
        <v>122</v>
      </c>
      <c r="E9" s="154" t="s">
        <v>123</v>
      </c>
      <c r="F9" s="155" t="s">
        <v>124</v>
      </c>
      <c r="G9" s="155" t="s">
        <v>125</v>
      </c>
      <c r="H9" s="155" t="s">
        <v>126</v>
      </c>
      <c r="I9" s="155" t="s">
        <v>127</v>
      </c>
      <c r="J9" s="156" t="s">
        <v>128</v>
      </c>
      <c r="K9" s="157" t="s">
        <v>129</v>
      </c>
      <c r="L9" s="158" t="s">
        <v>130</v>
      </c>
      <c r="M9" s="158" t="s">
        <v>131</v>
      </c>
      <c r="N9" s="158" t="s">
        <v>132</v>
      </c>
      <c r="O9" s="158" t="s">
        <v>133</v>
      </c>
      <c r="P9" s="158" t="s">
        <v>134</v>
      </c>
      <c r="Q9" s="159" t="s">
        <v>135</v>
      </c>
      <c r="R9" s="160" t="s">
        <v>119</v>
      </c>
      <c r="S9" s="161" t="s">
        <v>136</v>
      </c>
      <c r="T9" s="161" t="s">
        <v>137</v>
      </c>
      <c r="U9" s="157" t="s">
        <v>138</v>
      </c>
      <c r="V9" s="162" t="s">
        <v>120</v>
      </c>
      <c r="W9" s="163" t="s">
        <v>139</v>
      </c>
      <c r="X9" s="164" t="s">
        <v>140</v>
      </c>
      <c r="Y9" s="164" t="s">
        <v>141</v>
      </c>
    </row>
    <row r="10" spans="1:27" ht="43.5" hidden="1" customHeight="1" thickBot="1" x14ac:dyDescent="0.3">
      <c r="A10" s="165" t="s">
        <v>142</v>
      </c>
      <c r="B10" s="166"/>
      <c r="C10" s="167"/>
      <c r="D10" s="168"/>
      <c r="E10" s="169"/>
      <c r="F10" s="167"/>
      <c r="G10" s="167"/>
      <c r="H10" s="167"/>
      <c r="I10" s="167"/>
      <c r="J10" s="170"/>
      <c r="K10" s="171"/>
      <c r="L10" s="172"/>
      <c r="M10" s="172"/>
      <c r="N10" s="172"/>
      <c r="O10" s="172"/>
      <c r="P10" s="172"/>
      <c r="Q10" s="173"/>
      <c r="R10" s="174"/>
      <c r="S10" s="175"/>
      <c r="T10" s="175"/>
      <c r="U10" s="171"/>
      <c r="V10" s="172"/>
      <c r="W10" s="173"/>
      <c r="X10" s="176"/>
      <c r="Y10"/>
    </row>
    <row r="11" spans="1:27" s="82" customFormat="1" x14ac:dyDescent="0.25">
      <c r="A11" s="177">
        <v>1</v>
      </c>
      <c r="B11" s="178" t="s">
        <v>168</v>
      </c>
      <c r="C11" s="178" t="s">
        <v>169</v>
      </c>
      <c r="D11" s="179" t="s">
        <v>170</v>
      </c>
      <c r="E11" s="279" t="s">
        <v>143</v>
      </c>
      <c r="F11" s="181"/>
      <c r="G11" s="181" t="s">
        <v>164</v>
      </c>
      <c r="H11" s="181"/>
      <c r="I11" s="181"/>
      <c r="J11" s="182"/>
      <c r="K11" s="183"/>
      <c r="L11" s="184"/>
      <c r="M11" s="184"/>
      <c r="N11" s="184" t="s">
        <v>164</v>
      </c>
      <c r="O11" s="184"/>
      <c r="P11" s="184"/>
      <c r="Q11" s="185" t="s">
        <v>97</v>
      </c>
      <c r="R11" s="186">
        <f t="shared" ref="R11:R37" si="0">IF(A11&lt;&gt;"",IF(U11="Ja",0,COUNTIF(E11:Q11,"Ja")+COUNTIF(E11:Q11,"")+COUNTIF(E11:Q11,"Medium?")),"")</f>
        <v>12</v>
      </c>
      <c r="S11" s="187"/>
      <c r="T11" s="188"/>
      <c r="U11" s="180" t="s">
        <v>143</v>
      </c>
      <c r="V11" s="189" t="s">
        <v>180</v>
      </c>
      <c r="W11" s="190" t="s">
        <v>181</v>
      </c>
      <c r="X11" s="191" t="s">
        <v>166</v>
      </c>
      <c r="Y11" s="191" t="str">
        <f>IF(COUNTIF(A11:W11,"")=23,"Leeg","Gevuld")</f>
        <v>Gevuld</v>
      </c>
    </row>
    <row r="12" spans="1:27" s="82" customFormat="1" x14ac:dyDescent="0.25">
      <c r="A12" s="192">
        <v>2</v>
      </c>
      <c r="B12" s="178" t="s">
        <v>168</v>
      </c>
      <c r="C12" s="193" t="s">
        <v>175</v>
      </c>
      <c r="D12" s="194" t="s">
        <v>170</v>
      </c>
      <c r="E12" s="195" t="s">
        <v>143</v>
      </c>
      <c r="F12" s="196"/>
      <c r="G12" s="196"/>
      <c r="H12" s="196" t="s">
        <v>143</v>
      </c>
      <c r="I12" s="196"/>
      <c r="J12" s="197"/>
      <c r="K12" s="195" t="s">
        <v>143</v>
      </c>
      <c r="L12" s="196"/>
      <c r="M12" s="196"/>
      <c r="N12" s="196" t="s">
        <v>164</v>
      </c>
      <c r="O12" s="196"/>
      <c r="P12" s="196"/>
      <c r="Q12" s="197" t="s">
        <v>143</v>
      </c>
      <c r="R12" s="198">
        <f t="shared" si="0"/>
        <v>9</v>
      </c>
      <c r="S12" s="199"/>
      <c r="T12" s="200"/>
      <c r="U12" s="195" t="s">
        <v>143</v>
      </c>
      <c r="V12" s="189" t="s">
        <v>180</v>
      </c>
      <c r="W12" s="190" t="s">
        <v>181</v>
      </c>
      <c r="X12" s="191" t="s">
        <v>167</v>
      </c>
      <c r="Y12" s="191" t="str">
        <f t="shared" ref="Y12:Y37" si="1">IF(COUNTIF(A12:W12,"")=23,"Leeg","Gevuld")</f>
        <v>Gevuld</v>
      </c>
    </row>
    <row r="13" spans="1:27" s="82" customFormat="1" x14ac:dyDescent="0.25">
      <c r="A13" s="192">
        <v>3</v>
      </c>
      <c r="B13" s="178" t="s">
        <v>168</v>
      </c>
      <c r="C13" s="193" t="s">
        <v>171</v>
      </c>
      <c r="D13" s="194" t="s">
        <v>170</v>
      </c>
      <c r="E13" s="195" t="s">
        <v>143</v>
      </c>
      <c r="F13" s="196"/>
      <c r="G13" s="196"/>
      <c r="H13" s="196"/>
      <c r="I13" s="196"/>
      <c r="J13" s="197"/>
      <c r="K13" s="195"/>
      <c r="L13" s="196" t="s">
        <v>143</v>
      </c>
      <c r="M13" s="196"/>
      <c r="N13" s="196"/>
      <c r="O13" s="196"/>
      <c r="P13" s="196"/>
      <c r="Q13" s="197"/>
      <c r="R13" s="198">
        <f t="shared" si="0"/>
        <v>11</v>
      </c>
      <c r="S13" s="199"/>
      <c r="T13" s="200"/>
      <c r="U13" s="195" t="s">
        <v>143</v>
      </c>
      <c r="V13" s="189" t="s">
        <v>180</v>
      </c>
      <c r="W13" s="190" t="s">
        <v>181</v>
      </c>
      <c r="X13" s="191" t="s">
        <v>166</v>
      </c>
      <c r="Y13" s="191" t="str">
        <f t="shared" si="1"/>
        <v>Gevuld</v>
      </c>
    </row>
    <row r="14" spans="1:27" s="82" customFormat="1" x14ac:dyDescent="0.25">
      <c r="A14" s="192">
        <v>4</v>
      </c>
      <c r="B14" s="178" t="s">
        <v>172</v>
      </c>
      <c r="C14" s="193" t="s">
        <v>173</v>
      </c>
      <c r="D14" s="194" t="s">
        <v>170</v>
      </c>
      <c r="E14" s="195" t="s">
        <v>143</v>
      </c>
      <c r="F14" s="196"/>
      <c r="G14" s="196"/>
      <c r="H14" s="196" t="s">
        <v>143</v>
      </c>
      <c r="I14" s="196"/>
      <c r="J14" s="197"/>
      <c r="K14" s="195" t="s">
        <v>143</v>
      </c>
      <c r="L14" s="196" t="s">
        <v>97</v>
      </c>
      <c r="M14" s="196"/>
      <c r="N14" s="196"/>
      <c r="O14" s="196"/>
      <c r="P14" s="196"/>
      <c r="Q14" s="197"/>
      <c r="R14" s="198">
        <f t="shared" si="0"/>
        <v>10</v>
      </c>
      <c r="S14" s="199"/>
      <c r="T14" s="200"/>
      <c r="U14" s="195" t="s">
        <v>143</v>
      </c>
      <c r="V14" s="189" t="s">
        <v>180</v>
      </c>
      <c r="W14" s="190" t="s">
        <v>181</v>
      </c>
      <c r="X14" s="191" t="s">
        <v>166</v>
      </c>
      <c r="Y14" s="191" t="str">
        <f t="shared" si="1"/>
        <v>Gevuld</v>
      </c>
    </row>
    <row r="15" spans="1:27" s="82" customFormat="1" x14ac:dyDescent="0.25">
      <c r="A15" s="192">
        <v>5</v>
      </c>
      <c r="B15" s="178" t="s">
        <v>168</v>
      </c>
      <c r="C15" s="193" t="s">
        <v>174</v>
      </c>
      <c r="D15" s="194" t="s">
        <v>176</v>
      </c>
      <c r="E15" s="195" t="s">
        <v>143</v>
      </c>
      <c r="F15" s="196"/>
      <c r="G15" s="196"/>
      <c r="H15" s="196"/>
      <c r="I15" s="196" t="s">
        <v>143</v>
      </c>
      <c r="J15" s="197"/>
      <c r="K15" s="195" t="s">
        <v>143</v>
      </c>
      <c r="L15" s="196" t="s">
        <v>143</v>
      </c>
      <c r="M15" s="196"/>
      <c r="N15" s="196" t="s">
        <v>97</v>
      </c>
      <c r="O15" s="196"/>
      <c r="P15" s="196"/>
      <c r="Q15" s="197"/>
      <c r="R15" s="198">
        <f t="shared" si="0"/>
        <v>9</v>
      </c>
      <c r="S15" s="199"/>
      <c r="T15" s="200"/>
      <c r="U15" s="195" t="s">
        <v>143</v>
      </c>
      <c r="V15" s="189" t="s">
        <v>144</v>
      </c>
      <c r="W15" s="190" t="s">
        <v>182</v>
      </c>
      <c r="X15" s="191" t="s">
        <v>166</v>
      </c>
      <c r="Y15" s="191" t="str">
        <f t="shared" si="1"/>
        <v>Gevuld</v>
      </c>
    </row>
    <row r="16" spans="1:27" s="82" customFormat="1" x14ac:dyDescent="0.25">
      <c r="A16" s="192">
        <v>6</v>
      </c>
      <c r="B16" s="178" t="s">
        <v>172</v>
      </c>
      <c r="C16" s="193" t="s">
        <v>173</v>
      </c>
      <c r="D16" s="194" t="s">
        <v>176</v>
      </c>
      <c r="E16" s="195" t="s">
        <v>143</v>
      </c>
      <c r="F16" s="196"/>
      <c r="G16" s="196"/>
      <c r="H16" s="196" t="s">
        <v>143</v>
      </c>
      <c r="I16" s="196"/>
      <c r="J16" s="197"/>
      <c r="K16" s="195" t="s">
        <v>143</v>
      </c>
      <c r="L16" s="196"/>
      <c r="M16" s="196"/>
      <c r="N16" s="196"/>
      <c r="O16" s="196"/>
      <c r="P16" s="196"/>
      <c r="Q16" s="197"/>
      <c r="R16" s="198">
        <f t="shared" si="0"/>
        <v>10</v>
      </c>
      <c r="S16" s="199"/>
      <c r="T16" s="200"/>
      <c r="U16" s="195" t="s">
        <v>143</v>
      </c>
      <c r="V16" s="189" t="s">
        <v>144</v>
      </c>
      <c r="W16" s="190" t="s">
        <v>182</v>
      </c>
      <c r="X16" s="191" t="s">
        <v>166</v>
      </c>
      <c r="Y16" s="191" t="str">
        <f t="shared" si="1"/>
        <v>Gevuld</v>
      </c>
    </row>
    <row r="17" spans="1:25" s="82" customFormat="1" x14ac:dyDescent="0.25">
      <c r="A17" s="276">
        <v>7</v>
      </c>
      <c r="B17" s="260" t="s">
        <v>177</v>
      </c>
      <c r="C17" s="260" t="s">
        <v>178</v>
      </c>
      <c r="D17" s="277" t="s">
        <v>179</v>
      </c>
      <c r="E17" s="195" t="s">
        <v>143</v>
      </c>
      <c r="F17" s="196"/>
      <c r="G17" s="196"/>
      <c r="H17" s="196" t="s">
        <v>143</v>
      </c>
      <c r="I17" s="196"/>
      <c r="J17" s="197"/>
      <c r="K17" s="195" t="s">
        <v>143</v>
      </c>
      <c r="L17" s="196"/>
      <c r="M17" s="196"/>
      <c r="N17" s="196"/>
      <c r="O17" s="196"/>
      <c r="P17" s="196"/>
      <c r="Q17" s="197"/>
      <c r="R17" s="198">
        <f t="shared" si="0"/>
        <v>10</v>
      </c>
      <c r="S17" s="199"/>
      <c r="T17" s="200"/>
      <c r="U17" s="195" t="s">
        <v>143</v>
      </c>
      <c r="V17" s="189" t="s">
        <v>144</v>
      </c>
      <c r="W17" s="190" t="s">
        <v>182</v>
      </c>
      <c r="X17" s="191" t="s">
        <v>167</v>
      </c>
      <c r="Y17" s="191" t="str">
        <f t="shared" si="1"/>
        <v>Gevuld</v>
      </c>
    </row>
    <row r="18" spans="1:25" s="82" customFormat="1" x14ac:dyDescent="0.25">
      <c r="A18" s="276">
        <v>8</v>
      </c>
      <c r="B18" s="260" t="s">
        <v>172</v>
      </c>
      <c r="C18" s="260" t="s">
        <v>173</v>
      </c>
      <c r="D18" s="277" t="s">
        <v>179</v>
      </c>
      <c r="E18" s="195" t="s">
        <v>143</v>
      </c>
      <c r="F18" s="196"/>
      <c r="G18" s="196"/>
      <c r="H18" s="196" t="s">
        <v>143</v>
      </c>
      <c r="I18" s="196"/>
      <c r="J18" s="197"/>
      <c r="K18" s="195" t="s">
        <v>143</v>
      </c>
      <c r="L18" s="196"/>
      <c r="M18" s="196"/>
      <c r="N18" s="196"/>
      <c r="O18" s="196"/>
      <c r="P18" s="196"/>
      <c r="Q18" s="197"/>
      <c r="R18" s="198">
        <f t="shared" si="0"/>
        <v>10</v>
      </c>
      <c r="S18" s="199"/>
      <c r="T18" s="200"/>
      <c r="U18" s="195" t="s">
        <v>143</v>
      </c>
      <c r="V18" s="189" t="s">
        <v>144</v>
      </c>
      <c r="W18" s="190" t="s">
        <v>182</v>
      </c>
      <c r="X18" s="191" t="s">
        <v>167</v>
      </c>
      <c r="Y18" s="191" t="str">
        <f t="shared" si="1"/>
        <v>Gevuld</v>
      </c>
    </row>
    <row r="19" spans="1:25" s="82" customFormat="1" x14ac:dyDescent="0.25">
      <c r="A19" s="192">
        <v>9</v>
      </c>
      <c r="B19" s="178" t="s">
        <v>168</v>
      </c>
      <c r="C19" s="193" t="s">
        <v>169</v>
      </c>
      <c r="D19" s="194" t="s">
        <v>191</v>
      </c>
      <c r="E19" s="195" t="s">
        <v>143</v>
      </c>
      <c r="F19" s="196" t="s">
        <v>164</v>
      </c>
      <c r="G19" s="196" t="s">
        <v>164</v>
      </c>
      <c r="H19" s="196" t="s">
        <v>143</v>
      </c>
      <c r="I19" s="196"/>
      <c r="J19" s="197"/>
      <c r="K19" s="195" t="s">
        <v>143</v>
      </c>
      <c r="L19" s="196" t="s">
        <v>164</v>
      </c>
      <c r="M19" s="196"/>
      <c r="N19" s="196" t="s">
        <v>164</v>
      </c>
      <c r="O19" s="196"/>
      <c r="P19" s="196"/>
      <c r="Q19" s="197" t="s">
        <v>164</v>
      </c>
      <c r="R19" s="198">
        <f t="shared" si="0"/>
        <v>10</v>
      </c>
      <c r="S19" s="199"/>
      <c r="T19" s="200"/>
      <c r="U19" s="195" t="s">
        <v>143</v>
      </c>
      <c r="V19" s="189" t="s">
        <v>192</v>
      </c>
      <c r="W19" s="190" t="s">
        <v>193</v>
      </c>
      <c r="X19" s="191" t="s">
        <v>167</v>
      </c>
      <c r="Y19" s="191" t="str">
        <f t="shared" si="1"/>
        <v>Gevuld</v>
      </c>
    </row>
    <row r="20" spans="1:25" s="82" customFormat="1" x14ac:dyDescent="0.25">
      <c r="A20" s="192"/>
      <c r="B20" s="178"/>
      <c r="C20" s="193"/>
      <c r="D20" s="194"/>
      <c r="E20" s="195" t="str">
        <f t="shared" ref="E18:E37" si="2">IF(A20="","",".")</f>
        <v/>
      </c>
      <c r="F20" s="196" t="str">
        <f t="shared" ref="F17:F37" si="3">IF(A20="","",".")</f>
        <v/>
      </c>
      <c r="G20" s="196" t="str">
        <f t="shared" ref="G17:G37" si="4">IF(A20="","",".")</f>
        <v/>
      </c>
      <c r="H20" s="196" t="str">
        <f t="shared" ref="H19:H37" si="5">IF(A20="","",".")</f>
        <v/>
      </c>
      <c r="I20" s="196" t="str">
        <f t="shared" ref="I19:I37" si="6">IF(A20="","",".")</f>
        <v/>
      </c>
      <c r="J20" s="197" t="str">
        <f t="shared" ref="J19:J37" si="7">IF(A20="","",".")</f>
        <v/>
      </c>
      <c r="K20" s="195" t="str">
        <f t="shared" ref="K19:K37" si="8">IF(A20="","",".")</f>
        <v/>
      </c>
      <c r="L20" s="196" t="str">
        <f t="shared" ref="L19:L37" si="9">IF(A20="","",".")</f>
        <v/>
      </c>
      <c r="M20" s="196" t="str">
        <f t="shared" ref="M19:M37" si="10">IF(A20="","",".")</f>
        <v/>
      </c>
      <c r="N20" s="196" t="str">
        <f t="shared" ref="N19:N37" si="11">IF(A20="","",".")</f>
        <v/>
      </c>
      <c r="O20" s="196" t="str">
        <f t="shared" ref="O19:O37" si="12">IF(A20="","",".")</f>
        <v/>
      </c>
      <c r="P20" s="196" t="str">
        <f t="shared" ref="P19:P37" si="13">IF(A20="","",".")</f>
        <v/>
      </c>
      <c r="Q20" s="197" t="str">
        <f t="shared" ref="Q19:Q37" si="14">IF(A20="","",".")</f>
        <v/>
      </c>
      <c r="R20" s="198" t="str">
        <f t="shared" si="0"/>
        <v/>
      </c>
      <c r="S20" s="199"/>
      <c r="T20" s="200"/>
      <c r="U20" s="195" t="str">
        <f t="shared" ref="U13:U37" si="15">IF(A20="","",".")</f>
        <v/>
      </c>
      <c r="V20" s="189"/>
      <c r="W20" s="190"/>
      <c r="X20" s="191" t="s">
        <v>167</v>
      </c>
      <c r="Y20" s="191" t="str">
        <f t="shared" si="1"/>
        <v>Leeg</v>
      </c>
    </row>
    <row r="21" spans="1:25" s="82" customFormat="1" x14ac:dyDescent="0.25">
      <c r="A21" s="192"/>
      <c r="B21" s="178"/>
      <c r="C21" s="193"/>
      <c r="D21" s="194"/>
      <c r="E21" s="195" t="str">
        <f t="shared" si="2"/>
        <v/>
      </c>
      <c r="F21" s="196" t="str">
        <f t="shared" si="3"/>
        <v/>
      </c>
      <c r="G21" s="196" t="str">
        <f t="shared" si="4"/>
        <v/>
      </c>
      <c r="H21" s="196" t="str">
        <f t="shared" si="5"/>
        <v/>
      </c>
      <c r="I21" s="196" t="str">
        <f t="shared" si="6"/>
        <v/>
      </c>
      <c r="J21" s="197" t="str">
        <f t="shared" si="7"/>
        <v/>
      </c>
      <c r="K21" s="195" t="str">
        <f t="shared" si="8"/>
        <v/>
      </c>
      <c r="L21" s="196" t="str">
        <f t="shared" si="9"/>
        <v/>
      </c>
      <c r="M21" s="196" t="str">
        <f t="shared" si="10"/>
        <v/>
      </c>
      <c r="N21" s="196" t="str">
        <f t="shared" si="11"/>
        <v/>
      </c>
      <c r="O21" s="196" t="str">
        <f t="shared" si="12"/>
        <v/>
      </c>
      <c r="P21" s="196" t="str">
        <f t="shared" si="13"/>
        <v/>
      </c>
      <c r="Q21" s="197" t="str">
        <f t="shared" si="14"/>
        <v/>
      </c>
      <c r="R21" s="198" t="str">
        <f t="shared" si="0"/>
        <v/>
      </c>
      <c r="S21" s="199"/>
      <c r="T21" s="200"/>
      <c r="U21" s="195" t="str">
        <f t="shared" si="15"/>
        <v/>
      </c>
      <c r="V21" s="189"/>
      <c r="W21" s="190"/>
      <c r="X21" s="191" t="s">
        <v>167</v>
      </c>
      <c r="Y21" s="191" t="str">
        <f t="shared" si="1"/>
        <v>Leeg</v>
      </c>
    </row>
    <row r="22" spans="1:25" s="82" customFormat="1" x14ac:dyDescent="0.25">
      <c r="A22" s="192"/>
      <c r="B22" s="178"/>
      <c r="C22" s="193"/>
      <c r="D22" s="194"/>
      <c r="E22" s="195" t="str">
        <f t="shared" si="2"/>
        <v/>
      </c>
      <c r="F22" s="196" t="str">
        <f t="shared" si="3"/>
        <v/>
      </c>
      <c r="G22" s="196" t="str">
        <f t="shared" si="4"/>
        <v/>
      </c>
      <c r="H22" s="196" t="str">
        <f t="shared" si="5"/>
        <v/>
      </c>
      <c r="I22" s="196" t="str">
        <f t="shared" si="6"/>
        <v/>
      </c>
      <c r="J22" s="197" t="str">
        <f t="shared" si="7"/>
        <v/>
      </c>
      <c r="K22" s="195" t="str">
        <f t="shared" si="8"/>
        <v/>
      </c>
      <c r="L22" s="196" t="str">
        <f t="shared" si="9"/>
        <v/>
      </c>
      <c r="M22" s="196" t="str">
        <f t="shared" si="10"/>
        <v/>
      </c>
      <c r="N22" s="196" t="str">
        <f t="shared" si="11"/>
        <v/>
      </c>
      <c r="O22" s="196" t="str">
        <f t="shared" si="12"/>
        <v/>
      </c>
      <c r="P22" s="196" t="str">
        <f t="shared" si="13"/>
        <v/>
      </c>
      <c r="Q22" s="197" t="str">
        <f t="shared" si="14"/>
        <v/>
      </c>
      <c r="R22" s="198" t="str">
        <f t="shared" si="0"/>
        <v/>
      </c>
      <c r="S22" s="199"/>
      <c r="T22" s="200"/>
      <c r="U22" s="195" t="str">
        <f t="shared" si="15"/>
        <v/>
      </c>
      <c r="V22" s="189"/>
      <c r="W22" s="190"/>
      <c r="X22" s="191" t="s">
        <v>167</v>
      </c>
      <c r="Y22" s="191" t="str">
        <f t="shared" si="1"/>
        <v>Leeg</v>
      </c>
    </row>
    <row r="23" spans="1:25" s="82" customFormat="1" x14ac:dyDescent="0.25">
      <c r="A23" s="192"/>
      <c r="B23" s="178"/>
      <c r="C23" s="193"/>
      <c r="D23" s="194"/>
      <c r="E23" s="195" t="str">
        <f t="shared" si="2"/>
        <v/>
      </c>
      <c r="F23" s="196" t="str">
        <f t="shared" si="3"/>
        <v/>
      </c>
      <c r="G23" s="196" t="str">
        <f t="shared" si="4"/>
        <v/>
      </c>
      <c r="H23" s="196" t="str">
        <f t="shared" si="5"/>
        <v/>
      </c>
      <c r="I23" s="196" t="str">
        <f t="shared" si="6"/>
        <v/>
      </c>
      <c r="J23" s="197" t="str">
        <f t="shared" si="7"/>
        <v/>
      </c>
      <c r="K23" s="195" t="str">
        <f t="shared" si="8"/>
        <v/>
      </c>
      <c r="L23" s="196" t="str">
        <f t="shared" si="9"/>
        <v/>
      </c>
      <c r="M23" s="196" t="str">
        <f t="shared" si="10"/>
        <v/>
      </c>
      <c r="N23" s="196" t="str">
        <f t="shared" si="11"/>
        <v/>
      </c>
      <c r="O23" s="196" t="str">
        <f t="shared" si="12"/>
        <v/>
      </c>
      <c r="P23" s="196" t="str">
        <f t="shared" si="13"/>
        <v/>
      </c>
      <c r="Q23" s="197" t="str">
        <f t="shared" si="14"/>
        <v/>
      </c>
      <c r="R23" s="198" t="str">
        <f t="shared" si="0"/>
        <v/>
      </c>
      <c r="S23" s="199"/>
      <c r="T23" s="200"/>
      <c r="U23" s="195" t="str">
        <f t="shared" si="15"/>
        <v/>
      </c>
      <c r="V23" s="189"/>
      <c r="W23" s="190"/>
      <c r="X23" s="191" t="s">
        <v>167</v>
      </c>
      <c r="Y23" s="191" t="str">
        <f t="shared" si="1"/>
        <v>Leeg</v>
      </c>
    </row>
    <row r="24" spans="1:25" s="82" customFormat="1" x14ac:dyDescent="0.25">
      <c r="A24" s="192"/>
      <c r="B24" s="178"/>
      <c r="C24" s="193"/>
      <c r="D24" s="194"/>
      <c r="E24" s="195" t="str">
        <f t="shared" si="2"/>
        <v/>
      </c>
      <c r="F24" s="196" t="str">
        <f t="shared" si="3"/>
        <v/>
      </c>
      <c r="G24" s="196" t="str">
        <f t="shared" si="4"/>
        <v/>
      </c>
      <c r="H24" s="196" t="str">
        <f t="shared" si="5"/>
        <v/>
      </c>
      <c r="I24" s="196" t="str">
        <f t="shared" si="6"/>
        <v/>
      </c>
      <c r="J24" s="197" t="str">
        <f t="shared" si="7"/>
        <v/>
      </c>
      <c r="K24" s="195" t="str">
        <f t="shared" si="8"/>
        <v/>
      </c>
      <c r="L24" s="196" t="str">
        <f t="shared" si="9"/>
        <v/>
      </c>
      <c r="M24" s="196" t="str">
        <f t="shared" si="10"/>
        <v/>
      </c>
      <c r="N24" s="196" t="str">
        <f t="shared" si="11"/>
        <v/>
      </c>
      <c r="O24" s="196" t="str">
        <f t="shared" si="12"/>
        <v/>
      </c>
      <c r="P24" s="196" t="str">
        <f t="shared" si="13"/>
        <v/>
      </c>
      <c r="Q24" s="197" t="str">
        <f t="shared" si="14"/>
        <v/>
      </c>
      <c r="R24" s="198" t="str">
        <f t="shared" si="0"/>
        <v/>
      </c>
      <c r="S24" s="199"/>
      <c r="T24" s="200"/>
      <c r="U24" s="195" t="str">
        <f t="shared" si="15"/>
        <v/>
      </c>
      <c r="V24" s="189"/>
      <c r="W24" s="190"/>
      <c r="X24" s="191" t="s">
        <v>167</v>
      </c>
      <c r="Y24" s="191" t="str">
        <f t="shared" si="1"/>
        <v>Leeg</v>
      </c>
    </row>
    <row r="25" spans="1:25" s="82" customFormat="1" x14ac:dyDescent="0.25">
      <c r="A25" s="192"/>
      <c r="B25" s="178"/>
      <c r="C25" s="193"/>
      <c r="D25" s="194"/>
      <c r="E25" s="195" t="str">
        <f t="shared" si="2"/>
        <v/>
      </c>
      <c r="F25" s="196" t="str">
        <f t="shared" si="3"/>
        <v/>
      </c>
      <c r="G25" s="196" t="str">
        <f t="shared" si="4"/>
        <v/>
      </c>
      <c r="H25" s="196" t="str">
        <f t="shared" si="5"/>
        <v/>
      </c>
      <c r="I25" s="196" t="str">
        <f t="shared" si="6"/>
        <v/>
      </c>
      <c r="J25" s="197" t="str">
        <f t="shared" si="7"/>
        <v/>
      </c>
      <c r="K25" s="195" t="str">
        <f t="shared" si="8"/>
        <v/>
      </c>
      <c r="L25" s="196" t="str">
        <f t="shared" si="9"/>
        <v/>
      </c>
      <c r="M25" s="196" t="str">
        <f t="shared" si="10"/>
        <v/>
      </c>
      <c r="N25" s="196" t="str">
        <f t="shared" si="11"/>
        <v/>
      </c>
      <c r="O25" s="196" t="str">
        <f t="shared" si="12"/>
        <v/>
      </c>
      <c r="P25" s="196" t="str">
        <f t="shared" si="13"/>
        <v/>
      </c>
      <c r="Q25" s="197" t="str">
        <f t="shared" si="14"/>
        <v/>
      </c>
      <c r="R25" s="198" t="str">
        <f t="shared" si="0"/>
        <v/>
      </c>
      <c r="S25" s="199"/>
      <c r="T25" s="200"/>
      <c r="U25" s="195" t="str">
        <f t="shared" si="15"/>
        <v/>
      </c>
      <c r="V25" s="189"/>
      <c r="W25" s="190"/>
      <c r="X25" s="191" t="s">
        <v>167</v>
      </c>
      <c r="Y25" s="191" t="str">
        <f t="shared" si="1"/>
        <v>Leeg</v>
      </c>
    </row>
    <row r="26" spans="1:25" s="82" customFormat="1" x14ac:dyDescent="0.25">
      <c r="A26" s="192"/>
      <c r="B26" s="178"/>
      <c r="C26" s="193"/>
      <c r="D26" s="194"/>
      <c r="E26" s="195" t="str">
        <f t="shared" si="2"/>
        <v/>
      </c>
      <c r="F26" s="196" t="str">
        <f t="shared" si="3"/>
        <v/>
      </c>
      <c r="G26" s="196" t="str">
        <f t="shared" si="4"/>
        <v/>
      </c>
      <c r="H26" s="196" t="str">
        <f t="shared" si="5"/>
        <v/>
      </c>
      <c r="I26" s="196" t="str">
        <f t="shared" si="6"/>
        <v/>
      </c>
      <c r="J26" s="197" t="str">
        <f t="shared" si="7"/>
        <v/>
      </c>
      <c r="K26" s="195" t="str">
        <f t="shared" si="8"/>
        <v/>
      </c>
      <c r="L26" s="196" t="str">
        <f t="shared" si="9"/>
        <v/>
      </c>
      <c r="M26" s="196" t="str">
        <f t="shared" si="10"/>
        <v/>
      </c>
      <c r="N26" s="196" t="str">
        <f t="shared" si="11"/>
        <v/>
      </c>
      <c r="O26" s="196" t="str">
        <f t="shared" si="12"/>
        <v/>
      </c>
      <c r="P26" s="196" t="str">
        <f t="shared" si="13"/>
        <v/>
      </c>
      <c r="Q26" s="197" t="str">
        <f t="shared" si="14"/>
        <v/>
      </c>
      <c r="R26" s="198" t="str">
        <f t="shared" si="0"/>
        <v/>
      </c>
      <c r="S26" s="199"/>
      <c r="T26" s="200"/>
      <c r="U26" s="195" t="str">
        <f t="shared" si="15"/>
        <v/>
      </c>
      <c r="V26" s="189"/>
      <c r="W26" s="190"/>
      <c r="X26" s="191" t="s">
        <v>167</v>
      </c>
      <c r="Y26" s="191" t="str">
        <f t="shared" si="1"/>
        <v>Leeg</v>
      </c>
    </row>
    <row r="27" spans="1:25" s="82" customFormat="1" x14ac:dyDescent="0.25">
      <c r="A27" s="192"/>
      <c r="B27" s="178"/>
      <c r="C27" s="193"/>
      <c r="D27" s="194"/>
      <c r="E27" s="195" t="str">
        <f t="shared" si="2"/>
        <v/>
      </c>
      <c r="F27" s="196" t="str">
        <f t="shared" si="3"/>
        <v/>
      </c>
      <c r="G27" s="196" t="str">
        <f t="shared" si="4"/>
        <v/>
      </c>
      <c r="H27" s="196" t="str">
        <f t="shared" si="5"/>
        <v/>
      </c>
      <c r="I27" s="196" t="str">
        <f t="shared" si="6"/>
        <v/>
      </c>
      <c r="J27" s="197" t="str">
        <f t="shared" si="7"/>
        <v/>
      </c>
      <c r="K27" s="195" t="str">
        <f t="shared" si="8"/>
        <v/>
      </c>
      <c r="L27" s="196" t="str">
        <f t="shared" si="9"/>
        <v/>
      </c>
      <c r="M27" s="196" t="str">
        <f t="shared" si="10"/>
        <v/>
      </c>
      <c r="N27" s="196" t="str">
        <f t="shared" si="11"/>
        <v/>
      </c>
      <c r="O27" s="196" t="str">
        <f t="shared" si="12"/>
        <v/>
      </c>
      <c r="P27" s="196" t="str">
        <f t="shared" si="13"/>
        <v/>
      </c>
      <c r="Q27" s="197" t="str">
        <f t="shared" si="14"/>
        <v/>
      </c>
      <c r="R27" s="198" t="str">
        <f t="shared" si="0"/>
        <v/>
      </c>
      <c r="S27" s="199"/>
      <c r="T27" s="200"/>
      <c r="U27" s="195" t="str">
        <f t="shared" si="15"/>
        <v/>
      </c>
      <c r="V27" s="189"/>
      <c r="W27" s="190"/>
      <c r="X27" s="191" t="s">
        <v>167</v>
      </c>
      <c r="Y27" s="191" t="str">
        <f t="shared" si="1"/>
        <v>Leeg</v>
      </c>
    </row>
    <row r="28" spans="1:25" s="82" customFormat="1" x14ac:dyDescent="0.25">
      <c r="A28" s="192"/>
      <c r="B28" s="178"/>
      <c r="C28" s="193"/>
      <c r="D28" s="194"/>
      <c r="E28" s="195" t="str">
        <f t="shared" si="2"/>
        <v/>
      </c>
      <c r="F28" s="196" t="str">
        <f t="shared" si="3"/>
        <v/>
      </c>
      <c r="G28" s="196" t="str">
        <f t="shared" si="4"/>
        <v/>
      </c>
      <c r="H28" s="196" t="str">
        <f t="shared" si="5"/>
        <v/>
      </c>
      <c r="I28" s="196" t="str">
        <f t="shared" si="6"/>
        <v/>
      </c>
      <c r="J28" s="197" t="str">
        <f t="shared" si="7"/>
        <v/>
      </c>
      <c r="K28" s="195" t="str">
        <f t="shared" si="8"/>
        <v/>
      </c>
      <c r="L28" s="196" t="str">
        <f t="shared" si="9"/>
        <v/>
      </c>
      <c r="M28" s="196" t="str">
        <f t="shared" si="10"/>
        <v/>
      </c>
      <c r="N28" s="196" t="str">
        <f t="shared" si="11"/>
        <v/>
      </c>
      <c r="O28" s="196" t="str">
        <f t="shared" si="12"/>
        <v/>
      </c>
      <c r="P28" s="196" t="str">
        <f t="shared" si="13"/>
        <v/>
      </c>
      <c r="Q28" s="197" t="str">
        <f t="shared" si="14"/>
        <v/>
      </c>
      <c r="R28" s="198" t="str">
        <f t="shared" si="0"/>
        <v/>
      </c>
      <c r="S28" s="199"/>
      <c r="T28" s="200"/>
      <c r="U28" s="195" t="str">
        <f t="shared" si="15"/>
        <v/>
      </c>
      <c r="V28" s="189"/>
      <c r="W28" s="190"/>
      <c r="X28" s="191" t="s">
        <v>167</v>
      </c>
      <c r="Y28" s="191" t="str">
        <f t="shared" si="1"/>
        <v>Leeg</v>
      </c>
    </row>
    <row r="29" spans="1:25" s="82" customFormat="1" x14ac:dyDescent="0.25">
      <c r="A29" s="192"/>
      <c r="B29" s="178"/>
      <c r="C29" s="193"/>
      <c r="D29" s="194"/>
      <c r="E29" s="195" t="str">
        <f t="shared" si="2"/>
        <v/>
      </c>
      <c r="F29" s="196" t="str">
        <f t="shared" si="3"/>
        <v/>
      </c>
      <c r="G29" s="196" t="str">
        <f t="shared" si="4"/>
        <v/>
      </c>
      <c r="H29" s="196" t="str">
        <f t="shared" si="5"/>
        <v/>
      </c>
      <c r="I29" s="196" t="str">
        <f t="shared" si="6"/>
        <v/>
      </c>
      <c r="J29" s="197" t="str">
        <f t="shared" si="7"/>
        <v/>
      </c>
      <c r="K29" s="195" t="str">
        <f t="shared" si="8"/>
        <v/>
      </c>
      <c r="L29" s="196" t="str">
        <f t="shared" si="9"/>
        <v/>
      </c>
      <c r="M29" s="196" t="str">
        <f t="shared" si="10"/>
        <v/>
      </c>
      <c r="N29" s="196" t="str">
        <f t="shared" si="11"/>
        <v/>
      </c>
      <c r="O29" s="196" t="str">
        <f t="shared" si="12"/>
        <v/>
      </c>
      <c r="P29" s="196" t="str">
        <f t="shared" si="13"/>
        <v/>
      </c>
      <c r="Q29" s="197" t="str">
        <f t="shared" si="14"/>
        <v/>
      </c>
      <c r="R29" s="198" t="str">
        <f t="shared" si="0"/>
        <v/>
      </c>
      <c r="S29" s="199"/>
      <c r="T29" s="200"/>
      <c r="U29" s="195" t="str">
        <f t="shared" si="15"/>
        <v/>
      </c>
      <c r="V29" s="189"/>
      <c r="W29" s="190"/>
      <c r="X29" s="191" t="s">
        <v>167</v>
      </c>
      <c r="Y29" s="191" t="str">
        <f t="shared" si="1"/>
        <v>Leeg</v>
      </c>
    </row>
    <row r="30" spans="1:25" s="82" customFormat="1" x14ac:dyDescent="0.25">
      <c r="A30" s="192"/>
      <c r="B30" s="178"/>
      <c r="C30" s="193"/>
      <c r="D30" s="194"/>
      <c r="E30" s="195" t="str">
        <f t="shared" si="2"/>
        <v/>
      </c>
      <c r="F30" s="196" t="str">
        <f t="shared" si="3"/>
        <v/>
      </c>
      <c r="G30" s="196" t="str">
        <f t="shared" si="4"/>
        <v/>
      </c>
      <c r="H30" s="196" t="str">
        <f t="shared" si="5"/>
        <v/>
      </c>
      <c r="I30" s="196" t="str">
        <f t="shared" si="6"/>
        <v/>
      </c>
      <c r="J30" s="197" t="str">
        <f t="shared" si="7"/>
        <v/>
      </c>
      <c r="K30" s="195" t="str">
        <f t="shared" si="8"/>
        <v/>
      </c>
      <c r="L30" s="196" t="str">
        <f t="shared" si="9"/>
        <v/>
      </c>
      <c r="M30" s="196" t="str">
        <f t="shared" si="10"/>
        <v/>
      </c>
      <c r="N30" s="196" t="str">
        <f t="shared" si="11"/>
        <v/>
      </c>
      <c r="O30" s="196" t="str">
        <f t="shared" si="12"/>
        <v/>
      </c>
      <c r="P30" s="196" t="str">
        <f t="shared" si="13"/>
        <v/>
      </c>
      <c r="Q30" s="197" t="str">
        <f t="shared" si="14"/>
        <v/>
      </c>
      <c r="R30" s="198" t="str">
        <f t="shared" si="0"/>
        <v/>
      </c>
      <c r="S30" s="199"/>
      <c r="T30" s="200"/>
      <c r="U30" s="195" t="str">
        <f t="shared" si="15"/>
        <v/>
      </c>
      <c r="V30" s="189"/>
      <c r="W30" s="190"/>
      <c r="X30" s="191" t="s">
        <v>167</v>
      </c>
      <c r="Y30" s="191" t="str">
        <f t="shared" si="1"/>
        <v>Leeg</v>
      </c>
    </row>
    <row r="31" spans="1:25" s="82" customFormat="1" x14ac:dyDescent="0.25">
      <c r="A31" s="192"/>
      <c r="B31" s="178"/>
      <c r="C31" s="193"/>
      <c r="D31" s="194"/>
      <c r="E31" s="195" t="str">
        <f t="shared" si="2"/>
        <v/>
      </c>
      <c r="F31" s="196" t="str">
        <f t="shared" si="3"/>
        <v/>
      </c>
      <c r="G31" s="196" t="str">
        <f t="shared" si="4"/>
        <v/>
      </c>
      <c r="H31" s="196" t="str">
        <f t="shared" si="5"/>
        <v/>
      </c>
      <c r="I31" s="196" t="str">
        <f t="shared" si="6"/>
        <v/>
      </c>
      <c r="J31" s="197" t="str">
        <f t="shared" si="7"/>
        <v/>
      </c>
      <c r="K31" s="195" t="str">
        <f t="shared" si="8"/>
        <v/>
      </c>
      <c r="L31" s="196" t="str">
        <f t="shared" si="9"/>
        <v/>
      </c>
      <c r="M31" s="196" t="str">
        <f t="shared" si="10"/>
        <v/>
      </c>
      <c r="N31" s="196" t="str">
        <f t="shared" si="11"/>
        <v/>
      </c>
      <c r="O31" s="196" t="str">
        <f t="shared" si="12"/>
        <v/>
      </c>
      <c r="P31" s="196" t="str">
        <f t="shared" si="13"/>
        <v/>
      </c>
      <c r="Q31" s="197" t="str">
        <f t="shared" si="14"/>
        <v/>
      </c>
      <c r="R31" s="198" t="str">
        <f t="shared" si="0"/>
        <v/>
      </c>
      <c r="S31" s="199"/>
      <c r="T31" s="200"/>
      <c r="U31" s="195" t="str">
        <f t="shared" si="15"/>
        <v/>
      </c>
      <c r="V31" s="189"/>
      <c r="W31" s="190"/>
      <c r="X31" s="191" t="s">
        <v>167</v>
      </c>
      <c r="Y31" s="191" t="str">
        <f t="shared" si="1"/>
        <v>Leeg</v>
      </c>
    </row>
    <row r="32" spans="1:25" s="82" customFormat="1" x14ac:dyDescent="0.25">
      <c r="A32" s="192"/>
      <c r="B32" s="178"/>
      <c r="C32" s="193"/>
      <c r="D32" s="194"/>
      <c r="E32" s="195" t="str">
        <f t="shared" si="2"/>
        <v/>
      </c>
      <c r="F32" s="196" t="str">
        <f t="shared" si="3"/>
        <v/>
      </c>
      <c r="G32" s="196" t="str">
        <f t="shared" si="4"/>
        <v/>
      </c>
      <c r="H32" s="196" t="str">
        <f t="shared" si="5"/>
        <v/>
      </c>
      <c r="I32" s="196" t="str">
        <f t="shared" si="6"/>
        <v/>
      </c>
      <c r="J32" s="197" t="str">
        <f t="shared" si="7"/>
        <v/>
      </c>
      <c r="K32" s="195" t="str">
        <f t="shared" si="8"/>
        <v/>
      </c>
      <c r="L32" s="196" t="str">
        <f t="shared" si="9"/>
        <v/>
      </c>
      <c r="M32" s="196" t="str">
        <f t="shared" si="10"/>
        <v/>
      </c>
      <c r="N32" s="196" t="str">
        <f t="shared" si="11"/>
        <v/>
      </c>
      <c r="O32" s="196" t="str">
        <f t="shared" si="12"/>
        <v/>
      </c>
      <c r="P32" s="196" t="str">
        <f t="shared" si="13"/>
        <v/>
      </c>
      <c r="Q32" s="197" t="str">
        <f t="shared" si="14"/>
        <v/>
      </c>
      <c r="R32" s="198" t="str">
        <f t="shared" si="0"/>
        <v/>
      </c>
      <c r="S32" s="199"/>
      <c r="T32" s="200"/>
      <c r="U32" s="195" t="str">
        <f t="shared" si="15"/>
        <v/>
      </c>
      <c r="V32" s="189"/>
      <c r="W32" s="190"/>
      <c r="X32" s="191" t="s">
        <v>167</v>
      </c>
      <c r="Y32" s="191" t="str">
        <f t="shared" si="1"/>
        <v>Leeg</v>
      </c>
    </row>
    <row r="33" spans="1:26" s="82" customFormat="1" x14ac:dyDescent="0.25">
      <c r="A33" s="192"/>
      <c r="B33" s="178"/>
      <c r="C33" s="193"/>
      <c r="D33" s="194"/>
      <c r="E33" s="195" t="str">
        <f t="shared" si="2"/>
        <v/>
      </c>
      <c r="F33" s="196" t="str">
        <f t="shared" si="3"/>
        <v/>
      </c>
      <c r="G33" s="196" t="str">
        <f t="shared" si="4"/>
        <v/>
      </c>
      <c r="H33" s="196" t="str">
        <f t="shared" si="5"/>
        <v/>
      </c>
      <c r="I33" s="196" t="str">
        <f t="shared" si="6"/>
        <v/>
      </c>
      <c r="J33" s="197" t="str">
        <f t="shared" si="7"/>
        <v/>
      </c>
      <c r="K33" s="195" t="str">
        <f t="shared" si="8"/>
        <v/>
      </c>
      <c r="L33" s="196" t="str">
        <f t="shared" si="9"/>
        <v/>
      </c>
      <c r="M33" s="196" t="str">
        <f t="shared" si="10"/>
        <v/>
      </c>
      <c r="N33" s="196" t="str">
        <f t="shared" si="11"/>
        <v/>
      </c>
      <c r="O33" s="196" t="str">
        <f t="shared" si="12"/>
        <v/>
      </c>
      <c r="P33" s="196" t="str">
        <f t="shared" si="13"/>
        <v/>
      </c>
      <c r="Q33" s="197" t="str">
        <f t="shared" si="14"/>
        <v/>
      </c>
      <c r="R33" s="198" t="str">
        <f t="shared" si="0"/>
        <v/>
      </c>
      <c r="S33" s="199"/>
      <c r="T33" s="200"/>
      <c r="U33" s="195" t="str">
        <f t="shared" si="15"/>
        <v/>
      </c>
      <c r="V33" s="189"/>
      <c r="W33" s="190"/>
      <c r="X33" s="191" t="s">
        <v>167</v>
      </c>
      <c r="Y33" s="191" t="str">
        <f t="shared" si="1"/>
        <v>Leeg</v>
      </c>
    </row>
    <row r="34" spans="1:26" s="82" customFormat="1" x14ac:dyDescent="0.25">
      <c r="A34" s="192"/>
      <c r="B34" s="178"/>
      <c r="C34" s="193"/>
      <c r="D34" s="194"/>
      <c r="E34" s="195" t="str">
        <f t="shared" si="2"/>
        <v/>
      </c>
      <c r="F34" s="196" t="str">
        <f t="shared" si="3"/>
        <v/>
      </c>
      <c r="G34" s="196" t="str">
        <f t="shared" si="4"/>
        <v/>
      </c>
      <c r="H34" s="196" t="str">
        <f t="shared" si="5"/>
        <v/>
      </c>
      <c r="I34" s="196" t="str">
        <f t="shared" si="6"/>
        <v/>
      </c>
      <c r="J34" s="197" t="str">
        <f t="shared" si="7"/>
        <v/>
      </c>
      <c r="K34" s="195" t="str">
        <f t="shared" si="8"/>
        <v/>
      </c>
      <c r="L34" s="196" t="str">
        <f t="shared" si="9"/>
        <v/>
      </c>
      <c r="M34" s="196" t="str">
        <f t="shared" si="10"/>
        <v/>
      </c>
      <c r="N34" s="196" t="str">
        <f t="shared" si="11"/>
        <v/>
      </c>
      <c r="O34" s="196" t="str">
        <f t="shared" si="12"/>
        <v/>
      </c>
      <c r="P34" s="196" t="str">
        <f t="shared" si="13"/>
        <v/>
      </c>
      <c r="Q34" s="197" t="str">
        <f t="shared" si="14"/>
        <v/>
      </c>
      <c r="R34" s="198" t="str">
        <f t="shared" si="0"/>
        <v/>
      </c>
      <c r="S34" s="199"/>
      <c r="T34" s="200"/>
      <c r="U34" s="195" t="str">
        <f t="shared" si="15"/>
        <v/>
      </c>
      <c r="V34" s="189"/>
      <c r="W34" s="190"/>
      <c r="X34" s="191" t="s">
        <v>167</v>
      </c>
      <c r="Y34" s="191" t="str">
        <f t="shared" si="1"/>
        <v>Leeg</v>
      </c>
    </row>
    <row r="35" spans="1:26" s="82" customFormat="1" x14ac:dyDescent="0.25">
      <c r="A35" s="192"/>
      <c r="B35" s="178"/>
      <c r="C35" s="193"/>
      <c r="D35" s="194"/>
      <c r="E35" s="195" t="str">
        <f t="shared" si="2"/>
        <v/>
      </c>
      <c r="F35" s="196" t="str">
        <f t="shared" si="3"/>
        <v/>
      </c>
      <c r="G35" s="196" t="str">
        <f t="shared" si="4"/>
        <v/>
      </c>
      <c r="H35" s="196" t="str">
        <f t="shared" si="5"/>
        <v/>
      </c>
      <c r="I35" s="196" t="str">
        <f t="shared" si="6"/>
        <v/>
      </c>
      <c r="J35" s="197" t="str">
        <f t="shared" si="7"/>
        <v/>
      </c>
      <c r="K35" s="195" t="str">
        <f t="shared" si="8"/>
        <v/>
      </c>
      <c r="L35" s="196" t="str">
        <f t="shared" si="9"/>
        <v/>
      </c>
      <c r="M35" s="196" t="str">
        <f t="shared" si="10"/>
        <v/>
      </c>
      <c r="N35" s="196" t="str">
        <f t="shared" si="11"/>
        <v/>
      </c>
      <c r="O35" s="196" t="str">
        <f t="shared" si="12"/>
        <v/>
      </c>
      <c r="P35" s="196" t="str">
        <f t="shared" si="13"/>
        <v/>
      </c>
      <c r="Q35" s="197" t="str">
        <f t="shared" si="14"/>
        <v/>
      </c>
      <c r="R35" s="198" t="str">
        <f t="shared" si="0"/>
        <v/>
      </c>
      <c r="S35" s="199"/>
      <c r="T35" s="200"/>
      <c r="U35" s="195" t="str">
        <f t="shared" si="15"/>
        <v/>
      </c>
      <c r="V35" s="189"/>
      <c r="W35" s="190"/>
      <c r="X35" s="191" t="s">
        <v>167</v>
      </c>
      <c r="Y35" s="191" t="str">
        <f t="shared" si="1"/>
        <v>Leeg</v>
      </c>
    </row>
    <row r="36" spans="1:26" s="82" customFormat="1" x14ac:dyDescent="0.25">
      <c r="A36" s="192"/>
      <c r="B36" s="178"/>
      <c r="C36" s="193"/>
      <c r="D36" s="194"/>
      <c r="E36" s="195" t="str">
        <f t="shared" si="2"/>
        <v/>
      </c>
      <c r="F36" s="196" t="str">
        <f t="shared" si="3"/>
        <v/>
      </c>
      <c r="G36" s="196" t="str">
        <f t="shared" si="4"/>
        <v/>
      </c>
      <c r="H36" s="196" t="str">
        <f t="shared" si="5"/>
        <v/>
      </c>
      <c r="I36" s="196" t="str">
        <f t="shared" si="6"/>
        <v/>
      </c>
      <c r="J36" s="197" t="str">
        <f t="shared" si="7"/>
        <v/>
      </c>
      <c r="K36" s="195" t="str">
        <f t="shared" si="8"/>
        <v/>
      </c>
      <c r="L36" s="196" t="str">
        <f t="shared" si="9"/>
        <v/>
      </c>
      <c r="M36" s="196" t="str">
        <f t="shared" si="10"/>
        <v/>
      </c>
      <c r="N36" s="196" t="str">
        <f t="shared" si="11"/>
        <v/>
      </c>
      <c r="O36" s="196" t="str">
        <f t="shared" si="12"/>
        <v/>
      </c>
      <c r="P36" s="196" t="str">
        <f t="shared" si="13"/>
        <v/>
      </c>
      <c r="Q36" s="197" t="str">
        <f t="shared" si="14"/>
        <v/>
      </c>
      <c r="R36" s="198" t="str">
        <f t="shared" si="0"/>
        <v/>
      </c>
      <c r="S36" s="199"/>
      <c r="T36" s="200"/>
      <c r="U36" s="195" t="str">
        <f t="shared" si="15"/>
        <v/>
      </c>
      <c r="V36" s="189"/>
      <c r="W36" s="190"/>
      <c r="X36" s="191" t="s">
        <v>167</v>
      </c>
      <c r="Y36" s="191" t="str">
        <f t="shared" si="1"/>
        <v>Leeg</v>
      </c>
    </row>
    <row r="37" spans="1:26" s="82" customFormat="1" x14ac:dyDescent="0.25">
      <c r="A37" s="192"/>
      <c r="B37" s="178"/>
      <c r="C37" s="193"/>
      <c r="D37" s="194"/>
      <c r="E37" s="195" t="str">
        <f t="shared" si="2"/>
        <v/>
      </c>
      <c r="F37" s="196" t="str">
        <f t="shared" si="3"/>
        <v/>
      </c>
      <c r="G37" s="196" t="str">
        <f t="shared" si="4"/>
        <v/>
      </c>
      <c r="H37" s="196" t="str">
        <f t="shared" si="5"/>
        <v/>
      </c>
      <c r="I37" s="196" t="str">
        <f t="shared" si="6"/>
        <v/>
      </c>
      <c r="J37" s="197" t="str">
        <f t="shared" si="7"/>
        <v/>
      </c>
      <c r="K37" s="195" t="str">
        <f t="shared" si="8"/>
        <v/>
      </c>
      <c r="L37" s="196" t="str">
        <f t="shared" si="9"/>
        <v/>
      </c>
      <c r="M37" s="196" t="str">
        <f t="shared" si="10"/>
        <v/>
      </c>
      <c r="N37" s="196" t="str">
        <f t="shared" si="11"/>
        <v/>
      </c>
      <c r="O37" s="196" t="str">
        <f t="shared" si="12"/>
        <v/>
      </c>
      <c r="P37" s="196" t="str">
        <f t="shared" si="13"/>
        <v/>
      </c>
      <c r="Q37" s="197" t="str">
        <f t="shared" si="14"/>
        <v/>
      </c>
      <c r="R37" s="198" t="str">
        <f t="shared" si="0"/>
        <v/>
      </c>
      <c r="S37" s="199"/>
      <c r="T37" s="200"/>
      <c r="U37" s="195" t="str">
        <f t="shared" si="15"/>
        <v/>
      </c>
      <c r="V37" s="189"/>
      <c r="W37" s="190"/>
      <c r="X37" s="191" t="s">
        <v>167</v>
      </c>
      <c r="Y37" s="191" t="str">
        <f t="shared" si="1"/>
        <v>Leeg</v>
      </c>
    </row>
    <row r="38" spans="1:26" s="82" customFormat="1" ht="15" hidden="1" customHeight="1" x14ac:dyDescent="0.25">
      <c r="A38" s="201"/>
      <c r="B38" s="202"/>
      <c r="C38" s="203"/>
      <c r="D38" s="204"/>
      <c r="E38" s="205"/>
      <c r="F38" s="206"/>
      <c r="G38" s="206"/>
      <c r="H38" s="206"/>
      <c r="I38" s="206"/>
      <c r="J38" s="207"/>
      <c r="K38" s="205"/>
      <c r="L38" s="206"/>
      <c r="M38" s="206"/>
      <c r="N38" s="206"/>
      <c r="O38" s="206"/>
      <c r="P38" s="206"/>
      <c r="Q38" s="207"/>
      <c r="R38" s="208"/>
      <c r="S38" s="209"/>
      <c r="T38" s="210"/>
      <c r="U38" s="205"/>
      <c r="V38" s="211"/>
      <c r="W38" s="212"/>
      <c r="X38" s="213"/>
      <c r="Y38" s="213"/>
    </row>
    <row r="39" spans="1:26" s="82" customFormat="1" ht="15.75" thickBot="1" x14ac:dyDescent="0.3">
      <c r="A39" s="214"/>
      <c r="B39" s="215"/>
      <c r="C39" s="215"/>
      <c r="D39" s="216"/>
      <c r="E39" s="214"/>
      <c r="F39" s="215"/>
      <c r="G39" s="215"/>
      <c r="H39" s="215"/>
      <c r="I39" s="215"/>
      <c r="J39" s="217"/>
      <c r="K39" s="214"/>
      <c r="L39" s="215"/>
      <c r="M39" s="215"/>
      <c r="N39" s="215"/>
      <c r="O39" s="215"/>
      <c r="P39" s="215"/>
      <c r="Q39" s="217"/>
      <c r="R39" s="218"/>
      <c r="S39" s="219"/>
      <c r="T39" s="220">
        <f>SUM(T11:T38)</f>
        <v>0</v>
      </c>
      <c r="U39" s="214"/>
      <c r="V39" s="221"/>
      <c r="W39" s="222"/>
      <c r="X39" s="82" t="s">
        <v>145</v>
      </c>
      <c r="Y39" s="82" t="s">
        <v>145</v>
      </c>
      <c r="Z39" s="82" t="s">
        <v>145</v>
      </c>
    </row>
    <row r="40" spans="1:26" ht="15.75" thickBot="1" x14ac:dyDescent="0.3">
      <c r="A40" s="223"/>
      <c r="Q40" t="s">
        <v>145</v>
      </c>
      <c r="W40" s="224"/>
    </row>
    <row r="41" spans="1:26" ht="15.75" thickBot="1" x14ac:dyDescent="0.3">
      <c r="A41" s="355" t="s">
        <v>146</v>
      </c>
      <c r="B41" s="356"/>
      <c r="C41" s="356"/>
      <c r="D41" s="356"/>
      <c r="E41" s="356"/>
      <c r="F41" s="356"/>
      <c r="G41" s="356"/>
      <c r="H41" s="356"/>
      <c r="I41" s="356"/>
      <c r="J41" s="356"/>
      <c r="K41" s="356"/>
      <c r="L41" s="356"/>
      <c r="M41" s="356"/>
      <c r="N41" s="356"/>
      <c r="O41" s="356"/>
      <c r="P41" s="356"/>
      <c r="Q41" s="356"/>
      <c r="R41" s="357"/>
      <c r="S41" s="225"/>
      <c r="T41" s="225"/>
      <c r="V41" s="226" t="s">
        <v>147</v>
      </c>
      <c r="W41" s="227">
        <v>46132</v>
      </c>
    </row>
    <row r="42" spans="1:26" x14ac:dyDescent="0.25">
      <c r="A42" s="228"/>
      <c r="B42" s="358" t="s">
        <v>148</v>
      </c>
      <c r="C42" s="359"/>
      <c r="D42" s="359"/>
      <c r="E42" s="359"/>
      <c r="F42" s="359"/>
      <c r="G42" s="359"/>
      <c r="H42" s="359"/>
      <c r="I42" s="359"/>
      <c r="J42" s="359"/>
      <c r="K42" s="359"/>
      <c r="L42" s="359"/>
      <c r="M42" s="359"/>
      <c r="N42" s="359"/>
      <c r="O42" s="359"/>
      <c r="P42" s="359"/>
      <c r="Q42" s="359"/>
      <c r="R42" s="360"/>
      <c r="S42" s="229"/>
      <c r="T42" s="229"/>
      <c r="V42" s="230" t="s">
        <v>149</v>
      </c>
      <c r="W42" s="231" t="s">
        <v>187</v>
      </c>
    </row>
    <row r="43" spans="1:26" x14ac:dyDescent="0.25">
      <c r="A43" s="232"/>
      <c r="B43" s="361" t="s">
        <v>185</v>
      </c>
      <c r="C43" s="362"/>
      <c r="D43" s="362"/>
      <c r="E43" s="362"/>
      <c r="F43" s="362"/>
      <c r="G43" s="362"/>
      <c r="H43" s="362"/>
      <c r="I43" s="362"/>
      <c r="J43" s="362"/>
      <c r="K43" s="362"/>
      <c r="L43" s="362"/>
      <c r="M43" s="362"/>
      <c r="N43" s="362"/>
      <c r="O43" s="362"/>
      <c r="P43" s="362"/>
      <c r="Q43" s="362"/>
      <c r="R43" s="363"/>
      <c r="S43" s="229"/>
      <c r="T43" s="229"/>
      <c r="V43" s="233" t="s">
        <v>150</v>
      </c>
      <c r="W43" s="234"/>
    </row>
    <row r="44" spans="1:26" x14ac:dyDescent="0.25">
      <c r="A44" s="232"/>
      <c r="B44" s="361"/>
      <c r="C44" s="362"/>
      <c r="D44" s="362"/>
      <c r="E44" s="362"/>
      <c r="F44" s="362"/>
      <c r="G44" s="362"/>
      <c r="H44" s="362"/>
      <c r="I44" s="362"/>
      <c r="J44" s="362"/>
      <c r="K44" s="362"/>
      <c r="L44" s="362"/>
      <c r="M44" s="362"/>
      <c r="N44" s="362"/>
      <c r="O44" s="362"/>
      <c r="P44" s="362"/>
      <c r="Q44" s="362"/>
      <c r="R44" s="363"/>
      <c r="S44" s="229"/>
      <c r="T44" s="229"/>
      <c r="V44" s="235"/>
      <c r="W44" s="234"/>
    </row>
    <row r="45" spans="1:26" x14ac:dyDescent="0.25">
      <c r="A45" s="232"/>
      <c r="B45" s="361"/>
      <c r="C45" s="362"/>
      <c r="D45" s="362"/>
      <c r="E45" s="362"/>
      <c r="F45" s="362"/>
      <c r="G45" s="362"/>
      <c r="H45" s="362"/>
      <c r="I45" s="362"/>
      <c r="J45" s="362"/>
      <c r="K45" s="362"/>
      <c r="L45" s="362"/>
      <c r="M45" s="362"/>
      <c r="N45" s="362"/>
      <c r="O45" s="362"/>
      <c r="P45" s="362"/>
      <c r="Q45" s="362"/>
      <c r="R45" s="363"/>
      <c r="S45" s="229"/>
      <c r="T45" s="229"/>
      <c r="V45" s="235"/>
      <c r="W45" s="234"/>
    </row>
    <row r="46" spans="1:26" ht="15.75" thickBot="1" x14ac:dyDescent="0.3">
      <c r="A46" s="232"/>
      <c r="B46" s="364" t="s">
        <v>95</v>
      </c>
      <c r="C46" s="365"/>
      <c r="D46" s="365"/>
      <c r="E46" s="365"/>
      <c r="F46" s="365"/>
      <c r="G46" s="365"/>
      <c r="H46" s="365"/>
      <c r="I46" s="365"/>
      <c r="J46" s="365"/>
      <c r="K46" s="365"/>
      <c r="L46" s="365"/>
      <c r="M46" s="365"/>
      <c r="N46" s="365"/>
      <c r="O46" s="365"/>
      <c r="P46" s="365"/>
      <c r="Q46" s="365"/>
      <c r="R46" s="366"/>
      <c r="S46" s="229"/>
      <c r="T46" s="229"/>
      <c r="V46" s="236"/>
      <c r="W46" s="237"/>
    </row>
    <row r="47" spans="1:26" x14ac:dyDescent="0.25">
      <c r="A47" s="232"/>
      <c r="B47" s="361" t="s">
        <v>186</v>
      </c>
      <c r="C47" s="362"/>
      <c r="D47" s="362"/>
      <c r="E47" s="362"/>
      <c r="F47" s="362"/>
      <c r="G47" s="362"/>
      <c r="H47" s="362"/>
      <c r="I47" s="362"/>
      <c r="J47" s="362"/>
      <c r="K47" s="362"/>
      <c r="L47" s="362"/>
      <c r="M47" s="362"/>
      <c r="N47" s="362"/>
      <c r="O47" s="362"/>
      <c r="P47" s="362"/>
      <c r="Q47" s="362"/>
      <c r="R47" s="363"/>
      <c r="S47" s="229"/>
      <c r="T47" s="229"/>
      <c r="V47" s="226" t="s">
        <v>151</v>
      </c>
      <c r="W47" s="227">
        <v>46132</v>
      </c>
    </row>
    <row r="48" spans="1:26" x14ac:dyDescent="0.25">
      <c r="A48" s="232"/>
      <c r="B48" s="361"/>
      <c r="C48" s="362"/>
      <c r="D48" s="362"/>
      <c r="E48" s="362"/>
      <c r="F48" s="362"/>
      <c r="G48" s="362"/>
      <c r="H48" s="362"/>
      <c r="I48" s="362"/>
      <c r="J48" s="362"/>
      <c r="K48" s="362"/>
      <c r="L48" s="362"/>
      <c r="M48" s="362"/>
      <c r="N48" s="362"/>
      <c r="O48" s="362"/>
      <c r="P48" s="362"/>
      <c r="Q48" s="362"/>
      <c r="R48" s="363"/>
      <c r="S48" s="229"/>
      <c r="T48" s="229"/>
      <c r="V48" s="230" t="s">
        <v>152</v>
      </c>
      <c r="W48" s="231" t="s">
        <v>188</v>
      </c>
    </row>
    <row r="49" spans="1:23" x14ac:dyDescent="0.25">
      <c r="A49" s="232"/>
      <c r="B49" s="361"/>
      <c r="C49" s="362"/>
      <c r="D49" s="362"/>
      <c r="E49" s="362"/>
      <c r="F49" s="362"/>
      <c r="G49" s="362"/>
      <c r="H49" s="362"/>
      <c r="I49" s="362"/>
      <c r="J49" s="362"/>
      <c r="K49" s="362"/>
      <c r="L49" s="362"/>
      <c r="M49" s="362"/>
      <c r="N49" s="362"/>
      <c r="O49" s="362"/>
      <c r="P49" s="362"/>
      <c r="Q49" s="362"/>
      <c r="R49" s="363"/>
      <c r="S49" s="229"/>
      <c r="T49" s="229"/>
      <c r="V49" s="233" t="s">
        <v>150</v>
      </c>
      <c r="W49" s="238"/>
    </row>
    <row r="50" spans="1:23" x14ac:dyDescent="0.25">
      <c r="A50" s="232"/>
      <c r="B50" s="364" t="s">
        <v>154</v>
      </c>
      <c r="C50" s="365"/>
      <c r="D50" s="365"/>
      <c r="E50" s="365"/>
      <c r="F50" s="365"/>
      <c r="G50" s="365"/>
      <c r="H50" s="365"/>
      <c r="I50" s="365"/>
      <c r="J50" s="365"/>
      <c r="K50" s="365"/>
      <c r="L50" s="365"/>
      <c r="M50" s="365"/>
      <c r="N50" s="365"/>
      <c r="O50" s="365"/>
      <c r="P50" s="365"/>
      <c r="Q50" s="365"/>
      <c r="R50" s="366"/>
      <c r="S50" s="229"/>
      <c r="T50" s="229"/>
      <c r="V50" s="235"/>
      <c r="W50" s="238"/>
    </row>
    <row r="51" spans="1:23" x14ac:dyDescent="0.25">
      <c r="A51" s="232"/>
      <c r="B51" s="361" t="s">
        <v>189</v>
      </c>
      <c r="C51" s="362"/>
      <c r="D51" s="362"/>
      <c r="E51" s="362"/>
      <c r="F51" s="362"/>
      <c r="G51" s="362"/>
      <c r="H51" s="362"/>
      <c r="I51" s="362"/>
      <c r="J51" s="362"/>
      <c r="K51" s="362"/>
      <c r="L51" s="362"/>
      <c r="M51" s="362"/>
      <c r="N51" s="362"/>
      <c r="O51" s="362"/>
      <c r="P51" s="362"/>
      <c r="Q51" s="362"/>
      <c r="R51" s="363"/>
      <c r="S51" s="229"/>
      <c r="T51" s="229"/>
      <c r="V51" s="235"/>
      <c r="W51" s="238"/>
    </row>
    <row r="52" spans="1:23" ht="15.75" thickBot="1" x14ac:dyDescent="0.3">
      <c r="A52" s="239"/>
      <c r="B52" s="352" t="s">
        <v>190</v>
      </c>
      <c r="C52" s="353"/>
      <c r="D52" s="353"/>
      <c r="E52" s="353"/>
      <c r="F52" s="353"/>
      <c r="G52" s="353"/>
      <c r="H52" s="353"/>
      <c r="I52" s="353"/>
      <c r="J52" s="353"/>
      <c r="K52" s="353"/>
      <c r="L52" s="353"/>
      <c r="M52" s="353"/>
      <c r="N52" s="353"/>
      <c r="O52" s="353"/>
      <c r="P52" s="353"/>
      <c r="Q52" s="353"/>
      <c r="R52" s="354"/>
      <c r="S52" s="240"/>
      <c r="T52" s="240"/>
      <c r="U52" s="241"/>
      <c r="V52" s="236"/>
      <c r="W52" s="242"/>
    </row>
    <row r="53" spans="1:23" x14ac:dyDescent="0.25">
      <c r="C53" t="s">
        <v>145</v>
      </c>
    </row>
  </sheetData>
  <mergeCells count="28">
    <mergeCell ref="B52:R52"/>
    <mergeCell ref="A41:R41"/>
    <mergeCell ref="B42:R42"/>
    <mergeCell ref="B43:R43"/>
    <mergeCell ref="B44:R44"/>
    <mergeCell ref="B45:R45"/>
    <mergeCell ref="B46:R46"/>
    <mergeCell ref="B47:R47"/>
    <mergeCell ref="B48:R48"/>
    <mergeCell ref="B49:R49"/>
    <mergeCell ref="B50:R50"/>
    <mergeCell ref="B51:R51"/>
    <mergeCell ref="A5:C5"/>
    <mergeCell ref="V5:W5"/>
    <mergeCell ref="A6:C6"/>
    <mergeCell ref="V6:W6"/>
    <mergeCell ref="A7:C7"/>
    <mergeCell ref="A8:D8"/>
    <mergeCell ref="E8:J8"/>
    <mergeCell ref="K8:Q8"/>
    <mergeCell ref="R8:T8"/>
    <mergeCell ref="U8:W8"/>
    <mergeCell ref="A1:W1"/>
    <mergeCell ref="A2:W2"/>
    <mergeCell ref="A3:C3"/>
    <mergeCell ref="U3:W3"/>
    <mergeCell ref="A4:C4"/>
    <mergeCell ref="V4:W4"/>
  </mergeCells>
  <conditionalFormatting sqref="C11:C16">
    <cfRule type="expression" priority="1">
      <formula>$A11=""</formula>
    </cfRule>
    <cfRule type="expression" dxfId="29" priority="2">
      <formula>AND($A11&lt;&gt;"",$B11&lt;&gt;"",$C11="")</formula>
    </cfRule>
  </conditionalFormatting>
  <conditionalFormatting sqref="C19:C38">
    <cfRule type="expression" priority="3">
      <formula>$A19=""</formula>
    </cfRule>
    <cfRule type="expression" dxfId="28" priority="7">
      <formula>AND($A19&lt;&gt;"",$B19&lt;&gt;"",$C19="")</formula>
    </cfRule>
  </conditionalFormatting>
  <conditionalFormatting sqref="D3:D7">
    <cfRule type="expression" dxfId="27" priority="203">
      <formula>AND($A$11&lt;&gt;"",D3="")</formula>
    </cfRule>
  </conditionalFormatting>
  <conditionalFormatting sqref="E11">
    <cfRule type="expression" priority="204">
      <formula>$A11=""</formula>
    </cfRule>
  </conditionalFormatting>
  <conditionalFormatting sqref="E11:E38">
    <cfRule type="expression" dxfId="26" priority="4">
      <formula>AND($A11&lt;&gt;"",$B11&lt;&gt;"",$E11="")</formula>
    </cfRule>
    <cfRule type="expression" dxfId="25" priority="6">
      <formula>OR(E11="Ja",E11="Medium?")</formula>
    </cfRule>
  </conditionalFormatting>
  <conditionalFormatting sqref="F11:Q38">
    <cfRule type="expression" dxfId="24" priority="5">
      <formula>F11="Ja"</formula>
    </cfRule>
  </conditionalFormatting>
  <conditionalFormatting sqref="U6">
    <cfRule type="expression" priority="210">
      <formula>$U$6</formula>
    </cfRule>
  </conditionalFormatting>
  <conditionalFormatting sqref="V4:V6">
    <cfRule type="expression" dxfId="23" priority="209">
      <formula>$A$11=""</formula>
    </cfRule>
    <cfRule type="expression" dxfId="22" priority="216">
      <formula>$U4</formula>
    </cfRule>
  </conditionalFormatting>
  <conditionalFormatting sqref="V11:V38">
    <cfRule type="expression" dxfId="21" priority="9">
      <formula>AND(A11&lt;&gt;"",U11="Nee",V11="")</formula>
    </cfRule>
  </conditionalFormatting>
  <conditionalFormatting sqref="W41:W42">
    <cfRule type="expression" dxfId="20" priority="212">
      <formula>AND($A$11&lt;&gt;"",W41="")</formula>
    </cfRule>
  </conditionalFormatting>
  <conditionalFormatting sqref="W47:W48">
    <cfRule type="expression" dxfId="19" priority="211">
      <formula>AND($A$11&lt;&gt;"",W47="")</formula>
    </cfRule>
  </conditionalFormatting>
  <conditionalFormatting sqref="X11:Y38">
    <cfRule type="expression" dxfId="18" priority="8">
      <formula>AND(B11&lt;&gt;"",X11="")</formula>
    </cfRule>
  </conditionalFormatting>
  <dataValidations count="6">
    <dataValidation errorStyle="warning" allowBlank="1" showInputMessage="1" showErrorMessage="1" errorTitle="Extra informatie" error="U vult nu een niet voorgedefinieerde tekst in. Weet u zeker dat u dat wil!" sqref="W11:W37" xr:uid="{FCC2DAC3-ED7D-41D9-8319-36BCCD51281F}"/>
    <dataValidation allowBlank="1" showInputMessage="1" showErrorMessage="1" promptTitle="Tekening revisie" prompt="Vul hier de tekening revisie in. " sqref="D5" xr:uid="{ABC5D204-253F-4668-8989-595A031ACFAF}"/>
    <dataValidation allowBlank="1" showInputMessage="1" showErrorMessage="1" promptTitle="Tekeningnummer" prompt="Vul hier het tekeningnummer in. " sqref="D4" xr:uid="{5C2F56BB-DB70-4F13-91BB-BB23CAA4B7F7}"/>
    <dataValidation allowBlank="1" showInputMessage="1" showErrorMessage="1" promptTitle="Datum invoer" prompt="Vul hier de datum van het invullen in. " sqref="D6" xr:uid="{084CB113-AB6A-4F78-B3C5-EA2A34C6FAD4}"/>
    <dataValidation allowBlank="1" showInputMessage="1" showErrorMessage="1" promptTitle="Projectnaam" prompt="Vul hier de projectnaam in._x000a_" sqref="D3" xr:uid="{73CBCF9B-C0F0-4647-8670-F1DEF6151A80}"/>
    <dataValidation allowBlank="1" showInputMessage="1" showErrorMessage="1" promptTitle="Datum uitvoer" prompt="Vul hier de datum van het uitvoeren in. " sqref="D7" xr:uid="{6D5943C0-27A3-4634-88FE-7494985C0004}"/>
  </dataValidations>
  <pageMargins left="0.7" right="0.7" top="0.75" bottom="0.75" header="0.3" footer="0.3"/>
  <pageSetup paperSize="9" scale="46" orientation="landscape" r:id="rId1"/>
  <headerFooter>
    <oddHeader xml:space="preserve">&amp;L
CROW 500 - Versie 1.2 - 29-03-2021
</oddHeader>
    <oddFooter xml:space="preserve">&amp;LOntworpen door: Legal Infra B.V. en Civaan B.V.
&amp;C&amp;"Segoe UI,Standaard"&amp;10© 2020 AFIQ · Alle rechten voorbehouden.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locked="0" defaultSize="0" print="0" autoFill="0" autoPict="0">
                <anchor moveWithCells="1" sizeWithCells="1">
                  <from>
                    <xdr:col>26</xdr:col>
                    <xdr:colOff>76200</xdr:colOff>
                    <xdr:row>8</xdr:row>
                    <xdr:rowOff>38100</xdr:rowOff>
                  </from>
                  <to>
                    <xdr:col>29</xdr:col>
                    <xdr:colOff>409575</xdr:colOff>
                    <xdr:row>8</xdr:row>
                    <xdr:rowOff>609600</xdr:rowOff>
                  </to>
                </anchor>
              </controlPr>
            </control>
          </mc:Choice>
        </mc:AlternateContent>
        <mc:AlternateContent xmlns:mc="http://schemas.openxmlformats.org/markup-compatibility/2006">
          <mc:Choice Requires="x14">
            <control shapeId="17410" r:id="rId5" name="Selectievakje1">
              <controlPr locked="0" defaultSize="0" autoFill="0" autoLine="0" autoPict="0">
                <anchor moveWithCells="1">
                  <from>
                    <xdr:col>20</xdr:col>
                    <xdr:colOff>85725</xdr:colOff>
                    <xdr:row>2</xdr:row>
                    <xdr:rowOff>219075</xdr:rowOff>
                  </from>
                  <to>
                    <xdr:col>21</xdr:col>
                    <xdr:colOff>638175</xdr:colOff>
                    <xdr:row>3</xdr:row>
                    <xdr:rowOff>219075</xdr:rowOff>
                  </to>
                </anchor>
              </controlPr>
            </control>
          </mc:Choice>
        </mc:AlternateContent>
        <mc:AlternateContent xmlns:mc="http://schemas.openxmlformats.org/markup-compatibility/2006">
          <mc:Choice Requires="x14">
            <control shapeId="17411" r:id="rId6" name="Selectievakje2">
              <controlPr locked="0" defaultSize="0" autoFill="0" autoLine="0" autoPict="0">
                <anchor moveWithCells="1">
                  <from>
                    <xdr:col>20</xdr:col>
                    <xdr:colOff>85725</xdr:colOff>
                    <xdr:row>3</xdr:row>
                    <xdr:rowOff>219075</xdr:rowOff>
                  </from>
                  <to>
                    <xdr:col>21</xdr:col>
                    <xdr:colOff>676275</xdr:colOff>
                    <xdr:row>4</xdr:row>
                    <xdr:rowOff>219075</xdr:rowOff>
                  </to>
                </anchor>
              </controlPr>
            </control>
          </mc:Choice>
        </mc:AlternateContent>
        <mc:AlternateContent xmlns:mc="http://schemas.openxmlformats.org/markup-compatibility/2006">
          <mc:Choice Requires="x14">
            <control shapeId="17412" r:id="rId7" name="Selectievakje3">
              <controlPr locked="0" defaultSize="0" autoFill="0" autoLine="0" autoPict="0">
                <anchor moveWithCells="1">
                  <from>
                    <xdr:col>20</xdr:col>
                    <xdr:colOff>85725</xdr:colOff>
                    <xdr:row>4</xdr:row>
                    <xdr:rowOff>219075</xdr:rowOff>
                  </from>
                  <to>
                    <xdr:col>21</xdr:col>
                    <xdr:colOff>676275</xdr:colOff>
                    <xdr:row>5</xdr:row>
                    <xdr:rowOff>200025</xdr:rowOff>
                  </to>
                </anchor>
              </controlPr>
            </control>
          </mc:Choice>
        </mc:AlternateContent>
        <mc:AlternateContent xmlns:mc="http://schemas.openxmlformats.org/markup-compatibility/2006">
          <mc:Choice Requires="x14">
            <control shapeId="17413" r:id="rId8" name="Button 5">
              <controlPr locked="0" defaultSize="0" print="0" autoFill="0" autoPict="0">
                <anchor moveWithCells="1" sizeWithCells="1">
                  <from>
                    <xdr:col>26</xdr:col>
                    <xdr:colOff>85725</xdr:colOff>
                    <xdr:row>8</xdr:row>
                    <xdr:rowOff>685800</xdr:rowOff>
                  </from>
                  <to>
                    <xdr:col>29</xdr:col>
                    <xdr:colOff>409575</xdr:colOff>
                    <xdr:row>8</xdr:row>
                    <xdr:rowOff>1257300</xdr:rowOff>
                  </to>
                </anchor>
              </controlPr>
            </control>
          </mc:Choice>
        </mc:AlternateContent>
        <mc:AlternateContent xmlns:mc="http://schemas.openxmlformats.org/markup-compatibility/2006">
          <mc:Choice Requires="x14">
            <control shapeId="17414" r:id="rId9" name="Button 6">
              <controlPr locked="0" defaultSize="0" print="0" autoFill="0" autoPict="0">
                <anchor moveWithCells="1" sizeWithCells="1">
                  <from>
                    <xdr:col>26</xdr:col>
                    <xdr:colOff>85725</xdr:colOff>
                    <xdr:row>8</xdr:row>
                    <xdr:rowOff>1333500</xdr:rowOff>
                  </from>
                  <to>
                    <xdr:col>29</xdr:col>
                    <xdr:colOff>409575</xdr:colOff>
                    <xdr:row>8</xdr:row>
                    <xdr:rowOff>1905000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17" id="{FE7E66BE-C3E2-4FA9-A6B6-2A248447BCBB}">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R11:R12</xm:sqref>
        </x14:conditionalFormatting>
        <x14:conditionalFormatting xmlns:xm="http://schemas.microsoft.com/office/excel/2006/main">
          <x14:cfRule type="iconSet" priority="10" id="{D8DA931E-50AE-4A64-BFC9-2C51BF2805EB}">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R13</xm:sqref>
        </x14:conditionalFormatting>
        <x14:conditionalFormatting xmlns:xm="http://schemas.microsoft.com/office/excel/2006/main">
          <x14:cfRule type="iconSet" priority="18" id="{9B63F340-C33E-4730-9BA7-01E29B38A27D}">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R14</xm:sqref>
        </x14:conditionalFormatting>
        <x14:conditionalFormatting xmlns:xm="http://schemas.microsoft.com/office/excel/2006/main">
          <x14:cfRule type="iconSet" priority="26" id="{FDC65E2C-1B80-4BEA-AA0F-710887B02FFF}">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R15</xm:sqref>
        </x14:conditionalFormatting>
        <x14:conditionalFormatting xmlns:xm="http://schemas.microsoft.com/office/excel/2006/main">
          <x14:cfRule type="iconSet" priority="34" id="{75298EC8-6805-4101-9680-C6EECCC3156D}">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R16</xm:sqref>
        </x14:conditionalFormatting>
        <x14:conditionalFormatting xmlns:xm="http://schemas.microsoft.com/office/excel/2006/main">
          <x14:cfRule type="iconSet" priority="42" id="{628AF671-FEBA-4147-A997-1BA59E4FF5C3}">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R17</xm:sqref>
        </x14:conditionalFormatting>
        <x14:conditionalFormatting xmlns:xm="http://schemas.microsoft.com/office/excel/2006/main">
          <x14:cfRule type="iconSet" priority="50" id="{080A4EB0-DF91-4738-9662-6D6C77F05F28}">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R18</xm:sqref>
        </x14:conditionalFormatting>
        <x14:conditionalFormatting xmlns:xm="http://schemas.microsoft.com/office/excel/2006/main">
          <x14:cfRule type="iconSet" priority="58" id="{7E9FCEEF-6CEE-4345-B070-A00B6411F3D4}">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R19</xm:sqref>
        </x14:conditionalFormatting>
        <x14:conditionalFormatting xmlns:xm="http://schemas.microsoft.com/office/excel/2006/main">
          <x14:cfRule type="iconSet" priority="66" id="{02B1D741-3E93-4E2E-8B1A-927A316F39D2}">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R20</xm:sqref>
        </x14:conditionalFormatting>
        <x14:conditionalFormatting xmlns:xm="http://schemas.microsoft.com/office/excel/2006/main">
          <x14:cfRule type="iconSet" priority="74" id="{26EF3C4F-E300-4D2E-8788-AC7B5E7BD1E7}">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R21</xm:sqref>
        </x14:conditionalFormatting>
        <x14:conditionalFormatting xmlns:xm="http://schemas.microsoft.com/office/excel/2006/main">
          <x14:cfRule type="iconSet" priority="82" id="{6555E0AD-F005-4D58-A5AF-3E72B92CB14A}">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R22</xm:sqref>
        </x14:conditionalFormatting>
        <x14:conditionalFormatting xmlns:xm="http://schemas.microsoft.com/office/excel/2006/main">
          <x14:cfRule type="iconSet" priority="90" id="{1696B055-49A6-401F-B60E-2CA3CF30CE68}">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R23</xm:sqref>
        </x14:conditionalFormatting>
        <x14:conditionalFormatting xmlns:xm="http://schemas.microsoft.com/office/excel/2006/main">
          <x14:cfRule type="iconSet" priority="98" id="{A52E97B1-24E8-486A-AE7C-D24CE8CE0716}">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R24</xm:sqref>
        </x14:conditionalFormatting>
        <x14:conditionalFormatting xmlns:xm="http://schemas.microsoft.com/office/excel/2006/main">
          <x14:cfRule type="iconSet" priority="106" id="{07038DEF-4CB8-4393-9F40-338732CD79AF}">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R25</xm:sqref>
        </x14:conditionalFormatting>
        <x14:conditionalFormatting xmlns:xm="http://schemas.microsoft.com/office/excel/2006/main">
          <x14:cfRule type="iconSet" priority="114" id="{ADF1EA3F-B016-4204-87BE-739183DB6973}">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R26</xm:sqref>
        </x14:conditionalFormatting>
        <x14:conditionalFormatting xmlns:xm="http://schemas.microsoft.com/office/excel/2006/main">
          <x14:cfRule type="iconSet" priority="122" id="{A26DC46D-801B-4E20-9353-F4DE3C53FFA2}">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R27</xm:sqref>
        </x14:conditionalFormatting>
        <x14:conditionalFormatting xmlns:xm="http://schemas.microsoft.com/office/excel/2006/main">
          <x14:cfRule type="iconSet" priority="130" id="{5732D009-4CD5-4FDD-8433-FEE02BC29B1E}">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R28</xm:sqref>
        </x14:conditionalFormatting>
        <x14:conditionalFormatting xmlns:xm="http://schemas.microsoft.com/office/excel/2006/main">
          <x14:cfRule type="iconSet" priority="138" id="{5CC8CEB1-8FEB-4751-9630-CE54E981547F}">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R29</xm:sqref>
        </x14:conditionalFormatting>
        <x14:conditionalFormatting xmlns:xm="http://schemas.microsoft.com/office/excel/2006/main">
          <x14:cfRule type="iconSet" priority="146" id="{8A2BC69A-A65B-4B14-9355-AD95FA9C4216}">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R30</xm:sqref>
        </x14:conditionalFormatting>
        <x14:conditionalFormatting xmlns:xm="http://schemas.microsoft.com/office/excel/2006/main">
          <x14:cfRule type="iconSet" priority="154" id="{06DCED66-7BB7-46F4-84D2-D12269F8F5E3}">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R31</xm:sqref>
        </x14:conditionalFormatting>
        <x14:conditionalFormatting xmlns:xm="http://schemas.microsoft.com/office/excel/2006/main">
          <x14:cfRule type="iconSet" priority="162" id="{3DFEA701-BFCF-4C8A-B747-9A786B514E63}">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R32</xm:sqref>
        </x14:conditionalFormatting>
        <x14:conditionalFormatting xmlns:xm="http://schemas.microsoft.com/office/excel/2006/main">
          <x14:cfRule type="iconSet" priority="170" id="{F4B0C6D4-1FC1-4B1F-B010-D945ACBC520F}">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R33</xm:sqref>
        </x14:conditionalFormatting>
        <x14:conditionalFormatting xmlns:xm="http://schemas.microsoft.com/office/excel/2006/main">
          <x14:cfRule type="iconSet" priority="178" id="{2C8BF6CF-9695-49EF-8145-00C87761DBD4}">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R34</xm:sqref>
        </x14:conditionalFormatting>
        <x14:conditionalFormatting xmlns:xm="http://schemas.microsoft.com/office/excel/2006/main">
          <x14:cfRule type="iconSet" priority="186" id="{C2C5084B-1711-4328-B947-2F76436EAF99}">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R35</xm:sqref>
        </x14:conditionalFormatting>
        <x14:conditionalFormatting xmlns:xm="http://schemas.microsoft.com/office/excel/2006/main">
          <x14:cfRule type="iconSet" priority="194" id="{C900EE83-ED6B-49C1-AF5B-F547B871D597}">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R36</xm:sqref>
        </x14:conditionalFormatting>
        <x14:conditionalFormatting xmlns:xm="http://schemas.microsoft.com/office/excel/2006/main">
          <x14:cfRule type="iconSet" priority="202" id="{E4D8D714-90D3-4112-8CF4-61AD470B0618}">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R37</xm:sqref>
        </x14:conditionalFormatting>
        <x14:conditionalFormatting xmlns:xm="http://schemas.microsoft.com/office/excel/2006/main">
          <x14:cfRule type="iconSet" priority="218" id="{C26D83CA-F11D-4E9F-8D7D-51556DC759A7}">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FE60-DBE2-467F-89E9-90494F6FE3A8}">
  <sheetPr codeName="Blad7">
    <pageSetUpPr fitToPage="1"/>
  </sheetPr>
  <dimension ref="A1:AI57"/>
  <sheetViews>
    <sheetView showGridLines="0" topLeftCell="A8" zoomScale="110" zoomScaleNormal="110" zoomScaleSheetLayoutView="85" workbookViewId="0">
      <pane xSplit="4" ySplit="3" topLeftCell="AA11" activePane="bottomRight" state="frozen"/>
      <selection activeCell="A8" sqref="A8"/>
      <selection pane="topRight" activeCell="E8" sqref="E8"/>
      <selection pane="bottomLeft" activeCell="A11" sqref="A11"/>
      <selection pane="bottomRight" activeCell="AB17" sqref="AB17"/>
    </sheetView>
  </sheetViews>
  <sheetFormatPr defaultColWidth="8.85546875" defaultRowHeight="15" x14ac:dyDescent="0.25"/>
  <cols>
    <col min="1" max="1" width="5.7109375" customWidth="1"/>
    <col min="2" max="2" width="18.42578125" customWidth="1"/>
    <col min="3" max="3" width="35.85546875" customWidth="1"/>
    <col min="4" max="4" width="27.85546875" customWidth="1"/>
    <col min="5" max="17" width="5.7109375" customWidth="1"/>
    <col min="18" max="18" width="9.42578125" customWidth="1"/>
    <col min="19" max="19" width="5.7109375" customWidth="1"/>
    <col min="20" max="20" width="12.85546875" customWidth="1"/>
    <col min="21" max="22" width="9.42578125" hidden="1" customWidth="1"/>
    <col min="23" max="23" width="9.42578125" customWidth="1"/>
    <col min="24" max="24" width="10.28515625" hidden="1" customWidth="1"/>
    <col min="25" max="25" width="5.7109375" customWidth="1"/>
    <col min="26" max="26" width="35.85546875" customWidth="1"/>
    <col min="27" max="27" width="50.7109375" customWidth="1"/>
    <col min="28" max="28" width="100.7109375" customWidth="1"/>
    <col min="29" max="30" width="18.85546875" customWidth="1"/>
    <col min="31" max="31" width="55.85546875" customWidth="1"/>
  </cols>
  <sheetData>
    <row r="1" spans="1:35" ht="87" customHeight="1" thickBot="1" x14ac:dyDescent="0.3">
      <c r="A1" s="367" t="s">
        <v>105</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243"/>
      <c r="AD1" s="243"/>
      <c r="AE1" s="243"/>
      <c r="AF1" s="243"/>
      <c r="AG1" s="243"/>
      <c r="AH1" s="243"/>
      <c r="AI1" s="243"/>
    </row>
    <row r="2" spans="1:35" s="82" customFormat="1" ht="21" customHeight="1" thickBot="1" x14ac:dyDescent="0.3">
      <c r="A2" s="331" t="s">
        <v>155</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row>
    <row r="3" spans="1:35" s="82" customFormat="1" ht="18" customHeight="1" thickBot="1" x14ac:dyDescent="0.3">
      <c r="A3" s="368" t="s">
        <v>1</v>
      </c>
      <c r="B3" s="369"/>
      <c r="C3" s="370"/>
      <c r="D3" s="244" t="s">
        <v>107</v>
      </c>
      <c r="Z3" s="371" t="s">
        <v>108</v>
      </c>
      <c r="AA3" s="372"/>
      <c r="AB3" s="373"/>
    </row>
    <row r="4" spans="1:35" s="82" customFormat="1" ht="18" customHeight="1" x14ac:dyDescent="0.25">
      <c r="A4" s="339" t="s">
        <v>2</v>
      </c>
      <c r="B4" s="340"/>
      <c r="C4" s="340"/>
      <c r="D4" s="142" t="s">
        <v>109</v>
      </c>
      <c r="Z4" s="245" t="b">
        <v>1</v>
      </c>
      <c r="AA4" s="374" t="s">
        <v>110</v>
      </c>
      <c r="AB4" s="375"/>
    </row>
    <row r="5" spans="1:35" s="82" customFormat="1" ht="18" customHeight="1" x14ac:dyDescent="0.25">
      <c r="A5" s="339" t="s">
        <v>111</v>
      </c>
      <c r="B5" s="340"/>
      <c r="C5" s="340"/>
      <c r="D5" s="142" t="s">
        <v>98</v>
      </c>
      <c r="Z5" s="246" t="b">
        <v>1</v>
      </c>
      <c r="AA5" s="376" t="s">
        <v>112</v>
      </c>
      <c r="AB5" s="377"/>
    </row>
    <row r="6" spans="1:35" s="82" customFormat="1" ht="18" customHeight="1" thickBot="1" x14ac:dyDescent="0.3">
      <c r="A6" s="339" t="s">
        <v>113</v>
      </c>
      <c r="B6" s="340"/>
      <c r="C6" s="340"/>
      <c r="D6" s="247" t="s">
        <v>98</v>
      </c>
      <c r="Z6" s="248" t="b">
        <v>1</v>
      </c>
      <c r="AA6" s="378" t="s">
        <v>114</v>
      </c>
      <c r="AB6" s="379"/>
    </row>
    <row r="7" spans="1:35" s="82" customFormat="1" ht="18" customHeight="1" thickBot="1" x14ac:dyDescent="0.3">
      <c r="A7" s="380" t="s">
        <v>115</v>
      </c>
      <c r="B7" s="381"/>
      <c r="C7" s="381"/>
      <c r="D7" s="249" t="s">
        <v>98</v>
      </c>
    </row>
    <row r="8" spans="1:35" s="82" customFormat="1" ht="21" customHeight="1" thickBot="1" x14ac:dyDescent="0.3">
      <c r="A8" s="343" t="s">
        <v>116</v>
      </c>
      <c r="B8" s="344"/>
      <c r="C8" s="344"/>
      <c r="D8" s="344"/>
      <c r="E8" s="343" t="s">
        <v>117</v>
      </c>
      <c r="F8" s="344"/>
      <c r="G8" s="344"/>
      <c r="H8" s="344"/>
      <c r="I8" s="344"/>
      <c r="J8" s="345"/>
      <c r="K8" s="343" t="s">
        <v>118</v>
      </c>
      <c r="L8" s="344"/>
      <c r="M8" s="344"/>
      <c r="N8" s="344"/>
      <c r="O8" s="344"/>
      <c r="P8" s="344"/>
      <c r="Q8" s="345"/>
      <c r="R8" s="343" t="s">
        <v>119</v>
      </c>
      <c r="S8" s="344"/>
      <c r="T8" s="344"/>
      <c r="U8" s="344"/>
      <c r="V8" s="344"/>
      <c r="W8" s="344"/>
      <c r="X8" s="345"/>
      <c r="Y8" s="343" t="s">
        <v>120</v>
      </c>
      <c r="Z8" s="344"/>
      <c r="AA8" s="344"/>
      <c r="AB8" s="345"/>
    </row>
    <row r="9" spans="1:35" s="250" customFormat="1" ht="150" customHeight="1" thickBot="1" x14ac:dyDescent="0.3">
      <c r="A9" s="150" t="s">
        <v>121</v>
      </c>
      <c r="B9" s="151" t="s">
        <v>99</v>
      </c>
      <c r="C9" s="152" t="s">
        <v>96</v>
      </c>
      <c r="D9" s="153" t="s">
        <v>122</v>
      </c>
      <c r="E9" s="154" t="s">
        <v>123</v>
      </c>
      <c r="F9" s="155" t="s">
        <v>124</v>
      </c>
      <c r="G9" s="155" t="s">
        <v>125</v>
      </c>
      <c r="H9" s="155" t="s">
        <v>126</v>
      </c>
      <c r="I9" s="155" t="s">
        <v>127</v>
      </c>
      <c r="J9" s="156" t="s">
        <v>128</v>
      </c>
      <c r="K9" s="157" t="s">
        <v>129</v>
      </c>
      <c r="L9" s="158" t="s">
        <v>130</v>
      </c>
      <c r="M9" s="158" t="s">
        <v>131</v>
      </c>
      <c r="N9" s="158" t="s">
        <v>132</v>
      </c>
      <c r="O9" s="158" t="s">
        <v>133</v>
      </c>
      <c r="P9" s="158" t="s">
        <v>134</v>
      </c>
      <c r="Q9" s="159" t="s">
        <v>135</v>
      </c>
      <c r="R9" s="160" t="s">
        <v>119</v>
      </c>
      <c r="S9" s="158" t="s">
        <v>136</v>
      </c>
      <c r="T9" s="161" t="s">
        <v>137</v>
      </c>
      <c r="U9" s="158" t="s">
        <v>156</v>
      </c>
      <c r="V9" s="158" t="s">
        <v>157</v>
      </c>
      <c r="W9" s="158" t="s">
        <v>158</v>
      </c>
      <c r="X9" s="159" t="s">
        <v>159</v>
      </c>
      <c r="Y9" s="157" t="s">
        <v>138</v>
      </c>
      <c r="Z9" s="162" t="s">
        <v>160</v>
      </c>
      <c r="AA9" s="162" t="s">
        <v>161</v>
      </c>
      <c r="AB9" s="163" t="s">
        <v>162</v>
      </c>
    </row>
    <row r="10" spans="1:35" ht="43.5" hidden="1" customHeight="1" thickBot="1" x14ac:dyDescent="0.3">
      <c r="A10" s="165" t="s">
        <v>142</v>
      </c>
      <c r="B10" s="166"/>
      <c r="C10" s="167"/>
      <c r="D10" s="168"/>
      <c r="E10" s="169"/>
      <c r="F10" s="167"/>
      <c r="G10" s="167"/>
      <c r="H10" s="167"/>
      <c r="I10" s="167"/>
      <c r="J10" s="170"/>
      <c r="K10" s="171"/>
      <c r="L10" s="172"/>
      <c r="M10" s="172"/>
      <c r="N10" s="172"/>
      <c r="O10" s="172"/>
      <c r="P10" s="172"/>
      <c r="Q10" s="173"/>
      <c r="R10" s="251"/>
      <c r="S10" s="252"/>
      <c r="T10" s="175"/>
      <c r="U10" s="252"/>
      <c r="V10" s="172"/>
      <c r="W10" s="173"/>
      <c r="X10" s="176"/>
    </row>
    <row r="11" spans="1:35" s="82" customFormat="1" ht="24" customHeight="1" x14ac:dyDescent="0.25">
      <c r="A11" s="177">
        <v>1</v>
      </c>
      <c r="B11" s="178" t="s">
        <v>168</v>
      </c>
      <c r="C11" s="178" t="s">
        <v>169</v>
      </c>
      <c r="D11" s="179" t="s">
        <v>170</v>
      </c>
      <c r="E11" s="180" t="s">
        <v>97</v>
      </c>
      <c r="F11" s="181"/>
      <c r="G11" s="181" t="s">
        <v>97</v>
      </c>
      <c r="H11" s="181"/>
      <c r="I11" s="181"/>
      <c r="J11" s="182"/>
      <c r="K11" s="183" t="s">
        <v>164</v>
      </c>
      <c r="L11" s="184"/>
      <c r="M11" s="184"/>
      <c r="N11" s="184"/>
      <c r="O11" s="184"/>
      <c r="P11" s="184" t="s">
        <v>164</v>
      </c>
      <c r="Q11" s="185"/>
      <c r="R11" s="186">
        <f>IF(A11="","",IF(X11="Nee",IF(Y11="Ja",0,COUNTIF(E11:Q11,"Ja")+COUNTIF(E11:Q11,"")+COUNTIF(E11:Q11,"Medium?")),IF(Y11="Ja",0,COUNTIF(K11:Q11,"Ja")+COUNTIF(K11:Q11,""))))</f>
        <v>7</v>
      </c>
      <c r="S11" s="184"/>
      <c r="T11" s="256"/>
      <c r="U11" s="257" t="b">
        <f>AND(A11&lt;&gt;"",OR((COUNTIF(E11:Q11,"Ja")+COUNTIF(E11:Q11,"")+COUNTIF(E11:Q11,"Medium?"))=0,Y11="Ja"))</f>
        <v>0</v>
      </c>
      <c r="V11" s="257" t="b">
        <v>0</v>
      </c>
      <c r="W11" s="258"/>
      <c r="X11" s="259" t="s">
        <v>97</v>
      </c>
      <c r="Y11" s="183"/>
      <c r="Z11" s="260" t="str">
        <f>'Risico-inventarisatie'!V11</f>
        <v>Verleggen</v>
      </c>
      <c r="AA11" s="190" t="str">
        <f>'Risico-inventarisatie'!W11</f>
        <v>Geen tracé onder groene parkeervakken</v>
      </c>
      <c r="AB11" s="261" t="s">
        <v>183</v>
      </c>
    </row>
    <row r="12" spans="1:35" s="82" customFormat="1" ht="24" customHeight="1" x14ac:dyDescent="0.25">
      <c r="A12" s="192">
        <v>2</v>
      </c>
      <c r="B12" s="178" t="s">
        <v>168</v>
      </c>
      <c r="C12" s="193" t="s">
        <v>175</v>
      </c>
      <c r="D12" s="194" t="s">
        <v>170</v>
      </c>
      <c r="E12" s="195" t="s">
        <v>143</v>
      </c>
      <c r="F12" s="196"/>
      <c r="G12" s="196"/>
      <c r="H12" s="196" t="s">
        <v>97</v>
      </c>
      <c r="I12" s="196"/>
      <c r="J12" s="197"/>
      <c r="K12" s="195"/>
      <c r="L12" s="196"/>
      <c r="M12" s="196"/>
      <c r="N12" s="196"/>
      <c r="O12" s="196"/>
      <c r="P12" s="196"/>
      <c r="Q12" s="197"/>
      <c r="R12" s="198">
        <f t="shared" ref="R12:R37" si="0">IF(A12="","",IF(X12="Nee",IF(Y12="Ja",0,COUNTIF(E12:Q12,"Ja")+COUNTIF(E12:Q12,"")+COUNTIF(E12:Q12,"Medium?")),IF(Y12="Ja",0,COUNTIF(K12:Q12,"Ja")+COUNTIF(K12:Q12,""))))</f>
        <v>7</v>
      </c>
      <c r="S12" s="196"/>
      <c r="T12" s="263"/>
      <c r="U12" s="257" t="b">
        <f t="shared" ref="U12:U37" si="1">AND(A12&lt;&gt;"",OR((COUNTIF(E12:Q12,"Ja")+COUNTIF(E12:Q12,"")+COUNTIF(E12:Q12,"Medium?"))=0,Y12="Ja"))</f>
        <v>0</v>
      </c>
      <c r="V12" s="257" t="b">
        <v>0</v>
      </c>
      <c r="W12" s="258"/>
      <c r="X12" s="259" t="s">
        <v>97</v>
      </c>
      <c r="Y12" s="180"/>
      <c r="Z12" s="260" t="s">
        <v>180</v>
      </c>
      <c r="AA12" s="190" t="str">
        <f>'Risico-inventarisatie'!W12</f>
        <v>Geen tracé onder groene parkeervakken</v>
      </c>
      <c r="AB12" s="261" t="s">
        <v>183</v>
      </c>
    </row>
    <row r="13" spans="1:35" s="82" customFormat="1" ht="24" customHeight="1" x14ac:dyDescent="0.25">
      <c r="A13" s="192">
        <v>3</v>
      </c>
      <c r="B13" s="178" t="s">
        <v>168</v>
      </c>
      <c r="C13" s="193" t="s">
        <v>171</v>
      </c>
      <c r="D13" s="194" t="s">
        <v>170</v>
      </c>
      <c r="E13" s="195" t="s">
        <v>143</v>
      </c>
      <c r="F13" s="196"/>
      <c r="G13" s="196"/>
      <c r="H13" s="196"/>
      <c r="I13" s="196"/>
      <c r="J13" s="197"/>
      <c r="K13" s="195"/>
      <c r="L13" s="196"/>
      <c r="M13" s="196"/>
      <c r="N13" s="196"/>
      <c r="O13" s="196"/>
      <c r="P13" s="196"/>
      <c r="Q13" s="197"/>
      <c r="R13" s="198">
        <f t="shared" si="0"/>
        <v>7</v>
      </c>
      <c r="S13" s="196"/>
      <c r="T13" s="263"/>
      <c r="U13" s="257" t="b">
        <f t="shared" si="1"/>
        <v>0</v>
      </c>
      <c r="V13" s="257" t="b">
        <v>0</v>
      </c>
      <c r="W13" s="258"/>
      <c r="X13" s="259" t="s">
        <v>97</v>
      </c>
      <c r="Y13" s="180"/>
      <c r="Z13" s="260" t="s">
        <v>180</v>
      </c>
      <c r="AA13" s="190" t="str">
        <f>'Risico-inventarisatie'!W13</f>
        <v>Geen tracé onder groene parkeervakken</v>
      </c>
      <c r="AB13" s="261" t="s">
        <v>183</v>
      </c>
    </row>
    <row r="14" spans="1:35" s="82" customFormat="1" ht="24" customHeight="1" x14ac:dyDescent="0.25">
      <c r="A14" s="192">
        <v>4</v>
      </c>
      <c r="B14" s="178" t="s">
        <v>172</v>
      </c>
      <c r="C14" s="193" t="s">
        <v>173</v>
      </c>
      <c r="D14" s="194" t="s">
        <v>170</v>
      </c>
      <c r="E14" s="195" t="s">
        <v>143</v>
      </c>
      <c r="F14" s="196"/>
      <c r="G14" s="196"/>
      <c r="H14" s="196" t="s">
        <v>97</v>
      </c>
      <c r="I14" s="196"/>
      <c r="J14" s="197"/>
      <c r="K14" s="195"/>
      <c r="L14" s="196"/>
      <c r="M14" s="196"/>
      <c r="N14" s="196"/>
      <c r="O14" s="196"/>
      <c r="P14" s="196"/>
      <c r="Q14" s="197"/>
      <c r="R14" s="198">
        <f t="shared" si="0"/>
        <v>7</v>
      </c>
      <c r="S14" s="196"/>
      <c r="T14" s="263"/>
      <c r="U14" s="257" t="b">
        <f t="shared" si="1"/>
        <v>0</v>
      </c>
      <c r="V14" s="257" t="b">
        <v>0</v>
      </c>
      <c r="W14" s="258"/>
      <c r="X14" s="259" t="s">
        <v>97</v>
      </c>
      <c r="Y14" s="180"/>
      <c r="Z14" s="260" t="s">
        <v>180</v>
      </c>
      <c r="AA14" s="190" t="str">
        <f>'Risico-inventarisatie'!W14</f>
        <v>Geen tracé onder groene parkeervakken</v>
      </c>
      <c r="AB14" s="261" t="s">
        <v>183</v>
      </c>
    </row>
    <row r="15" spans="1:35" s="82" customFormat="1" ht="24" customHeight="1" x14ac:dyDescent="0.25">
      <c r="A15" s="192">
        <v>5</v>
      </c>
      <c r="B15" s="178" t="s">
        <v>168</v>
      </c>
      <c r="C15" s="193" t="s">
        <v>174</v>
      </c>
      <c r="D15" s="194" t="s">
        <v>176</v>
      </c>
      <c r="E15" s="195" t="s">
        <v>143</v>
      </c>
      <c r="F15" s="196"/>
      <c r="G15" s="196"/>
      <c r="H15" s="196"/>
      <c r="I15" s="196" t="s">
        <v>97</v>
      </c>
      <c r="J15" s="197"/>
      <c r="K15" s="195"/>
      <c r="L15" s="196"/>
      <c r="M15" s="196"/>
      <c r="N15" s="196"/>
      <c r="O15" s="196"/>
      <c r="P15" s="196"/>
      <c r="Q15" s="197"/>
      <c r="R15" s="198">
        <f t="shared" si="0"/>
        <v>7</v>
      </c>
      <c r="S15" s="196"/>
      <c r="T15" s="263"/>
      <c r="U15" s="257" t="b">
        <f t="shared" si="1"/>
        <v>0</v>
      </c>
      <c r="V15" s="257" t="b">
        <v>0</v>
      </c>
      <c r="W15" s="258"/>
      <c r="X15" s="259" t="s">
        <v>97</v>
      </c>
      <c r="Y15" s="180"/>
      <c r="Z15" s="260" t="s">
        <v>144</v>
      </c>
      <c r="AA15" s="190" t="str">
        <f>'Risico-inventarisatie'!W15</f>
        <v>Beschermen door middel van mantelbuis</v>
      </c>
      <c r="AB15" s="261" t="s">
        <v>183</v>
      </c>
    </row>
    <row r="16" spans="1:35" s="82" customFormat="1" ht="24" customHeight="1" x14ac:dyDescent="0.25">
      <c r="A16" s="192">
        <v>6</v>
      </c>
      <c r="B16" s="178" t="s">
        <v>172</v>
      </c>
      <c r="C16" s="193" t="s">
        <v>173</v>
      </c>
      <c r="D16" s="194" t="s">
        <v>176</v>
      </c>
      <c r="E16" s="195" t="s">
        <v>143</v>
      </c>
      <c r="F16" s="196"/>
      <c r="G16" s="196"/>
      <c r="H16" s="196" t="s">
        <v>97</v>
      </c>
      <c r="I16" s="196"/>
      <c r="J16" s="197"/>
      <c r="K16" s="195"/>
      <c r="L16" s="196"/>
      <c r="M16" s="196"/>
      <c r="N16" s="196"/>
      <c r="O16" s="196"/>
      <c r="P16" s="196"/>
      <c r="Q16" s="197"/>
      <c r="R16" s="198">
        <f t="shared" si="0"/>
        <v>7</v>
      </c>
      <c r="S16" s="196"/>
      <c r="T16" s="263"/>
      <c r="U16" s="257" t="b">
        <f t="shared" si="1"/>
        <v>0</v>
      </c>
      <c r="V16" s="257" t="b">
        <v>0</v>
      </c>
      <c r="W16" s="258"/>
      <c r="X16" s="259" t="s">
        <v>97</v>
      </c>
      <c r="Y16" s="180"/>
      <c r="Z16" s="260" t="str">
        <f>'Risico-inventarisatie'!V16</f>
        <v>Beschermen kabels of leidingen</v>
      </c>
      <c r="AA16" s="190" t="str">
        <f>'Risico-inventarisatie'!W16</f>
        <v>Beschermen door middel van mantelbuis</v>
      </c>
      <c r="AB16" s="261" t="s">
        <v>183</v>
      </c>
    </row>
    <row r="17" spans="1:28" s="82" customFormat="1" ht="24" customHeight="1" x14ac:dyDescent="0.25">
      <c r="A17" s="276">
        <v>7</v>
      </c>
      <c r="B17" s="260" t="s">
        <v>177</v>
      </c>
      <c r="C17" s="260" t="s">
        <v>178</v>
      </c>
      <c r="D17" s="277" t="s">
        <v>179</v>
      </c>
      <c r="E17" s="276" t="s">
        <v>165</v>
      </c>
      <c r="F17" s="260" t="s">
        <v>165</v>
      </c>
      <c r="G17" s="260" t="s">
        <v>165</v>
      </c>
      <c r="H17" s="260" t="s">
        <v>165</v>
      </c>
      <c r="I17" s="260" t="s">
        <v>165</v>
      </c>
      <c r="J17" s="278" t="s">
        <v>165</v>
      </c>
      <c r="K17" s="195"/>
      <c r="L17" s="196"/>
      <c r="M17" s="196"/>
      <c r="N17" s="196"/>
      <c r="O17" s="196"/>
      <c r="P17" s="196"/>
      <c r="Q17" s="197"/>
      <c r="R17" s="198">
        <f t="shared" si="0"/>
        <v>7</v>
      </c>
      <c r="S17" s="196"/>
      <c r="T17" s="263"/>
      <c r="U17" s="257" t="b">
        <f t="shared" si="1"/>
        <v>0</v>
      </c>
      <c r="V17" s="257" t="b">
        <v>0</v>
      </c>
      <c r="W17" s="258"/>
      <c r="X17" s="259" t="s">
        <v>165</v>
      </c>
      <c r="Y17" s="180"/>
      <c r="Z17" s="260" t="s">
        <v>144</v>
      </c>
      <c r="AA17" s="190" t="str">
        <f>'Risico-inventarisatie'!W17</f>
        <v>Beschermen door middel van mantelbuis</v>
      </c>
      <c r="AB17" s="261" t="s">
        <v>183</v>
      </c>
    </row>
    <row r="18" spans="1:28" s="82" customFormat="1" ht="24" customHeight="1" x14ac:dyDescent="0.25">
      <c r="A18" s="276">
        <v>8</v>
      </c>
      <c r="B18" s="260" t="s">
        <v>172</v>
      </c>
      <c r="C18" s="260" t="s">
        <v>173</v>
      </c>
      <c r="D18" s="277" t="s">
        <v>179</v>
      </c>
      <c r="E18" s="276" t="s">
        <v>165</v>
      </c>
      <c r="F18" s="260" t="s">
        <v>165</v>
      </c>
      <c r="G18" s="260" t="s">
        <v>165</v>
      </c>
      <c r="H18" s="260" t="s">
        <v>165</v>
      </c>
      <c r="I18" s="260" t="s">
        <v>165</v>
      </c>
      <c r="J18" s="278" t="s">
        <v>165</v>
      </c>
      <c r="K18" s="195"/>
      <c r="L18" s="196"/>
      <c r="M18" s="196"/>
      <c r="N18" s="196"/>
      <c r="O18" s="196"/>
      <c r="P18" s="196"/>
      <c r="Q18" s="197"/>
      <c r="R18" s="198">
        <f t="shared" si="0"/>
        <v>7</v>
      </c>
      <c r="S18" s="196"/>
      <c r="T18" s="263"/>
      <c r="U18" s="257" t="b">
        <f t="shared" si="1"/>
        <v>0</v>
      </c>
      <c r="V18" s="257" t="b">
        <v>0</v>
      </c>
      <c r="W18" s="258"/>
      <c r="X18" s="259" t="s">
        <v>165</v>
      </c>
      <c r="Y18" s="180"/>
      <c r="Z18" s="260" t="s">
        <v>144</v>
      </c>
      <c r="AA18" s="190" t="str">
        <f>'Risico-inventarisatie'!W18</f>
        <v>Beschermen door middel van mantelbuis</v>
      </c>
      <c r="AB18" s="261" t="s">
        <v>183</v>
      </c>
    </row>
    <row r="19" spans="1:28" s="82" customFormat="1" ht="24" customHeight="1" x14ac:dyDescent="0.25">
      <c r="A19" s="192">
        <v>9</v>
      </c>
      <c r="B19" s="178" t="s">
        <v>168</v>
      </c>
      <c r="C19" s="193" t="s">
        <v>169</v>
      </c>
      <c r="D19" s="194" t="s">
        <v>191</v>
      </c>
      <c r="E19" s="276" t="s">
        <v>165</v>
      </c>
      <c r="F19" s="260" t="s">
        <v>165</v>
      </c>
      <c r="G19" s="260" t="s">
        <v>165</v>
      </c>
      <c r="H19" s="260" t="s">
        <v>165</v>
      </c>
      <c r="I19" s="260" t="s">
        <v>165</v>
      </c>
      <c r="J19" s="278" t="s">
        <v>165</v>
      </c>
      <c r="K19" s="195"/>
      <c r="L19" s="196"/>
      <c r="M19" s="196"/>
      <c r="N19" s="196"/>
      <c r="O19" s="196"/>
      <c r="P19" s="196"/>
      <c r="Q19" s="197"/>
      <c r="R19" s="198">
        <f t="shared" si="0"/>
        <v>7</v>
      </c>
      <c r="S19" s="196"/>
      <c r="T19" s="263"/>
      <c r="U19" s="257" t="b">
        <f t="shared" si="1"/>
        <v>0</v>
      </c>
      <c r="V19" s="257" t="b">
        <v>0</v>
      </c>
      <c r="W19" s="258"/>
      <c r="X19" s="259" t="s">
        <v>165</v>
      </c>
      <c r="Y19" s="180"/>
      <c r="Z19" s="260" t="s">
        <v>165</v>
      </c>
      <c r="AA19" s="190" t="str">
        <f>'Risico-inventarisatie'!W19</f>
        <v>Bij nieuwe aanleg kabels in nieuw tracé leggen</v>
      </c>
      <c r="AB19" s="261" t="s">
        <v>194</v>
      </c>
    </row>
    <row r="20" spans="1:28" s="82" customFormat="1" ht="24" customHeight="1" x14ac:dyDescent="0.25">
      <c r="A20" s="276"/>
      <c r="B20" s="260"/>
      <c r="C20" s="260" t="s">
        <v>165</v>
      </c>
      <c r="D20" s="277" t="s">
        <v>165</v>
      </c>
      <c r="E20" s="276" t="s">
        <v>165</v>
      </c>
      <c r="F20" s="260" t="s">
        <v>165</v>
      </c>
      <c r="G20" s="260" t="s">
        <v>165</v>
      </c>
      <c r="H20" s="260" t="s">
        <v>165</v>
      </c>
      <c r="I20" s="260" t="s">
        <v>165</v>
      </c>
      <c r="J20" s="278" t="s">
        <v>165</v>
      </c>
      <c r="K20" s="195"/>
      <c r="L20" s="196"/>
      <c r="M20" s="196"/>
      <c r="N20" s="196"/>
      <c r="O20" s="196"/>
      <c r="P20" s="196"/>
      <c r="Q20" s="197"/>
      <c r="R20" s="198" t="str">
        <f t="shared" si="0"/>
        <v/>
      </c>
      <c r="S20" s="196"/>
      <c r="T20" s="263"/>
      <c r="U20" s="257" t="b">
        <f t="shared" si="1"/>
        <v>0</v>
      </c>
      <c r="V20" s="257" t="b">
        <v>0</v>
      </c>
      <c r="W20" s="258"/>
      <c r="X20" s="259" t="s">
        <v>165</v>
      </c>
      <c r="Y20" s="180"/>
      <c r="Z20" s="260" t="s">
        <v>165</v>
      </c>
      <c r="AA20" s="260" t="s">
        <v>165</v>
      </c>
      <c r="AB20" s="261"/>
    </row>
    <row r="21" spans="1:28" s="82" customFormat="1" ht="24" customHeight="1" x14ac:dyDescent="0.25">
      <c r="A21" s="276"/>
      <c r="B21" s="260"/>
      <c r="C21" s="260" t="s">
        <v>165</v>
      </c>
      <c r="D21" s="277" t="s">
        <v>165</v>
      </c>
      <c r="E21" s="276" t="s">
        <v>165</v>
      </c>
      <c r="F21" s="260" t="s">
        <v>165</v>
      </c>
      <c r="G21" s="260" t="s">
        <v>165</v>
      </c>
      <c r="H21" s="260" t="s">
        <v>165</v>
      </c>
      <c r="I21" s="260" t="s">
        <v>165</v>
      </c>
      <c r="J21" s="278" t="s">
        <v>165</v>
      </c>
      <c r="K21" s="195"/>
      <c r="L21" s="196"/>
      <c r="M21" s="196"/>
      <c r="N21" s="196"/>
      <c r="O21" s="196"/>
      <c r="P21" s="196"/>
      <c r="Q21" s="197"/>
      <c r="R21" s="198" t="str">
        <f t="shared" si="0"/>
        <v/>
      </c>
      <c r="S21" s="196"/>
      <c r="T21" s="263"/>
      <c r="U21" s="257" t="b">
        <f t="shared" si="1"/>
        <v>0</v>
      </c>
      <c r="V21" s="257" t="b">
        <v>0</v>
      </c>
      <c r="W21" s="258"/>
      <c r="X21" s="259" t="s">
        <v>165</v>
      </c>
      <c r="Y21" s="180"/>
      <c r="Z21" s="260" t="s">
        <v>165</v>
      </c>
      <c r="AA21" s="260" t="s">
        <v>165</v>
      </c>
      <c r="AB21" s="261"/>
    </row>
    <row r="22" spans="1:28" s="82" customFormat="1" ht="24" customHeight="1" x14ac:dyDescent="0.25">
      <c r="A22" s="276"/>
      <c r="B22" s="260"/>
      <c r="C22" s="260" t="s">
        <v>165</v>
      </c>
      <c r="D22" s="277" t="s">
        <v>165</v>
      </c>
      <c r="E22" s="276" t="s">
        <v>165</v>
      </c>
      <c r="F22" s="260" t="s">
        <v>165</v>
      </c>
      <c r="G22" s="260" t="s">
        <v>165</v>
      </c>
      <c r="H22" s="260" t="s">
        <v>165</v>
      </c>
      <c r="I22" s="260" t="s">
        <v>165</v>
      </c>
      <c r="J22" s="278" t="s">
        <v>165</v>
      </c>
      <c r="K22" s="195"/>
      <c r="L22" s="196"/>
      <c r="M22" s="196"/>
      <c r="N22" s="196"/>
      <c r="O22" s="196"/>
      <c r="P22" s="196"/>
      <c r="Q22" s="197"/>
      <c r="R22" s="198" t="str">
        <f t="shared" si="0"/>
        <v/>
      </c>
      <c r="S22" s="196"/>
      <c r="T22" s="263"/>
      <c r="U22" s="257" t="b">
        <f t="shared" si="1"/>
        <v>0</v>
      </c>
      <c r="V22" s="257" t="b">
        <v>0</v>
      </c>
      <c r="W22" s="258"/>
      <c r="X22" s="259" t="s">
        <v>165</v>
      </c>
      <c r="Y22" s="180"/>
      <c r="Z22" s="260" t="s">
        <v>165</v>
      </c>
      <c r="AA22" s="260" t="s">
        <v>165</v>
      </c>
      <c r="AB22" s="261"/>
    </row>
    <row r="23" spans="1:28" s="82" customFormat="1" ht="24" customHeight="1" x14ac:dyDescent="0.25">
      <c r="A23" s="276" t="s">
        <v>165</v>
      </c>
      <c r="B23" s="260" t="s">
        <v>165</v>
      </c>
      <c r="C23" s="260" t="s">
        <v>165</v>
      </c>
      <c r="D23" s="277" t="s">
        <v>165</v>
      </c>
      <c r="E23" s="276" t="s">
        <v>165</v>
      </c>
      <c r="F23" s="260" t="s">
        <v>165</v>
      </c>
      <c r="G23" s="260" t="s">
        <v>165</v>
      </c>
      <c r="H23" s="260" t="s">
        <v>165</v>
      </c>
      <c r="I23" s="260" t="s">
        <v>165</v>
      </c>
      <c r="J23" s="278" t="s">
        <v>165</v>
      </c>
      <c r="K23" s="195"/>
      <c r="L23" s="196"/>
      <c r="M23" s="196"/>
      <c r="N23" s="196"/>
      <c r="O23" s="196"/>
      <c r="P23" s="196"/>
      <c r="Q23" s="197"/>
      <c r="R23" s="198" t="str">
        <f t="shared" si="0"/>
        <v/>
      </c>
      <c r="S23" s="196"/>
      <c r="T23" s="263"/>
      <c r="U23" s="257" t="b">
        <f t="shared" si="1"/>
        <v>0</v>
      </c>
      <c r="V23" s="257" t="b">
        <v>0</v>
      </c>
      <c r="W23" s="258"/>
      <c r="X23" s="259" t="s">
        <v>165</v>
      </c>
      <c r="Y23" s="180"/>
      <c r="Z23" s="260" t="s">
        <v>165</v>
      </c>
      <c r="AA23" s="260" t="s">
        <v>165</v>
      </c>
      <c r="AB23" s="261"/>
    </row>
    <row r="24" spans="1:28" s="82" customFormat="1" ht="24" customHeight="1" x14ac:dyDescent="0.25">
      <c r="A24" s="276" t="s">
        <v>165</v>
      </c>
      <c r="B24" s="260" t="s">
        <v>165</v>
      </c>
      <c r="C24" s="260" t="s">
        <v>165</v>
      </c>
      <c r="D24" s="277" t="s">
        <v>165</v>
      </c>
      <c r="E24" s="276" t="s">
        <v>165</v>
      </c>
      <c r="F24" s="260" t="s">
        <v>165</v>
      </c>
      <c r="G24" s="260" t="s">
        <v>165</v>
      </c>
      <c r="H24" s="260" t="s">
        <v>165</v>
      </c>
      <c r="I24" s="260" t="s">
        <v>165</v>
      </c>
      <c r="J24" s="278" t="s">
        <v>165</v>
      </c>
      <c r="K24" s="195"/>
      <c r="L24" s="196"/>
      <c r="M24" s="196"/>
      <c r="N24" s="196"/>
      <c r="O24" s="196"/>
      <c r="P24" s="196"/>
      <c r="Q24" s="197"/>
      <c r="R24" s="198" t="str">
        <f t="shared" si="0"/>
        <v/>
      </c>
      <c r="S24" s="196"/>
      <c r="T24" s="263"/>
      <c r="U24" s="257" t="b">
        <f t="shared" si="1"/>
        <v>0</v>
      </c>
      <c r="V24" s="257" t="b">
        <v>0</v>
      </c>
      <c r="W24" s="258"/>
      <c r="X24" s="259" t="s">
        <v>165</v>
      </c>
      <c r="Y24" s="180"/>
      <c r="Z24" s="260" t="s">
        <v>165</v>
      </c>
      <c r="AA24" s="260" t="s">
        <v>165</v>
      </c>
      <c r="AB24" s="261"/>
    </row>
    <row r="25" spans="1:28" s="82" customFormat="1" ht="24" customHeight="1" x14ac:dyDescent="0.25">
      <c r="A25" s="276" t="s">
        <v>165</v>
      </c>
      <c r="B25" s="260" t="s">
        <v>165</v>
      </c>
      <c r="C25" s="260" t="s">
        <v>165</v>
      </c>
      <c r="D25" s="277" t="s">
        <v>165</v>
      </c>
      <c r="E25" s="276" t="s">
        <v>165</v>
      </c>
      <c r="F25" s="260" t="s">
        <v>165</v>
      </c>
      <c r="G25" s="260" t="s">
        <v>165</v>
      </c>
      <c r="H25" s="260" t="s">
        <v>165</v>
      </c>
      <c r="I25" s="260" t="s">
        <v>165</v>
      </c>
      <c r="J25" s="278" t="s">
        <v>165</v>
      </c>
      <c r="K25" s="195"/>
      <c r="L25" s="196"/>
      <c r="M25" s="196"/>
      <c r="N25" s="196"/>
      <c r="O25" s="196"/>
      <c r="P25" s="196"/>
      <c r="Q25" s="197"/>
      <c r="R25" s="198" t="str">
        <f t="shared" si="0"/>
        <v/>
      </c>
      <c r="S25" s="196"/>
      <c r="T25" s="263"/>
      <c r="U25" s="257" t="b">
        <f t="shared" si="1"/>
        <v>0</v>
      </c>
      <c r="V25" s="257" t="b">
        <v>0</v>
      </c>
      <c r="W25" s="258"/>
      <c r="X25" s="259" t="s">
        <v>165</v>
      </c>
      <c r="Y25" s="180"/>
      <c r="Z25" s="260" t="s">
        <v>165</v>
      </c>
      <c r="AA25" s="260" t="s">
        <v>165</v>
      </c>
      <c r="AB25" s="261"/>
    </row>
    <row r="26" spans="1:28" s="82" customFormat="1" ht="24" customHeight="1" x14ac:dyDescent="0.25">
      <c r="A26" s="276" t="s">
        <v>165</v>
      </c>
      <c r="B26" s="260" t="s">
        <v>165</v>
      </c>
      <c r="C26" s="260" t="s">
        <v>165</v>
      </c>
      <c r="D26" s="277" t="s">
        <v>165</v>
      </c>
      <c r="E26" s="276" t="s">
        <v>165</v>
      </c>
      <c r="F26" s="260" t="s">
        <v>165</v>
      </c>
      <c r="G26" s="260" t="s">
        <v>165</v>
      </c>
      <c r="H26" s="260" t="s">
        <v>165</v>
      </c>
      <c r="I26" s="260" t="s">
        <v>165</v>
      </c>
      <c r="J26" s="278" t="s">
        <v>165</v>
      </c>
      <c r="K26" s="195"/>
      <c r="L26" s="196"/>
      <c r="M26" s="196"/>
      <c r="N26" s="196"/>
      <c r="O26" s="196"/>
      <c r="P26" s="196"/>
      <c r="Q26" s="197"/>
      <c r="R26" s="198" t="str">
        <f t="shared" si="0"/>
        <v/>
      </c>
      <c r="S26" s="196"/>
      <c r="T26" s="263"/>
      <c r="U26" s="257" t="b">
        <f t="shared" si="1"/>
        <v>0</v>
      </c>
      <c r="V26" s="257" t="b">
        <v>0</v>
      </c>
      <c r="W26" s="258"/>
      <c r="X26" s="259" t="s">
        <v>165</v>
      </c>
      <c r="Y26" s="180"/>
      <c r="Z26" s="260" t="s">
        <v>165</v>
      </c>
      <c r="AA26" s="260" t="s">
        <v>165</v>
      </c>
      <c r="AB26" s="261"/>
    </row>
    <row r="27" spans="1:28" s="82" customFormat="1" ht="24" customHeight="1" x14ac:dyDescent="0.25">
      <c r="A27" s="276" t="s">
        <v>165</v>
      </c>
      <c r="B27" s="260" t="s">
        <v>165</v>
      </c>
      <c r="C27" s="260" t="s">
        <v>165</v>
      </c>
      <c r="D27" s="277" t="s">
        <v>165</v>
      </c>
      <c r="E27" s="276" t="s">
        <v>165</v>
      </c>
      <c r="F27" s="260" t="s">
        <v>165</v>
      </c>
      <c r="G27" s="260" t="s">
        <v>165</v>
      </c>
      <c r="H27" s="260" t="s">
        <v>165</v>
      </c>
      <c r="I27" s="260" t="s">
        <v>165</v>
      </c>
      <c r="J27" s="278" t="s">
        <v>165</v>
      </c>
      <c r="K27" s="195"/>
      <c r="L27" s="196"/>
      <c r="M27" s="196"/>
      <c r="N27" s="196"/>
      <c r="O27" s="196"/>
      <c r="P27" s="196"/>
      <c r="Q27" s="197"/>
      <c r="R27" s="198" t="str">
        <f t="shared" si="0"/>
        <v/>
      </c>
      <c r="S27" s="196"/>
      <c r="T27" s="263"/>
      <c r="U27" s="257" t="b">
        <f t="shared" si="1"/>
        <v>0</v>
      </c>
      <c r="V27" s="257" t="b">
        <v>0</v>
      </c>
      <c r="W27" s="258"/>
      <c r="X27" s="259" t="s">
        <v>165</v>
      </c>
      <c r="Y27" s="180"/>
      <c r="Z27" s="260" t="s">
        <v>165</v>
      </c>
      <c r="AA27" s="260" t="s">
        <v>165</v>
      </c>
      <c r="AB27" s="261"/>
    </row>
    <row r="28" spans="1:28" s="82" customFormat="1" ht="24" customHeight="1" x14ac:dyDescent="0.25">
      <c r="A28" s="276" t="s">
        <v>165</v>
      </c>
      <c r="B28" s="260" t="s">
        <v>165</v>
      </c>
      <c r="C28" s="260" t="s">
        <v>165</v>
      </c>
      <c r="D28" s="277" t="s">
        <v>165</v>
      </c>
      <c r="E28" s="276" t="s">
        <v>165</v>
      </c>
      <c r="F28" s="260" t="s">
        <v>165</v>
      </c>
      <c r="G28" s="260" t="s">
        <v>165</v>
      </c>
      <c r="H28" s="260" t="s">
        <v>165</v>
      </c>
      <c r="I28" s="260" t="s">
        <v>165</v>
      </c>
      <c r="J28" s="278" t="s">
        <v>165</v>
      </c>
      <c r="K28" s="195"/>
      <c r="L28" s="196"/>
      <c r="M28" s="196"/>
      <c r="N28" s="196"/>
      <c r="O28" s="196"/>
      <c r="P28" s="196"/>
      <c r="Q28" s="197"/>
      <c r="R28" s="198" t="str">
        <f t="shared" si="0"/>
        <v/>
      </c>
      <c r="S28" s="196"/>
      <c r="T28" s="263"/>
      <c r="U28" s="257" t="b">
        <f t="shared" si="1"/>
        <v>0</v>
      </c>
      <c r="V28" s="257" t="b">
        <v>0</v>
      </c>
      <c r="W28" s="258"/>
      <c r="X28" s="259" t="s">
        <v>165</v>
      </c>
      <c r="Y28" s="180"/>
      <c r="Z28" s="260" t="s">
        <v>165</v>
      </c>
      <c r="AA28" s="260" t="s">
        <v>165</v>
      </c>
      <c r="AB28" s="261"/>
    </row>
    <row r="29" spans="1:28" s="82" customFormat="1" ht="24" customHeight="1" x14ac:dyDescent="0.25">
      <c r="A29" s="276" t="s">
        <v>165</v>
      </c>
      <c r="B29" s="260" t="s">
        <v>165</v>
      </c>
      <c r="C29" s="260" t="s">
        <v>165</v>
      </c>
      <c r="D29" s="277" t="s">
        <v>165</v>
      </c>
      <c r="E29" s="276" t="s">
        <v>165</v>
      </c>
      <c r="F29" s="260" t="s">
        <v>165</v>
      </c>
      <c r="G29" s="260" t="s">
        <v>165</v>
      </c>
      <c r="H29" s="260" t="s">
        <v>165</v>
      </c>
      <c r="I29" s="260" t="s">
        <v>165</v>
      </c>
      <c r="J29" s="278" t="s">
        <v>165</v>
      </c>
      <c r="K29" s="195"/>
      <c r="L29" s="196"/>
      <c r="M29" s="196"/>
      <c r="N29" s="196"/>
      <c r="O29" s="196"/>
      <c r="P29" s="196"/>
      <c r="Q29" s="197"/>
      <c r="R29" s="198" t="str">
        <f t="shared" si="0"/>
        <v/>
      </c>
      <c r="S29" s="196"/>
      <c r="T29" s="263"/>
      <c r="U29" s="257" t="b">
        <f t="shared" si="1"/>
        <v>0</v>
      </c>
      <c r="V29" s="257" t="b">
        <v>0</v>
      </c>
      <c r="W29" s="258"/>
      <c r="X29" s="259" t="s">
        <v>165</v>
      </c>
      <c r="Y29" s="180"/>
      <c r="Z29" s="260" t="s">
        <v>165</v>
      </c>
      <c r="AA29" s="260" t="s">
        <v>165</v>
      </c>
      <c r="AB29" s="261"/>
    </row>
    <row r="30" spans="1:28" s="82" customFormat="1" ht="24" customHeight="1" x14ac:dyDescent="0.25">
      <c r="A30" s="276" t="s">
        <v>165</v>
      </c>
      <c r="B30" s="260" t="s">
        <v>165</v>
      </c>
      <c r="C30" s="260" t="s">
        <v>165</v>
      </c>
      <c r="D30" s="277" t="s">
        <v>165</v>
      </c>
      <c r="E30" s="276" t="s">
        <v>165</v>
      </c>
      <c r="F30" s="260" t="s">
        <v>165</v>
      </c>
      <c r="G30" s="260" t="s">
        <v>165</v>
      </c>
      <c r="H30" s="260" t="s">
        <v>165</v>
      </c>
      <c r="I30" s="260" t="s">
        <v>165</v>
      </c>
      <c r="J30" s="278" t="s">
        <v>165</v>
      </c>
      <c r="K30" s="195"/>
      <c r="L30" s="196"/>
      <c r="M30" s="196"/>
      <c r="N30" s="196"/>
      <c r="O30" s="196"/>
      <c r="P30" s="196"/>
      <c r="Q30" s="197"/>
      <c r="R30" s="198" t="str">
        <f t="shared" si="0"/>
        <v/>
      </c>
      <c r="S30" s="196"/>
      <c r="T30" s="263"/>
      <c r="U30" s="257" t="b">
        <f t="shared" si="1"/>
        <v>0</v>
      </c>
      <c r="V30" s="257" t="b">
        <v>0</v>
      </c>
      <c r="W30" s="258"/>
      <c r="X30" s="259" t="s">
        <v>165</v>
      </c>
      <c r="Y30" s="180"/>
      <c r="Z30" s="260" t="s">
        <v>165</v>
      </c>
      <c r="AA30" s="260" t="s">
        <v>165</v>
      </c>
      <c r="AB30" s="261"/>
    </row>
    <row r="31" spans="1:28" s="82" customFormat="1" ht="24" customHeight="1" x14ac:dyDescent="0.25">
      <c r="A31" s="276" t="s">
        <v>165</v>
      </c>
      <c r="B31" s="260" t="s">
        <v>165</v>
      </c>
      <c r="C31" s="260" t="s">
        <v>165</v>
      </c>
      <c r="D31" s="277" t="s">
        <v>165</v>
      </c>
      <c r="E31" s="276" t="s">
        <v>165</v>
      </c>
      <c r="F31" s="260" t="s">
        <v>165</v>
      </c>
      <c r="G31" s="260" t="s">
        <v>165</v>
      </c>
      <c r="H31" s="260" t="s">
        <v>165</v>
      </c>
      <c r="I31" s="260" t="s">
        <v>165</v>
      </c>
      <c r="J31" s="278" t="s">
        <v>165</v>
      </c>
      <c r="K31" s="195"/>
      <c r="L31" s="196"/>
      <c r="M31" s="196"/>
      <c r="N31" s="196"/>
      <c r="O31" s="196"/>
      <c r="P31" s="196"/>
      <c r="Q31" s="197"/>
      <c r="R31" s="198" t="str">
        <f t="shared" si="0"/>
        <v/>
      </c>
      <c r="S31" s="196"/>
      <c r="T31" s="263"/>
      <c r="U31" s="257" t="b">
        <f t="shared" si="1"/>
        <v>0</v>
      </c>
      <c r="V31" s="257" t="b">
        <v>0</v>
      </c>
      <c r="W31" s="258"/>
      <c r="X31" s="259" t="s">
        <v>165</v>
      </c>
      <c r="Y31" s="180"/>
      <c r="Z31" s="260" t="s">
        <v>165</v>
      </c>
      <c r="AA31" s="260" t="s">
        <v>165</v>
      </c>
      <c r="AB31" s="261"/>
    </row>
    <row r="32" spans="1:28" s="82" customFormat="1" ht="24" customHeight="1" x14ac:dyDescent="0.25">
      <c r="A32" s="276" t="s">
        <v>165</v>
      </c>
      <c r="B32" s="260" t="s">
        <v>165</v>
      </c>
      <c r="C32" s="260" t="s">
        <v>165</v>
      </c>
      <c r="D32" s="277" t="s">
        <v>165</v>
      </c>
      <c r="E32" s="276" t="s">
        <v>165</v>
      </c>
      <c r="F32" s="260" t="s">
        <v>165</v>
      </c>
      <c r="G32" s="260" t="s">
        <v>165</v>
      </c>
      <c r="H32" s="260" t="s">
        <v>165</v>
      </c>
      <c r="I32" s="260" t="s">
        <v>165</v>
      </c>
      <c r="J32" s="278" t="s">
        <v>165</v>
      </c>
      <c r="K32" s="195"/>
      <c r="L32" s="196"/>
      <c r="M32" s="196"/>
      <c r="N32" s="196"/>
      <c r="O32" s="196"/>
      <c r="P32" s="196"/>
      <c r="Q32" s="197"/>
      <c r="R32" s="198" t="str">
        <f t="shared" si="0"/>
        <v/>
      </c>
      <c r="S32" s="196"/>
      <c r="T32" s="263"/>
      <c r="U32" s="257" t="b">
        <f t="shared" si="1"/>
        <v>0</v>
      </c>
      <c r="V32" s="257" t="b">
        <v>0</v>
      </c>
      <c r="W32" s="258"/>
      <c r="X32" s="259" t="s">
        <v>165</v>
      </c>
      <c r="Y32" s="180"/>
      <c r="Z32" s="260" t="s">
        <v>165</v>
      </c>
      <c r="AA32" s="260" t="s">
        <v>165</v>
      </c>
      <c r="AB32" s="261"/>
    </row>
    <row r="33" spans="1:29" s="82" customFormat="1" ht="24" customHeight="1" x14ac:dyDescent="0.25">
      <c r="A33" s="276" t="s">
        <v>165</v>
      </c>
      <c r="B33" s="260" t="s">
        <v>165</v>
      </c>
      <c r="C33" s="260" t="s">
        <v>165</v>
      </c>
      <c r="D33" s="277" t="s">
        <v>165</v>
      </c>
      <c r="E33" s="276" t="s">
        <v>165</v>
      </c>
      <c r="F33" s="260" t="s">
        <v>165</v>
      </c>
      <c r="G33" s="260" t="s">
        <v>165</v>
      </c>
      <c r="H33" s="260" t="s">
        <v>165</v>
      </c>
      <c r="I33" s="260" t="s">
        <v>165</v>
      </c>
      <c r="J33" s="278" t="s">
        <v>165</v>
      </c>
      <c r="K33" s="195"/>
      <c r="L33" s="196"/>
      <c r="M33" s="196"/>
      <c r="N33" s="196"/>
      <c r="O33" s="196"/>
      <c r="P33" s="196"/>
      <c r="Q33" s="197"/>
      <c r="R33" s="198" t="str">
        <f t="shared" si="0"/>
        <v/>
      </c>
      <c r="S33" s="196"/>
      <c r="T33" s="263"/>
      <c r="U33" s="257" t="b">
        <f t="shared" si="1"/>
        <v>0</v>
      </c>
      <c r="V33" s="257" t="b">
        <v>0</v>
      </c>
      <c r="W33" s="258"/>
      <c r="X33" s="259" t="s">
        <v>165</v>
      </c>
      <c r="Y33" s="180"/>
      <c r="Z33" s="260" t="s">
        <v>165</v>
      </c>
      <c r="AA33" s="260" t="s">
        <v>165</v>
      </c>
      <c r="AB33" s="261"/>
    </row>
    <row r="34" spans="1:29" s="82" customFormat="1" ht="24" customHeight="1" x14ac:dyDescent="0.25">
      <c r="A34" s="276" t="s">
        <v>165</v>
      </c>
      <c r="B34" s="260" t="s">
        <v>165</v>
      </c>
      <c r="C34" s="260" t="s">
        <v>165</v>
      </c>
      <c r="D34" s="277" t="s">
        <v>165</v>
      </c>
      <c r="E34" s="276" t="s">
        <v>165</v>
      </c>
      <c r="F34" s="260" t="s">
        <v>165</v>
      </c>
      <c r="G34" s="260" t="s">
        <v>165</v>
      </c>
      <c r="H34" s="260" t="s">
        <v>165</v>
      </c>
      <c r="I34" s="260" t="s">
        <v>165</v>
      </c>
      <c r="J34" s="278" t="s">
        <v>165</v>
      </c>
      <c r="K34" s="195"/>
      <c r="L34" s="196"/>
      <c r="M34" s="196"/>
      <c r="N34" s="196"/>
      <c r="O34" s="196"/>
      <c r="P34" s="196"/>
      <c r="Q34" s="197"/>
      <c r="R34" s="198" t="str">
        <f t="shared" si="0"/>
        <v/>
      </c>
      <c r="S34" s="196"/>
      <c r="T34" s="263"/>
      <c r="U34" s="257" t="b">
        <f t="shared" si="1"/>
        <v>0</v>
      </c>
      <c r="V34" s="257" t="b">
        <v>0</v>
      </c>
      <c r="W34" s="258"/>
      <c r="X34" s="259" t="s">
        <v>165</v>
      </c>
      <c r="Y34" s="180"/>
      <c r="Z34" s="260" t="s">
        <v>165</v>
      </c>
      <c r="AA34" s="260" t="s">
        <v>165</v>
      </c>
      <c r="AB34" s="261"/>
    </row>
    <row r="35" spans="1:29" s="82" customFormat="1" ht="24" customHeight="1" x14ac:dyDescent="0.25">
      <c r="A35" s="276" t="s">
        <v>165</v>
      </c>
      <c r="B35" s="260" t="s">
        <v>165</v>
      </c>
      <c r="C35" s="260" t="s">
        <v>165</v>
      </c>
      <c r="D35" s="277" t="s">
        <v>165</v>
      </c>
      <c r="E35" s="276" t="s">
        <v>165</v>
      </c>
      <c r="F35" s="260" t="s">
        <v>165</v>
      </c>
      <c r="G35" s="260" t="s">
        <v>165</v>
      </c>
      <c r="H35" s="260" t="s">
        <v>165</v>
      </c>
      <c r="I35" s="260" t="s">
        <v>165</v>
      </c>
      <c r="J35" s="278" t="s">
        <v>165</v>
      </c>
      <c r="K35" s="195"/>
      <c r="L35" s="196"/>
      <c r="M35" s="196"/>
      <c r="N35" s="196"/>
      <c r="O35" s="196"/>
      <c r="P35" s="196"/>
      <c r="Q35" s="197"/>
      <c r="R35" s="198" t="str">
        <f t="shared" si="0"/>
        <v/>
      </c>
      <c r="S35" s="196"/>
      <c r="T35" s="263"/>
      <c r="U35" s="257" t="b">
        <f t="shared" si="1"/>
        <v>0</v>
      </c>
      <c r="V35" s="257" t="b">
        <v>0</v>
      </c>
      <c r="W35" s="258"/>
      <c r="X35" s="259" t="s">
        <v>165</v>
      </c>
      <c r="Y35" s="180"/>
      <c r="Z35" s="260" t="s">
        <v>165</v>
      </c>
      <c r="AA35" s="260" t="s">
        <v>165</v>
      </c>
      <c r="AB35" s="261"/>
    </row>
    <row r="36" spans="1:29" s="82" customFormat="1" ht="24" customHeight="1" x14ac:dyDescent="0.25">
      <c r="A36" s="276" t="s">
        <v>165</v>
      </c>
      <c r="B36" s="260" t="s">
        <v>165</v>
      </c>
      <c r="C36" s="260" t="s">
        <v>165</v>
      </c>
      <c r="D36" s="277" t="s">
        <v>165</v>
      </c>
      <c r="E36" s="276" t="s">
        <v>165</v>
      </c>
      <c r="F36" s="260" t="s">
        <v>165</v>
      </c>
      <c r="G36" s="260" t="s">
        <v>165</v>
      </c>
      <c r="H36" s="260" t="s">
        <v>165</v>
      </c>
      <c r="I36" s="260" t="s">
        <v>165</v>
      </c>
      <c r="J36" s="278" t="s">
        <v>165</v>
      </c>
      <c r="K36" s="195"/>
      <c r="L36" s="196"/>
      <c r="M36" s="196"/>
      <c r="N36" s="196"/>
      <c r="O36" s="196"/>
      <c r="P36" s="196"/>
      <c r="Q36" s="197"/>
      <c r="R36" s="198" t="str">
        <f t="shared" si="0"/>
        <v/>
      </c>
      <c r="S36" s="196"/>
      <c r="T36" s="263"/>
      <c r="U36" s="257" t="b">
        <f t="shared" si="1"/>
        <v>0</v>
      </c>
      <c r="V36" s="257" t="b">
        <v>0</v>
      </c>
      <c r="W36" s="258"/>
      <c r="X36" s="259" t="s">
        <v>165</v>
      </c>
      <c r="Y36" s="180"/>
      <c r="Z36" s="260" t="s">
        <v>165</v>
      </c>
      <c r="AA36" s="260" t="s">
        <v>165</v>
      </c>
      <c r="AB36" s="261"/>
    </row>
    <row r="37" spans="1:29" s="82" customFormat="1" ht="24" customHeight="1" x14ac:dyDescent="0.25">
      <c r="A37" s="276" t="s">
        <v>165</v>
      </c>
      <c r="B37" s="260" t="s">
        <v>165</v>
      </c>
      <c r="C37" s="260" t="s">
        <v>165</v>
      </c>
      <c r="D37" s="277" t="s">
        <v>165</v>
      </c>
      <c r="E37" s="276" t="s">
        <v>165</v>
      </c>
      <c r="F37" s="260" t="s">
        <v>165</v>
      </c>
      <c r="G37" s="260" t="s">
        <v>165</v>
      </c>
      <c r="H37" s="260" t="s">
        <v>165</v>
      </c>
      <c r="I37" s="260" t="s">
        <v>165</v>
      </c>
      <c r="J37" s="278" t="s">
        <v>165</v>
      </c>
      <c r="K37" s="195"/>
      <c r="L37" s="196"/>
      <c r="M37" s="196"/>
      <c r="N37" s="196"/>
      <c r="O37" s="196"/>
      <c r="P37" s="196"/>
      <c r="Q37" s="197"/>
      <c r="R37" s="198" t="str">
        <f t="shared" si="0"/>
        <v/>
      </c>
      <c r="S37" s="196"/>
      <c r="T37" s="263"/>
      <c r="U37" s="257" t="b">
        <f t="shared" si="1"/>
        <v>0</v>
      </c>
      <c r="V37" s="257" t="b">
        <v>0</v>
      </c>
      <c r="W37" s="258"/>
      <c r="X37" s="259" t="s">
        <v>165</v>
      </c>
      <c r="Y37" s="180"/>
      <c r="Z37" s="260" t="s">
        <v>165</v>
      </c>
      <c r="AA37" s="260" t="s">
        <v>165</v>
      </c>
      <c r="AB37" s="261"/>
    </row>
    <row r="38" spans="1:29" s="82" customFormat="1" ht="21" hidden="1" customHeight="1" x14ac:dyDescent="0.25">
      <c r="A38" s="253"/>
      <c r="B38" s="254"/>
      <c r="C38" s="254"/>
      <c r="D38" s="255"/>
      <c r="E38" s="253"/>
      <c r="F38" s="254"/>
      <c r="G38" s="254"/>
      <c r="H38" s="254"/>
      <c r="I38" s="254"/>
      <c r="J38" s="262"/>
      <c r="K38" s="195"/>
      <c r="L38" s="196"/>
      <c r="M38" s="196"/>
      <c r="N38" s="196"/>
      <c r="O38" s="196"/>
      <c r="P38" s="196"/>
      <c r="Q38" s="197"/>
      <c r="R38" s="198"/>
      <c r="S38" s="196"/>
      <c r="T38" s="263"/>
      <c r="U38" s="257"/>
      <c r="V38" s="257"/>
      <c r="W38" s="258"/>
      <c r="X38" s="259"/>
      <c r="Y38" s="180"/>
      <c r="Z38" s="260"/>
      <c r="AA38" s="260"/>
      <c r="AB38" s="261"/>
    </row>
    <row r="39" spans="1:29" s="82" customFormat="1" ht="15.75" thickBot="1" x14ac:dyDescent="0.3">
      <c r="A39" s="264"/>
      <c r="B39" s="265"/>
      <c r="C39" s="265"/>
      <c r="D39" s="266"/>
      <c r="E39" s="267"/>
      <c r="F39" s="268"/>
      <c r="G39" s="268"/>
      <c r="H39" s="268"/>
      <c r="I39" s="268"/>
      <c r="J39" s="269"/>
      <c r="K39" s="264"/>
      <c r="L39" s="265"/>
      <c r="M39" s="265"/>
      <c r="N39" s="265"/>
      <c r="O39" s="265"/>
      <c r="P39" s="265"/>
      <c r="Q39" s="266"/>
      <c r="R39" s="270"/>
      <c r="S39" s="271"/>
      <c r="T39" s="220">
        <f>SUM(T11:T38)</f>
        <v>0</v>
      </c>
      <c r="U39" s="272"/>
      <c r="V39" s="272"/>
      <c r="W39" s="273"/>
      <c r="X39" s="274"/>
      <c r="Y39" s="264"/>
      <c r="Z39" s="265"/>
      <c r="AA39" s="265"/>
      <c r="AB39" s="266"/>
    </row>
    <row r="40" spans="1:29" ht="15.75" thickBot="1" x14ac:dyDescent="0.3">
      <c r="A40" s="223"/>
      <c r="AC40" s="82"/>
    </row>
    <row r="41" spans="1:29" ht="17.45" customHeight="1" thickBot="1" x14ac:dyDescent="0.3">
      <c r="A41" s="384" t="s">
        <v>146</v>
      </c>
      <c r="B41" s="385"/>
      <c r="C41" s="385"/>
      <c r="D41" s="385"/>
      <c r="E41" s="385"/>
      <c r="F41" s="385"/>
      <c r="G41" s="385"/>
      <c r="H41" s="385"/>
      <c r="I41" s="385"/>
      <c r="J41" s="385"/>
      <c r="K41" s="385"/>
      <c r="L41" s="385"/>
      <c r="M41" s="385"/>
      <c r="N41" s="385"/>
      <c r="O41" s="385"/>
      <c r="P41" s="385"/>
      <c r="Q41" s="385"/>
      <c r="R41" s="386"/>
      <c r="S41" s="225"/>
      <c r="T41" s="225"/>
      <c r="U41" s="225"/>
      <c r="V41" s="225"/>
      <c r="W41" s="225"/>
      <c r="X41" s="225"/>
      <c r="AA41" s="226" t="s">
        <v>147</v>
      </c>
      <c r="AB41" s="227">
        <v>44355</v>
      </c>
      <c r="AC41" s="82"/>
    </row>
    <row r="42" spans="1:29" ht="17.45" customHeight="1" x14ac:dyDescent="0.25">
      <c r="A42" s="228"/>
      <c r="B42" s="387"/>
      <c r="C42" s="387"/>
      <c r="D42" s="387"/>
      <c r="E42" s="387"/>
      <c r="F42" s="387"/>
      <c r="G42" s="387"/>
      <c r="H42" s="387"/>
      <c r="I42" s="387"/>
      <c r="J42" s="387"/>
      <c r="K42" s="387"/>
      <c r="L42" s="387"/>
      <c r="M42" s="387"/>
      <c r="N42" s="387"/>
      <c r="O42" s="387"/>
      <c r="P42" s="387"/>
      <c r="Q42" s="387"/>
      <c r="R42" s="388"/>
      <c r="S42" s="229"/>
      <c r="T42" s="229"/>
      <c r="U42" s="229"/>
      <c r="V42" s="229"/>
      <c r="W42" s="121"/>
      <c r="X42" s="121"/>
      <c r="AA42" s="230" t="s">
        <v>149</v>
      </c>
      <c r="AB42" s="231" t="s">
        <v>163</v>
      </c>
      <c r="AC42" s="82"/>
    </row>
    <row r="43" spans="1:29" ht="17.45" customHeight="1" x14ac:dyDescent="0.25">
      <c r="A43" s="232"/>
      <c r="B43" s="389"/>
      <c r="C43" s="389"/>
      <c r="D43" s="389"/>
      <c r="E43" s="389"/>
      <c r="F43" s="389"/>
      <c r="G43" s="389"/>
      <c r="H43" s="389"/>
      <c r="I43" s="389"/>
      <c r="J43" s="389"/>
      <c r="K43" s="389"/>
      <c r="L43" s="389"/>
      <c r="M43" s="389"/>
      <c r="N43" s="389"/>
      <c r="O43" s="389"/>
      <c r="P43" s="389"/>
      <c r="Q43" s="389"/>
      <c r="R43" s="390"/>
      <c r="S43" s="229"/>
      <c r="T43" s="229"/>
      <c r="U43" s="229"/>
      <c r="V43" s="229"/>
      <c r="W43" s="121"/>
      <c r="X43" s="121"/>
      <c r="AA43" s="233" t="s">
        <v>150</v>
      </c>
      <c r="AB43" s="234"/>
      <c r="AC43" s="82"/>
    </row>
    <row r="44" spans="1:29" ht="17.45" customHeight="1" x14ac:dyDescent="0.25">
      <c r="A44" s="232"/>
      <c r="B44" s="389"/>
      <c r="C44" s="389"/>
      <c r="D44" s="389"/>
      <c r="E44" s="389"/>
      <c r="F44" s="389"/>
      <c r="G44" s="389"/>
      <c r="H44" s="389"/>
      <c r="I44" s="389"/>
      <c r="J44" s="389"/>
      <c r="K44" s="389"/>
      <c r="L44" s="389"/>
      <c r="M44" s="389"/>
      <c r="N44" s="389"/>
      <c r="O44" s="389"/>
      <c r="P44" s="389"/>
      <c r="Q44" s="389"/>
      <c r="R44" s="390"/>
      <c r="S44" s="229"/>
      <c r="T44" s="229"/>
      <c r="U44" s="229"/>
      <c r="V44" s="229"/>
      <c r="W44" s="121"/>
      <c r="X44" s="121"/>
      <c r="AA44" s="235"/>
      <c r="AB44" s="234"/>
      <c r="AC44" s="82"/>
    </row>
    <row r="45" spans="1:29" ht="17.45" customHeight="1" x14ac:dyDescent="0.25">
      <c r="A45" s="232"/>
      <c r="B45" s="389"/>
      <c r="C45" s="389"/>
      <c r="D45" s="389"/>
      <c r="E45" s="389"/>
      <c r="F45" s="389"/>
      <c r="G45" s="389"/>
      <c r="H45" s="389"/>
      <c r="I45" s="389"/>
      <c r="J45" s="389"/>
      <c r="K45" s="389"/>
      <c r="L45" s="389"/>
      <c r="M45" s="389"/>
      <c r="N45" s="389"/>
      <c r="O45" s="389"/>
      <c r="P45" s="389"/>
      <c r="Q45" s="389"/>
      <c r="R45" s="390"/>
      <c r="S45" s="229"/>
      <c r="T45" s="229"/>
      <c r="U45" s="229"/>
      <c r="V45" s="229"/>
      <c r="W45" s="121"/>
      <c r="X45" s="121"/>
      <c r="AA45" s="235"/>
      <c r="AB45" s="234"/>
      <c r="AC45" s="82"/>
    </row>
    <row r="46" spans="1:29" ht="17.45" customHeight="1" thickBot="1" x14ac:dyDescent="0.3">
      <c r="A46" s="232"/>
      <c r="B46" s="389"/>
      <c r="C46" s="389"/>
      <c r="D46" s="389"/>
      <c r="E46" s="389"/>
      <c r="F46" s="389"/>
      <c r="G46" s="389"/>
      <c r="H46" s="389"/>
      <c r="I46" s="389"/>
      <c r="J46" s="389"/>
      <c r="K46" s="389"/>
      <c r="L46" s="389"/>
      <c r="M46" s="389"/>
      <c r="N46" s="389"/>
      <c r="O46" s="389"/>
      <c r="P46" s="389"/>
      <c r="Q46" s="389"/>
      <c r="R46" s="390"/>
      <c r="S46" s="229"/>
      <c r="T46" s="229"/>
      <c r="U46" s="229"/>
      <c r="V46" s="229"/>
      <c r="W46" s="121"/>
      <c r="X46" s="121"/>
      <c r="AA46" s="236"/>
      <c r="AB46" s="237"/>
      <c r="AC46" s="82"/>
    </row>
    <row r="47" spans="1:29" ht="17.45" customHeight="1" x14ac:dyDescent="0.25">
      <c r="A47" s="232"/>
      <c r="B47" s="389"/>
      <c r="C47" s="389"/>
      <c r="D47" s="389"/>
      <c r="E47" s="389"/>
      <c r="F47" s="389"/>
      <c r="G47" s="389"/>
      <c r="H47" s="389"/>
      <c r="I47" s="389"/>
      <c r="J47" s="389"/>
      <c r="K47" s="389"/>
      <c r="L47" s="389"/>
      <c r="M47" s="389"/>
      <c r="N47" s="389"/>
      <c r="O47" s="389"/>
      <c r="P47" s="389"/>
      <c r="Q47" s="389"/>
      <c r="R47" s="390"/>
      <c r="S47" s="229"/>
      <c r="T47" s="229"/>
      <c r="U47" s="229"/>
      <c r="V47" s="229"/>
      <c r="W47" s="121"/>
      <c r="X47" s="121"/>
      <c r="AA47" s="226" t="s">
        <v>151</v>
      </c>
      <c r="AB47" s="227">
        <v>44355</v>
      </c>
      <c r="AC47" s="82"/>
    </row>
    <row r="48" spans="1:29" ht="17.45" customHeight="1" x14ac:dyDescent="0.25">
      <c r="A48" s="232"/>
      <c r="B48" s="389"/>
      <c r="C48" s="389"/>
      <c r="D48" s="389"/>
      <c r="E48" s="389"/>
      <c r="F48" s="389"/>
      <c r="G48" s="389"/>
      <c r="H48" s="389"/>
      <c r="I48" s="389"/>
      <c r="J48" s="389"/>
      <c r="K48" s="389"/>
      <c r="L48" s="389"/>
      <c r="M48" s="389"/>
      <c r="N48" s="389"/>
      <c r="O48" s="389"/>
      <c r="P48" s="389"/>
      <c r="Q48" s="389"/>
      <c r="R48" s="390"/>
      <c r="S48" s="229"/>
      <c r="T48" s="229"/>
      <c r="U48" s="229"/>
      <c r="V48" s="229"/>
      <c r="W48" s="121"/>
      <c r="X48" s="121"/>
      <c r="AA48" s="230" t="s">
        <v>152</v>
      </c>
      <c r="AB48" s="231" t="s">
        <v>153</v>
      </c>
      <c r="AC48" s="82"/>
    </row>
    <row r="49" spans="1:29" ht="17.45" customHeight="1" x14ac:dyDescent="0.25">
      <c r="A49" s="232"/>
      <c r="B49" s="389"/>
      <c r="C49" s="389"/>
      <c r="D49" s="389"/>
      <c r="E49" s="389"/>
      <c r="F49" s="389"/>
      <c r="G49" s="389"/>
      <c r="H49" s="389"/>
      <c r="I49" s="389"/>
      <c r="J49" s="389"/>
      <c r="K49" s="389"/>
      <c r="L49" s="389"/>
      <c r="M49" s="389"/>
      <c r="N49" s="389"/>
      <c r="O49" s="389"/>
      <c r="P49" s="389"/>
      <c r="Q49" s="389"/>
      <c r="R49" s="390"/>
      <c r="S49" s="229"/>
      <c r="T49" s="229"/>
      <c r="U49" s="229"/>
      <c r="V49" s="229"/>
      <c r="W49" s="121"/>
      <c r="X49" s="121"/>
      <c r="AA49" s="233" t="s">
        <v>150</v>
      </c>
      <c r="AB49" s="238"/>
      <c r="AC49" s="82"/>
    </row>
    <row r="50" spans="1:29" ht="17.45" customHeight="1" x14ac:dyDescent="0.25">
      <c r="A50" s="232"/>
      <c r="B50" s="389"/>
      <c r="C50" s="389"/>
      <c r="D50" s="389"/>
      <c r="E50" s="389"/>
      <c r="F50" s="389"/>
      <c r="G50" s="389"/>
      <c r="H50" s="389"/>
      <c r="I50" s="389"/>
      <c r="J50" s="389"/>
      <c r="K50" s="389"/>
      <c r="L50" s="389"/>
      <c r="M50" s="389"/>
      <c r="N50" s="389"/>
      <c r="O50" s="389"/>
      <c r="P50" s="389"/>
      <c r="Q50" s="389"/>
      <c r="R50" s="390"/>
      <c r="S50" s="229"/>
      <c r="T50" s="229"/>
      <c r="U50" s="229"/>
      <c r="V50" s="229"/>
      <c r="W50" s="121"/>
      <c r="X50" s="121"/>
      <c r="AA50" s="235"/>
      <c r="AB50" s="238"/>
      <c r="AC50" s="82"/>
    </row>
    <row r="51" spans="1:29" ht="17.45" customHeight="1" x14ac:dyDescent="0.25">
      <c r="A51" s="232"/>
      <c r="B51" s="389"/>
      <c r="C51" s="389"/>
      <c r="D51" s="389"/>
      <c r="E51" s="389"/>
      <c r="F51" s="389"/>
      <c r="G51" s="389"/>
      <c r="H51" s="389"/>
      <c r="I51" s="389"/>
      <c r="J51" s="389"/>
      <c r="K51" s="389"/>
      <c r="L51" s="389"/>
      <c r="M51" s="389"/>
      <c r="N51" s="389"/>
      <c r="O51" s="389"/>
      <c r="P51" s="389"/>
      <c r="Q51" s="389"/>
      <c r="R51" s="390"/>
      <c r="S51" s="229"/>
      <c r="T51" s="229"/>
      <c r="U51" s="229"/>
      <c r="V51" s="229"/>
      <c r="W51" s="121"/>
      <c r="X51" s="121"/>
      <c r="AA51" s="235"/>
      <c r="AB51" s="238"/>
      <c r="AC51" s="82"/>
    </row>
    <row r="52" spans="1:29" ht="17.45" customHeight="1" thickBot="1" x14ac:dyDescent="0.3">
      <c r="A52" s="239"/>
      <c r="B52" s="382"/>
      <c r="C52" s="382"/>
      <c r="D52" s="382"/>
      <c r="E52" s="382"/>
      <c r="F52" s="382"/>
      <c r="G52" s="382"/>
      <c r="H52" s="382"/>
      <c r="I52" s="382"/>
      <c r="J52" s="382"/>
      <c r="K52" s="382"/>
      <c r="L52" s="382"/>
      <c r="M52" s="382"/>
      <c r="N52" s="382"/>
      <c r="O52" s="382"/>
      <c r="P52" s="382"/>
      <c r="Q52" s="382"/>
      <c r="R52" s="383"/>
      <c r="S52" s="240"/>
      <c r="T52" s="240"/>
      <c r="U52" s="240"/>
      <c r="V52" s="240"/>
      <c r="W52" s="275"/>
      <c r="X52" s="275"/>
      <c r="Y52" s="241"/>
      <c r="Z52" s="241"/>
      <c r="AA52" s="236"/>
      <c r="AB52" s="242"/>
      <c r="AC52" s="82"/>
    </row>
    <row r="53" spans="1:29" ht="17.45" customHeight="1" x14ac:dyDescent="0.25">
      <c r="AC53" s="82"/>
    </row>
    <row r="54" spans="1:29" x14ac:dyDescent="0.25">
      <c r="AC54" s="82"/>
    </row>
    <row r="55" spans="1:29" x14ac:dyDescent="0.25">
      <c r="AC55" s="82"/>
    </row>
    <row r="56" spans="1:29" x14ac:dyDescent="0.25">
      <c r="AC56" s="82"/>
    </row>
    <row r="57" spans="1:29" x14ac:dyDescent="0.25">
      <c r="AC57" s="82"/>
    </row>
  </sheetData>
  <mergeCells count="28">
    <mergeCell ref="B52:R52"/>
    <mergeCell ref="A41:R41"/>
    <mergeCell ref="B42:R42"/>
    <mergeCell ref="B43:R43"/>
    <mergeCell ref="B44:R44"/>
    <mergeCell ref="B45:R45"/>
    <mergeCell ref="B46:R46"/>
    <mergeCell ref="B47:R47"/>
    <mergeCell ref="B48:R48"/>
    <mergeCell ref="B49:R49"/>
    <mergeCell ref="B50:R50"/>
    <mergeCell ref="B51:R51"/>
    <mergeCell ref="A5:C5"/>
    <mergeCell ref="AA5:AB5"/>
    <mergeCell ref="A6:C6"/>
    <mergeCell ref="AA6:AB6"/>
    <mergeCell ref="A7:C7"/>
    <mergeCell ref="A8:D8"/>
    <mergeCell ref="E8:J8"/>
    <mergeCell ref="K8:Q8"/>
    <mergeCell ref="R8:X8"/>
    <mergeCell ref="Y8:AB8"/>
    <mergeCell ref="A1:AB1"/>
    <mergeCell ref="A2:AB2"/>
    <mergeCell ref="A3:C3"/>
    <mergeCell ref="Z3:AB3"/>
    <mergeCell ref="A4:C4"/>
    <mergeCell ref="AA4:AB4"/>
  </mergeCells>
  <conditionalFormatting sqref="C11:C16">
    <cfRule type="expression" priority="3">
      <formula>$A11=""</formula>
    </cfRule>
    <cfRule type="expression" dxfId="17" priority="7">
      <formula>AND($A11&lt;&gt;"",$B11&lt;&gt;"",$C11="")</formula>
    </cfRule>
  </conditionalFormatting>
  <conditionalFormatting sqref="D3:D7">
    <cfRule type="expression" dxfId="16" priority="412">
      <formula>AND($A$11&lt;&gt;"",D3="")</formula>
    </cfRule>
  </conditionalFormatting>
  <conditionalFormatting sqref="E11">
    <cfRule type="expression" priority="23">
      <formula>$A11=""</formula>
    </cfRule>
  </conditionalFormatting>
  <conditionalFormatting sqref="E11:E16">
    <cfRule type="expression" dxfId="15" priority="4">
      <formula>AND($A11&lt;&gt;"",$B11&lt;&gt;"",$E11="")</formula>
    </cfRule>
    <cfRule type="expression" dxfId="14" priority="6">
      <formula>OR(E11="Ja",E11="Medium?")</formula>
    </cfRule>
  </conditionalFormatting>
  <conditionalFormatting sqref="F11:J16">
    <cfRule type="expression" dxfId="13" priority="5">
      <formula>F11="Ja"</formula>
    </cfRule>
  </conditionalFormatting>
  <conditionalFormatting sqref="K11:Q38">
    <cfRule type="expression" dxfId="12" priority="40">
      <formula>K11="Ja"</formula>
    </cfRule>
    <cfRule type="expression" dxfId="11" priority="39">
      <formula>$V11</formula>
    </cfRule>
    <cfRule type="expression" dxfId="10" priority="41">
      <formula>OR($K11="Ja",$L11="Ja",$M11="Ja",$N11="Ja",$O11="Ja",$P11="Ja",$Q11="Ja")</formula>
    </cfRule>
  </conditionalFormatting>
  <conditionalFormatting sqref="K20:AB38 K11:Z19 AB11:AB19">
    <cfRule type="expression" dxfId="9" priority="29">
      <formula>$A11=""</formula>
    </cfRule>
  </conditionalFormatting>
  <conditionalFormatting sqref="S11:T38">
    <cfRule type="expression" dxfId="8" priority="30">
      <formula>$V11</formula>
    </cfRule>
    <cfRule type="expression" dxfId="7" priority="31">
      <formula>S11="Ja"</formula>
    </cfRule>
    <cfRule type="expression" dxfId="6" priority="32">
      <formula>OR($K11="Ja",$L11="Ja",$M11="Ja",$N11="Ja",$O11="Ja",$P11="Ja",$Q11="Ja")</formula>
    </cfRule>
  </conditionalFormatting>
  <conditionalFormatting sqref="Y11:Y38">
    <cfRule type="expression" dxfId="5" priority="38">
      <formula>Y11="Ja"</formula>
    </cfRule>
  </conditionalFormatting>
  <conditionalFormatting sqref="AA4:AA6">
    <cfRule type="expression" dxfId="4" priority="408">
      <formula>$A$11=""</formula>
    </cfRule>
    <cfRule type="expression" dxfId="3" priority="409">
      <formula>$X4</formula>
    </cfRule>
  </conditionalFormatting>
  <conditionalFormatting sqref="AB41:AB42">
    <cfRule type="expression" dxfId="2" priority="404">
      <formula>AND($A$11&lt;&gt;"",AB41="")</formula>
    </cfRule>
  </conditionalFormatting>
  <conditionalFormatting sqref="AB47:AB48">
    <cfRule type="expression" dxfId="1" priority="403">
      <formula>AND($A$11&lt;&gt;"",AB47="")</formula>
    </cfRule>
  </conditionalFormatting>
  <conditionalFormatting sqref="C19">
    <cfRule type="expression" priority="1">
      <formula>$A19=""</formula>
    </cfRule>
    <cfRule type="expression" dxfId="0" priority="2">
      <formula>AND($A19&lt;&gt;"",$B19&lt;&gt;"",$C19="")</formula>
    </cfRule>
  </conditionalFormatting>
  <dataValidations count="10">
    <dataValidation allowBlank="1" showInputMessage="1" showErrorMessage="1" promptTitle="Tekening revisie" prompt="Vul hier de tekening revisie in. " sqref="D5" xr:uid="{37C26E21-2FD1-4D05-B25C-98295EE8DE50}"/>
    <dataValidation allowBlank="1" showInputMessage="1" showErrorMessage="1" promptTitle="Tekeningnummer" prompt="Vul hier het tekeningnummer in. " sqref="D4" xr:uid="{94323A0E-E2D5-4A86-AAE8-AB91BDBB01CA}"/>
    <dataValidation allowBlank="1" showInputMessage="1" showErrorMessage="1" promptTitle="Datum uitvoer" prompt="Vul hier de datum van het uitvoeren in. " sqref="D7" xr:uid="{4D1DF933-9A6B-49C7-A183-AA2B56AD9AA2}"/>
    <dataValidation allowBlank="1" showInputMessage="1" showErrorMessage="1" promptTitle="Datum invoer" prompt="Vul hier de datum van het invullen in. " sqref="D6" xr:uid="{6B2F8094-8916-4CDB-A01C-BD96DAA932A3}"/>
    <dataValidation allowBlank="1" showInputMessage="1" showErrorMessage="1" promptTitle="Tekening revisie" prompt="Vul onder tabblad Risico-inventarisatie de tekening revisie in." sqref="E5:I5" xr:uid="{FE0ACF20-22F3-4950-86FF-3A00BA516F05}"/>
    <dataValidation allowBlank="1" showInputMessage="1" showErrorMessage="1" promptTitle="Tekeningnummer" prompt="Vul onder tabblad Risico-inventarisatie het tekeningnummer in." sqref="E4:I4" xr:uid="{85834A82-F5DD-40F0-B9B6-20B7393B7847}"/>
    <dataValidation allowBlank="1" showInputMessage="1" showErrorMessage="1" promptTitle="Datum invullen" prompt="Vul onder tabblad Risico-inventarisatie de datum van het invullen in." sqref="E6:I6" xr:uid="{644C78E3-3936-486E-A022-80DFD4274B22}"/>
    <dataValidation allowBlank="1" showInputMessage="1" showErrorMessage="1" promptTitle="Projectnaam" prompt="Vul onder tabblad Risico-inventarisatie de projectnaam in." sqref="D3:I3" xr:uid="{145E5892-8639-4519-9E22-734335F5FE27}"/>
    <dataValidation allowBlank="1" showInputMessage="1" showErrorMessage="1" promptTitle="Datum uitvoeren" prompt="Vul onder tabblad Risico-inventarisatie de datum van het uitvoeren in." sqref="E7:I7" xr:uid="{395A1FC3-5D1C-41DF-9076-9B2791CAA334}"/>
    <dataValidation errorStyle="warning" allowBlank="1" showInputMessage="1" showErrorMessage="1" errorTitle="Extra informatie" error="U vult nu een niet voorgedefinieerde tekst in. Weet u zeker dat u dat wil!" sqref="AA11:AA19" xr:uid="{50BFA160-652D-44DF-A891-557A3575C7AB}"/>
  </dataValidations>
  <pageMargins left="0.7" right="0.7" top="0.75" bottom="0.75" header="0.3" footer="0.3"/>
  <pageSetup paperSize="9" scale="30" orientation="landscape" r:id="rId1"/>
  <headerFooter>
    <oddHeader xml:space="preserve">&amp;L
CROW 500 - Versie 1.2 - 29-03-2021
</oddHeader>
    <oddFooter xml:space="preserve">&amp;LOntworpen door: Legal Infra B.V. en Civaan B.V.
&amp;C© 2020 AFIQ · Alle rechten voorbehouden. 
</oddFooter>
  </headerFooter>
  <ignoredErrors>
    <ignoredError sqref="AA11:AA1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anchor moveWithCells="1" sizeWithCells="1">
                  <from>
                    <xdr:col>28</xdr:col>
                    <xdr:colOff>104775</xdr:colOff>
                    <xdr:row>8</xdr:row>
                    <xdr:rowOff>0</xdr:rowOff>
                  </from>
                  <to>
                    <xdr:col>30</xdr:col>
                    <xdr:colOff>180975</xdr:colOff>
                    <xdr:row>8</xdr:row>
                    <xdr:rowOff>838200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25</xdr:col>
                    <xdr:colOff>790575</xdr:colOff>
                    <xdr:row>2</xdr:row>
                    <xdr:rowOff>219075</xdr:rowOff>
                  </from>
                  <to>
                    <xdr:col>25</xdr:col>
                    <xdr:colOff>1704975</xdr:colOff>
                    <xdr:row>3</xdr:row>
                    <xdr:rowOff>219075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25</xdr:col>
                    <xdr:colOff>790575</xdr:colOff>
                    <xdr:row>4</xdr:row>
                    <xdr:rowOff>9525</xdr:rowOff>
                  </from>
                  <to>
                    <xdr:col>25</xdr:col>
                    <xdr:colOff>1752600</xdr:colOff>
                    <xdr:row>5</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25</xdr:col>
                    <xdr:colOff>790575</xdr:colOff>
                    <xdr:row>4</xdr:row>
                    <xdr:rowOff>219075</xdr:rowOff>
                  </from>
                  <to>
                    <xdr:col>25</xdr:col>
                    <xdr:colOff>1724025</xdr:colOff>
                    <xdr:row>5</xdr:row>
                    <xdr:rowOff>219075</xdr:rowOff>
                  </to>
                </anchor>
              </controlPr>
            </control>
          </mc:Choice>
        </mc:AlternateContent>
        <mc:AlternateContent xmlns:mc="http://schemas.openxmlformats.org/markup-compatibility/2006">
          <mc:Choice Requires="x14">
            <control shapeId="18437" r:id="rId8" name="Check Box 5">
              <controlPr locked="0" defaultSize="0" autoFill="0" autoLine="0" autoPict="0">
                <anchor moveWithCells="1">
                  <from>
                    <xdr:col>22</xdr:col>
                    <xdr:colOff>219075</xdr:colOff>
                    <xdr:row>9</xdr:row>
                    <xdr:rowOff>0</xdr:rowOff>
                  </from>
                  <to>
                    <xdr:col>22</xdr:col>
                    <xdr:colOff>571500</xdr:colOff>
                    <xdr:row>10</xdr:row>
                    <xdr:rowOff>219075</xdr:rowOff>
                  </to>
                </anchor>
              </controlPr>
            </control>
          </mc:Choice>
        </mc:AlternateContent>
        <mc:AlternateContent xmlns:mc="http://schemas.openxmlformats.org/markup-compatibility/2006">
          <mc:Choice Requires="x14">
            <control shapeId="18438" r:id="rId9" name="Check Box 6">
              <controlPr locked="0" defaultSize="0" autoFill="0" autoLine="0" autoPict="0">
                <anchor moveWithCells="1">
                  <from>
                    <xdr:col>22</xdr:col>
                    <xdr:colOff>219075</xdr:colOff>
                    <xdr:row>11</xdr:row>
                    <xdr:rowOff>0</xdr:rowOff>
                  </from>
                  <to>
                    <xdr:col>22</xdr:col>
                    <xdr:colOff>581025</xdr:colOff>
                    <xdr:row>11</xdr:row>
                    <xdr:rowOff>228600</xdr:rowOff>
                  </to>
                </anchor>
              </controlPr>
            </control>
          </mc:Choice>
        </mc:AlternateContent>
        <mc:AlternateContent xmlns:mc="http://schemas.openxmlformats.org/markup-compatibility/2006">
          <mc:Choice Requires="x14">
            <control shapeId="18439" r:id="rId10" name="Check Box 7">
              <controlPr locked="0" defaultSize="0" autoFill="0" autoLine="0" autoPict="0">
                <anchor moveWithCells="1">
                  <from>
                    <xdr:col>22</xdr:col>
                    <xdr:colOff>219075</xdr:colOff>
                    <xdr:row>36</xdr:row>
                    <xdr:rowOff>9525</xdr:rowOff>
                  </from>
                  <to>
                    <xdr:col>22</xdr:col>
                    <xdr:colOff>495300</xdr:colOff>
                    <xdr:row>36</xdr:row>
                    <xdr:rowOff>228600</xdr:rowOff>
                  </to>
                </anchor>
              </controlPr>
            </control>
          </mc:Choice>
        </mc:AlternateContent>
        <mc:AlternateContent xmlns:mc="http://schemas.openxmlformats.org/markup-compatibility/2006">
          <mc:Choice Requires="x14">
            <control shapeId="18440" r:id="rId11" name="Check Box 8">
              <controlPr locked="0" defaultSize="0" autoFill="0" autoLine="0" autoPict="0">
                <anchor moveWithCells="1">
                  <from>
                    <xdr:col>22</xdr:col>
                    <xdr:colOff>219075</xdr:colOff>
                    <xdr:row>35</xdr:row>
                    <xdr:rowOff>9525</xdr:rowOff>
                  </from>
                  <to>
                    <xdr:col>22</xdr:col>
                    <xdr:colOff>495300</xdr:colOff>
                    <xdr:row>35</xdr:row>
                    <xdr:rowOff>228600</xdr:rowOff>
                  </to>
                </anchor>
              </controlPr>
            </control>
          </mc:Choice>
        </mc:AlternateContent>
        <mc:AlternateContent xmlns:mc="http://schemas.openxmlformats.org/markup-compatibility/2006">
          <mc:Choice Requires="x14">
            <control shapeId="18441" r:id="rId12" name="Check Box 9">
              <controlPr locked="0" defaultSize="0" autoFill="0" autoLine="0" autoPict="0">
                <anchor moveWithCells="1">
                  <from>
                    <xdr:col>22</xdr:col>
                    <xdr:colOff>219075</xdr:colOff>
                    <xdr:row>34</xdr:row>
                    <xdr:rowOff>9525</xdr:rowOff>
                  </from>
                  <to>
                    <xdr:col>22</xdr:col>
                    <xdr:colOff>495300</xdr:colOff>
                    <xdr:row>34</xdr:row>
                    <xdr:rowOff>228600</xdr:rowOff>
                  </to>
                </anchor>
              </controlPr>
            </control>
          </mc:Choice>
        </mc:AlternateContent>
        <mc:AlternateContent xmlns:mc="http://schemas.openxmlformats.org/markup-compatibility/2006">
          <mc:Choice Requires="x14">
            <control shapeId="18442" r:id="rId13" name="Check Box 10">
              <controlPr locked="0" defaultSize="0" autoFill="0" autoLine="0" autoPict="0">
                <anchor moveWithCells="1">
                  <from>
                    <xdr:col>22</xdr:col>
                    <xdr:colOff>219075</xdr:colOff>
                    <xdr:row>33</xdr:row>
                    <xdr:rowOff>9525</xdr:rowOff>
                  </from>
                  <to>
                    <xdr:col>22</xdr:col>
                    <xdr:colOff>495300</xdr:colOff>
                    <xdr:row>33</xdr:row>
                    <xdr:rowOff>228600</xdr:rowOff>
                  </to>
                </anchor>
              </controlPr>
            </control>
          </mc:Choice>
        </mc:AlternateContent>
        <mc:AlternateContent xmlns:mc="http://schemas.openxmlformats.org/markup-compatibility/2006">
          <mc:Choice Requires="x14">
            <control shapeId="18443" r:id="rId14" name="Check Box 11">
              <controlPr locked="0" defaultSize="0" autoFill="0" autoLine="0" autoPict="0">
                <anchor moveWithCells="1">
                  <from>
                    <xdr:col>22</xdr:col>
                    <xdr:colOff>219075</xdr:colOff>
                    <xdr:row>32</xdr:row>
                    <xdr:rowOff>9525</xdr:rowOff>
                  </from>
                  <to>
                    <xdr:col>22</xdr:col>
                    <xdr:colOff>495300</xdr:colOff>
                    <xdr:row>32</xdr:row>
                    <xdr:rowOff>228600</xdr:rowOff>
                  </to>
                </anchor>
              </controlPr>
            </control>
          </mc:Choice>
        </mc:AlternateContent>
        <mc:AlternateContent xmlns:mc="http://schemas.openxmlformats.org/markup-compatibility/2006">
          <mc:Choice Requires="x14">
            <control shapeId="18444" r:id="rId15" name="Check Box 12">
              <controlPr locked="0" defaultSize="0" autoFill="0" autoLine="0" autoPict="0">
                <anchor moveWithCells="1">
                  <from>
                    <xdr:col>22</xdr:col>
                    <xdr:colOff>219075</xdr:colOff>
                    <xdr:row>31</xdr:row>
                    <xdr:rowOff>9525</xdr:rowOff>
                  </from>
                  <to>
                    <xdr:col>22</xdr:col>
                    <xdr:colOff>495300</xdr:colOff>
                    <xdr:row>31</xdr:row>
                    <xdr:rowOff>228600</xdr:rowOff>
                  </to>
                </anchor>
              </controlPr>
            </control>
          </mc:Choice>
        </mc:AlternateContent>
        <mc:AlternateContent xmlns:mc="http://schemas.openxmlformats.org/markup-compatibility/2006">
          <mc:Choice Requires="x14">
            <control shapeId="18445" r:id="rId16" name="Check Box 13">
              <controlPr locked="0" defaultSize="0" autoFill="0" autoLine="0" autoPict="0">
                <anchor moveWithCells="1">
                  <from>
                    <xdr:col>22</xdr:col>
                    <xdr:colOff>219075</xdr:colOff>
                    <xdr:row>30</xdr:row>
                    <xdr:rowOff>9525</xdr:rowOff>
                  </from>
                  <to>
                    <xdr:col>22</xdr:col>
                    <xdr:colOff>495300</xdr:colOff>
                    <xdr:row>30</xdr:row>
                    <xdr:rowOff>228600</xdr:rowOff>
                  </to>
                </anchor>
              </controlPr>
            </control>
          </mc:Choice>
        </mc:AlternateContent>
        <mc:AlternateContent xmlns:mc="http://schemas.openxmlformats.org/markup-compatibility/2006">
          <mc:Choice Requires="x14">
            <control shapeId="18446" r:id="rId17" name="Check Box 14">
              <controlPr locked="0" defaultSize="0" autoFill="0" autoLine="0" autoPict="0">
                <anchor moveWithCells="1">
                  <from>
                    <xdr:col>22</xdr:col>
                    <xdr:colOff>219075</xdr:colOff>
                    <xdr:row>29</xdr:row>
                    <xdr:rowOff>9525</xdr:rowOff>
                  </from>
                  <to>
                    <xdr:col>22</xdr:col>
                    <xdr:colOff>495300</xdr:colOff>
                    <xdr:row>29</xdr:row>
                    <xdr:rowOff>228600</xdr:rowOff>
                  </to>
                </anchor>
              </controlPr>
            </control>
          </mc:Choice>
        </mc:AlternateContent>
        <mc:AlternateContent xmlns:mc="http://schemas.openxmlformats.org/markup-compatibility/2006">
          <mc:Choice Requires="x14">
            <control shapeId="18447" r:id="rId18" name="Check Box 15">
              <controlPr locked="0" defaultSize="0" autoFill="0" autoLine="0" autoPict="0">
                <anchor moveWithCells="1">
                  <from>
                    <xdr:col>22</xdr:col>
                    <xdr:colOff>219075</xdr:colOff>
                    <xdr:row>28</xdr:row>
                    <xdr:rowOff>9525</xdr:rowOff>
                  </from>
                  <to>
                    <xdr:col>22</xdr:col>
                    <xdr:colOff>495300</xdr:colOff>
                    <xdr:row>28</xdr:row>
                    <xdr:rowOff>228600</xdr:rowOff>
                  </to>
                </anchor>
              </controlPr>
            </control>
          </mc:Choice>
        </mc:AlternateContent>
        <mc:AlternateContent xmlns:mc="http://schemas.openxmlformats.org/markup-compatibility/2006">
          <mc:Choice Requires="x14">
            <control shapeId="18448" r:id="rId19" name="Check Box 16">
              <controlPr locked="0" defaultSize="0" autoFill="0" autoLine="0" autoPict="0">
                <anchor moveWithCells="1">
                  <from>
                    <xdr:col>22</xdr:col>
                    <xdr:colOff>219075</xdr:colOff>
                    <xdr:row>27</xdr:row>
                    <xdr:rowOff>9525</xdr:rowOff>
                  </from>
                  <to>
                    <xdr:col>22</xdr:col>
                    <xdr:colOff>495300</xdr:colOff>
                    <xdr:row>27</xdr:row>
                    <xdr:rowOff>228600</xdr:rowOff>
                  </to>
                </anchor>
              </controlPr>
            </control>
          </mc:Choice>
        </mc:AlternateContent>
        <mc:AlternateContent xmlns:mc="http://schemas.openxmlformats.org/markup-compatibility/2006">
          <mc:Choice Requires="x14">
            <control shapeId="18449" r:id="rId20" name="Check Box 17">
              <controlPr locked="0" defaultSize="0" autoFill="0" autoLine="0" autoPict="0">
                <anchor moveWithCells="1">
                  <from>
                    <xdr:col>22</xdr:col>
                    <xdr:colOff>219075</xdr:colOff>
                    <xdr:row>26</xdr:row>
                    <xdr:rowOff>9525</xdr:rowOff>
                  </from>
                  <to>
                    <xdr:col>22</xdr:col>
                    <xdr:colOff>495300</xdr:colOff>
                    <xdr:row>26</xdr:row>
                    <xdr:rowOff>228600</xdr:rowOff>
                  </to>
                </anchor>
              </controlPr>
            </control>
          </mc:Choice>
        </mc:AlternateContent>
        <mc:AlternateContent xmlns:mc="http://schemas.openxmlformats.org/markup-compatibility/2006">
          <mc:Choice Requires="x14">
            <control shapeId="18450" r:id="rId21" name="Check Box 18">
              <controlPr locked="0" defaultSize="0" autoFill="0" autoLine="0" autoPict="0">
                <anchor moveWithCells="1">
                  <from>
                    <xdr:col>22</xdr:col>
                    <xdr:colOff>219075</xdr:colOff>
                    <xdr:row>25</xdr:row>
                    <xdr:rowOff>9525</xdr:rowOff>
                  </from>
                  <to>
                    <xdr:col>22</xdr:col>
                    <xdr:colOff>495300</xdr:colOff>
                    <xdr:row>25</xdr:row>
                    <xdr:rowOff>228600</xdr:rowOff>
                  </to>
                </anchor>
              </controlPr>
            </control>
          </mc:Choice>
        </mc:AlternateContent>
        <mc:AlternateContent xmlns:mc="http://schemas.openxmlformats.org/markup-compatibility/2006">
          <mc:Choice Requires="x14">
            <control shapeId="18451" r:id="rId22" name="Check Box 19">
              <controlPr locked="0" defaultSize="0" autoFill="0" autoLine="0" autoPict="0">
                <anchor moveWithCells="1">
                  <from>
                    <xdr:col>22</xdr:col>
                    <xdr:colOff>219075</xdr:colOff>
                    <xdr:row>24</xdr:row>
                    <xdr:rowOff>9525</xdr:rowOff>
                  </from>
                  <to>
                    <xdr:col>22</xdr:col>
                    <xdr:colOff>495300</xdr:colOff>
                    <xdr:row>24</xdr:row>
                    <xdr:rowOff>228600</xdr:rowOff>
                  </to>
                </anchor>
              </controlPr>
            </control>
          </mc:Choice>
        </mc:AlternateContent>
        <mc:AlternateContent xmlns:mc="http://schemas.openxmlformats.org/markup-compatibility/2006">
          <mc:Choice Requires="x14">
            <control shapeId="18452" r:id="rId23" name="Check Box 20">
              <controlPr locked="0" defaultSize="0" autoFill="0" autoLine="0" autoPict="0">
                <anchor moveWithCells="1">
                  <from>
                    <xdr:col>22</xdr:col>
                    <xdr:colOff>219075</xdr:colOff>
                    <xdr:row>23</xdr:row>
                    <xdr:rowOff>9525</xdr:rowOff>
                  </from>
                  <to>
                    <xdr:col>22</xdr:col>
                    <xdr:colOff>495300</xdr:colOff>
                    <xdr:row>23</xdr:row>
                    <xdr:rowOff>228600</xdr:rowOff>
                  </to>
                </anchor>
              </controlPr>
            </control>
          </mc:Choice>
        </mc:AlternateContent>
        <mc:AlternateContent xmlns:mc="http://schemas.openxmlformats.org/markup-compatibility/2006">
          <mc:Choice Requires="x14">
            <control shapeId="18453" r:id="rId24" name="Check Box 21">
              <controlPr locked="0" defaultSize="0" autoFill="0" autoLine="0" autoPict="0">
                <anchor moveWithCells="1">
                  <from>
                    <xdr:col>22</xdr:col>
                    <xdr:colOff>219075</xdr:colOff>
                    <xdr:row>22</xdr:row>
                    <xdr:rowOff>9525</xdr:rowOff>
                  </from>
                  <to>
                    <xdr:col>22</xdr:col>
                    <xdr:colOff>495300</xdr:colOff>
                    <xdr:row>22</xdr:row>
                    <xdr:rowOff>228600</xdr:rowOff>
                  </to>
                </anchor>
              </controlPr>
            </control>
          </mc:Choice>
        </mc:AlternateContent>
        <mc:AlternateContent xmlns:mc="http://schemas.openxmlformats.org/markup-compatibility/2006">
          <mc:Choice Requires="x14">
            <control shapeId="18454" r:id="rId25" name="Check Box 22">
              <controlPr locked="0" defaultSize="0" autoFill="0" autoLine="0" autoPict="0">
                <anchor moveWithCells="1">
                  <from>
                    <xdr:col>22</xdr:col>
                    <xdr:colOff>219075</xdr:colOff>
                    <xdr:row>21</xdr:row>
                    <xdr:rowOff>9525</xdr:rowOff>
                  </from>
                  <to>
                    <xdr:col>22</xdr:col>
                    <xdr:colOff>495300</xdr:colOff>
                    <xdr:row>21</xdr:row>
                    <xdr:rowOff>228600</xdr:rowOff>
                  </to>
                </anchor>
              </controlPr>
            </control>
          </mc:Choice>
        </mc:AlternateContent>
        <mc:AlternateContent xmlns:mc="http://schemas.openxmlformats.org/markup-compatibility/2006">
          <mc:Choice Requires="x14">
            <control shapeId="18455" r:id="rId26" name="Check Box 23">
              <controlPr locked="0" defaultSize="0" autoFill="0" autoLine="0" autoPict="0">
                <anchor moveWithCells="1">
                  <from>
                    <xdr:col>22</xdr:col>
                    <xdr:colOff>219075</xdr:colOff>
                    <xdr:row>20</xdr:row>
                    <xdr:rowOff>9525</xdr:rowOff>
                  </from>
                  <to>
                    <xdr:col>22</xdr:col>
                    <xdr:colOff>495300</xdr:colOff>
                    <xdr:row>20</xdr:row>
                    <xdr:rowOff>228600</xdr:rowOff>
                  </to>
                </anchor>
              </controlPr>
            </control>
          </mc:Choice>
        </mc:AlternateContent>
        <mc:AlternateContent xmlns:mc="http://schemas.openxmlformats.org/markup-compatibility/2006">
          <mc:Choice Requires="x14">
            <control shapeId="18456" r:id="rId27" name="Check Box 24">
              <controlPr locked="0" defaultSize="0" autoFill="0" autoLine="0" autoPict="0">
                <anchor moveWithCells="1">
                  <from>
                    <xdr:col>22</xdr:col>
                    <xdr:colOff>219075</xdr:colOff>
                    <xdr:row>19</xdr:row>
                    <xdr:rowOff>9525</xdr:rowOff>
                  </from>
                  <to>
                    <xdr:col>22</xdr:col>
                    <xdr:colOff>495300</xdr:colOff>
                    <xdr:row>19</xdr:row>
                    <xdr:rowOff>228600</xdr:rowOff>
                  </to>
                </anchor>
              </controlPr>
            </control>
          </mc:Choice>
        </mc:AlternateContent>
        <mc:AlternateContent xmlns:mc="http://schemas.openxmlformats.org/markup-compatibility/2006">
          <mc:Choice Requires="x14">
            <control shapeId="18457" r:id="rId28" name="Check Box 25">
              <controlPr locked="0" defaultSize="0" autoFill="0" autoLine="0" autoPict="0">
                <anchor moveWithCells="1">
                  <from>
                    <xdr:col>22</xdr:col>
                    <xdr:colOff>219075</xdr:colOff>
                    <xdr:row>18</xdr:row>
                    <xdr:rowOff>9525</xdr:rowOff>
                  </from>
                  <to>
                    <xdr:col>22</xdr:col>
                    <xdr:colOff>495300</xdr:colOff>
                    <xdr:row>18</xdr:row>
                    <xdr:rowOff>228600</xdr:rowOff>
                  </to>
                </anchor>
              </controlPr>
            </control>
          </mc:Choice>
        </mc:AlternateContent>
        <mc:AlternateContent xmlns:mc="http://schemas.openxmlformats.org/markup-compatibility/2006">
          <mc:Choice Requires="x14">
            <control shapeId="18458" r:id="rId29" name="Check Box 26">
              <controlPr locked="0" defaultSize="0" autoFill="0" autoLine="0" autoPict="0">
                <anchor moveWithCells="1">
                  <from>
                    <xdr:col>22</xdr:col>
                    <xdr:colOff>219075</xdr:colOff>
                    <xdr:row>17</xdr:row>
                    <xdr:rowOff>9525</xdr:rowOff>
                  </from>
                  <to>
                    <xdr:col>22</xdr:col>
                    <xdr:colOff>495300</xdr:colOff>
                    <xdr:row>17</xdr:row>
                    <xdr:rowOff>228600</xdr:rowOff>
                  </to>
                </anchor>
              </controlPr>
            </control>
          </mc:Choice>
        </mc:AlternateContent>
        <mc:AlternateContent xmlns:mc="http://schemas.openxmlformats.org/markup-compatibility/2006">
          <mc:Choice Requires="x14">
            <control shapeId="18459" r:id="rId30" name="Check Box 27">
              <controlPr locked="0" defaultSize="0" autoFill="0" autoLine="0" autoPict="0">
                <anchor moveWithCells="1">
                  <from>
                    <xdr:col>22</xdr:col>
                    <xdr:colOff>219075</xdr:colOff>
                    <xdr:row>16</xdr:row>
                    <xdr:rowOff>9525</xdr:rowOff>
                  </from>
                  <to>
                    <xdr:col>22</xdr:col>
                    <xdr:colOff>495300</xdr:colOff>
                    <xdr:row>16</xdr:row>
                    <xdr:rowOff>228600</xdr:rowOff>
                  </to>
                </anchor>
              </controlPr>
            </control>
          </mc:Choice>
        </mc:AlternateContent>
        <mc:AlternateContent xmlns:mc="http://schemas.openxmlformats.org/markup-compatibility/2006">
          <mc:Choice Requires="x14">
            <control shapeId="18460" r:id="rId31" name="Check Box 28">
              <controlPr locked="0" defaultSize="0" autoFill="0" autoLine="0" autoPict="0">
                <anchor moveWithCells="1">
                  <from>
                    <xdr:col>22</xdr:col>
                    <xdr:colOff>219075</xdr:colOff>
                    <xdr:row>15</xdr:row>
                    <xdr:rowOff>9525</xdr:rowOff>
                  </from>
                  <to>
                    <xdr:col>22</xdr:col>
                    <xdr:colOff>495300</xdr:colOff>
                    <xdr:row>15</xdr:row>
                    <xdr:rowOff>228600</xdr:rowOff>
                  </to>
                </anchor>
              </controlPr>
            </control>
          </mc:Choice>
        </mc:AlternateContent>
        <mc:AlternateContent xmlns:mc="http://schemas.openxmlformats.org/markup-compatibility/2006">
          <mc:Choice Requires="x14">
            <control shapeId="18461" r:id="rId32" name="Check Box 29">
              <controlPr locked="0" defaultSize="0" autoFill="0" autoLine="0" autoPict="0">
                <anchor moveWithCells="1">
                  <from>
                    <xdr:col>22</xdr:col>
                    <xdr:colOff>219075</xdr:colOff>
                    <xdr:row>14</xdr:row>
                    <xdr:rowOff>9525</xdr:rowOff>
                  </from>
                  <to>
                    <xdr:col>22</xdr:col>
                    <xdr:colOff>495300</xdr:colOff>
                    <xdr:row>14</xdr:row>
                    <xdr:rowOff>228600</xdr:rowOff>
                  </to>
                </anchor>
              </controlPr>
            </control>
          </mc:Choice>
        </mc:AlternateContent>
        <mc:AlternateContent xmlns:mc="http://schemas.openxmlformats.org/markup-compatibility/2006">
          <mc:Choice Requires="x14">
            <control shapeId="18462" r:id="rId33" name="Check Box 30">
              <controlPr locked="0" defaultSize="0" autoFill="0" autoLine="0" autoPict="0">
                <anchor moveWithCells="1">
                  <from>
                    <xdr:col>22</xdr:col>
                    <xdr:colOff>219075</xdr:colOff>
                    <xdr:row>13</xdr:row>
                    <xdr:rowOff>9525</xdr:rowOff>
                  </from>
                  <to>
                    <xdr:col>22</xdr:col>
                    <xdr:colOff>495300</xdr:colOff>
                    <xdr:row>13</xdr:row>
                    <xdr:rowOff>228600</xdr:rowOff>
                  </to>
                </anchor>
              </controlPr>
            </control>
          </mc:Choice>
        </mc:AlternateContent>
        <mc:AlternateContent xmlns:mc="http://schemas.openxmlformats.org/markup-compatibility/2006">
          <mc:Choice Requires="x14">
            <control shapeId="18463" r:id="rId34" name="Check Box 31">
              <controlPr locked="0" defaultSize="0" autoFill="0" autoLine="0" autoPict="0">
                <anchor moveWithCells="1">
                  <from>
                    <xdr:col>22</xdr:col>
                    <xdr:colOff>219075</xdr:colOff>
                    <xdr:row>12</xdr:row>
                    <xdr:rowOff>9525</xdr:rowOff>
                  </from>
                  <to>
                    <xdr:col>22</xdr:col>
                    <xdr:colOff>495300</xdr:colOff>
                    <xdr:row>12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413" id="{B86D6350-6025-4536-903B-2E7B8AC8A0F6}">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R11:R12 U11:U12</xm:sqref>
        </x14:conditionalFormatting>
        <x14:conditionalFormatting xmlns:xm="http://schemas.microsoft.com/office/excel/2006/main">
          <x14:cfRule type="iconSet" priority="42" id="{7E574DE5-BE12-4DF7-9D3F-2BBA92456B8B}">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R13 U13</xm:sqref>
        </x14:conditionalFormatting>
        <x14:conditionalFormatting xmlns:xm="http://schemas.microsoft.com/office/excel/2006/main">
          <x14:cfRule type="iconSet" priority="56" id="{1A90E730-0C88-41F8-84EA-5A54C87DF6EE}">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R14 U14</xm:sqref>
        </x14:conditionalFormatting>
        <x14:conditionalFormatting xmlns:xm="http://schemas.microsoft.com/office/excel/2006/main">
          <x14:cfRule type="iconSet" priority="70" id="{6CA96E30-1C9F-4AA9-B909-9419C5B1944F}">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R15 U15</xm:sqref>
        </x14:conditionalFormatting>
        <x14:conditionalFormatting xmlns:xm="http://schemas.microsoft.com/office/excel/2006/main">
          <x14:cfRule type="iconSet" priority="84" id="{B3F8263C-0B9E-4026-8FF0-455C6F222B27}">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R16 U16</xm:sqref>
        </x14:conditionalFormatting>
        <x14:conditionalFormatting xmlns:xm="http://schemas.microsoft.com/office/excel/2006/main">
          <x14:cfRule type="iconSet" priority="98" id="{006EF732-F7FC-495A-B584-35E47DD1B0E9}">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R17 U17</xm:sqref>
        </x14:conditionalFormatting>
        <x14:conditionalFormatting xmlns:xm="http://schemas.microsoft.com/office/excel/2006/main">
          <x14:cfRule type="iconSet" priority="112" id="{D1CF5C47-990D-4719-8E1A-63D98B6D8EB8}">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R18 U18</xm:sqref>
        </x14:conditionalFormatting>
        <x14:conditionalFormatting xmlns:xm="http://schemas.microsoft.com/office/excel/2006/main">
          <x14:cfRule type="iconSet" priority="126" id="{ED00B809-3547-4675-AFF0-97DC6396253F}">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R19 U19</xm:sqref>
        </x14:conditionalFormatting>
        <x14:conditionalFormatting xmlns:xm="http://schemas.microsoft.com/office/excel/2006/main">
          <x14:cfRule type="iconSet" priority="140" id="{0B48BD03-C419-480C-A6CB-FEB90E458FF1}">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R20 U20</xm:sqref>
        </x14:conditionalFormatting>
        <x14:conditionalFormatting xmlns:xm="http://schemas.microsoft.com/office/excel/2006/main">
          <x14:cfRule type="iconSet" priority="154" id="{90F6465E-B09D-4952-A518-96E79365F346}">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R21 U21</xm:sqref>
        </x14:conditionalFormatting>
        <x14:conditionalFormatting xmlns:xm="http://schemas.microsoft.com/office/excel/2006/main">
          <x14:cfRule type="iconSet" priority="168" id="{C00E1642-0BCB-473B-BB68-DFE0E0A1DC89}">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R22 U22</xm:sqref>
        </x14:conditionalFormatting>
        <x14:conditionalFormatting xmlns:xm="http://schemas.microsoft.com/office/excel/2006/main">
          <x14:cfRule type="iconSet" priority="182" id="{FA78B88C-95A7-47A3-ACD0-9374E51881E6}">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R23 U23</xm:sqref>
        </x14:conditionalFormatting>
        <x14:conditionalFormatting xmlns:xm="http://schemas.microsoft.com/office/excel/2006/main">
          <x14:cfRule type="iconSet" priority="196" id="{37BD3F5E-56F2-4215-93B1-F3CC65399420}">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R24 U24</xm:sqref>
        </x14:conditionalFormatting>
        <x14:conditionalFormatting xmlns:xm="http://schemas.microsoft.com/office/excel/2006/main">
          <x14:cfRule type="iconSet" priority="210" id="{0050D137-6C7F-4D84-8961-83876378871C}">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R25 U25</xm:sqref>
        </x14:conditionalFormatting>
        <x14:conditionalFormatting xmlns:xm="http://schemas.microsoft.com/office/excel/2006/main">
          <x14:cfRule type="iconSet" priority="224" id="{E90FFC8F-EA73-499D-971D-E2C2707731F1}">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R26 U26</xm:sqref>
        </x14:conditionalFormatting>
        <x14:conditionalFormatting xmlns:xm="http://schemas.microsoft.com/office/excel/2006/main">
          <x14:cfRule type="iconSet" priority="238" id="{A6027379-8328-4AAD-97BB-4A3DC929A799}">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R27 U27</xm:sqref>
        </x14:conditionalFormatting>
        <x14:conditionalFormatting xmlns:xm="http://schemas.microsoft.com/office/excel/2006/main">
          <x14:cfRule type="iconSet" priority="252" id="{7330CADA-FF45-4026-AB34-A615062DFAD1}">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R28 U28</xm:sqref>
        </x14:conditionalFormatting>
        <x14:conditionalFormatting xmlns:xm="http://schemas.microsoft.com/office/excel/2006/main">
          <x14:cfRule type="iconSet" priority="266" id="{251CC8A6-ECBC-4B14-902E-7F4F58CD2F13}">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R29 U29</xm:sqref>
        </x14:conditionalFormatting>
        <x14:conditionalFormatting xmlns:xm="http://schemas.microsoft.com/office/excel/2006/main">
          <x14:cfRule type="iconSet" priority="280" id="{25DE3E16-1388-46FE-90D5-44B4ECF708C0}">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R30 U30</xm:sqref>
        </x14:conditionalFormatting>
        <x14:conditionalFormatting xmlns:xm="http://schemas.microsoft.com/office/excel/2006/main">
          <x14:cfRule type="iconSet" priority="294" id="{0C413BF2-8B72-4147-930B-F635FE0C3964}">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R31 U31</xm:sqref>
        </x14:conditionalFormatting>
        <x14:conditionalFormatting xmlns:xm="http://schemas.microsoft.com/office/excel/2006/main">
          <x14:cfRule type="iconSet" priority="308" id="{13D4643F-8DD8-42E4-9A5B-06D894C85040}">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R32 U32</xm:sqref>
        </x14:conditionalFormatting>
        <x14:conditionalFormatting xmlns:xm="http://schemas.microsoft.com/office/excel/2006/main">
          <x14:cfRule type="iconSet" priority="322" id="{E682AC6E-D920-4FE4-8069-020870E68BD5}">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R33 U33</xm:sqref>
        </x14:conditionalFormatting>
        <x14:conditionalFormatting xmlns:xm="http://schemas.microsoft.com/office/excel/2006/main">
          <x14:cfRule type="iconSet" priority="336" id="{2870DA3C-A26C-4E87-8E2E-AD898F320FD2}">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R34 U34</xm:sqref>
        </x14:conditionalFormatting>
        <x14:conditionalFormatting xmlns:xm="http://schemas.microsoft.com/office/excel/2006/main">
          <x14:cfRule type="iconSet" priority="350" id="{D91B8D07-4496-438E-8F2C-9CF9C9F3B4C0}">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R35 U35</xm:sqref>
        </x14:conditionalFormatting>
        <x14:conditionalFormatting xmlns:xm="http://schemas.microsoft.com/office/excel/2006/main">
          <x14:cfRule type="iconSet" priority="364" id="{21B2656D-8A53-451E-B974-676F2FCD6082}">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R36 U36</xm:sqref>
        </x14:conditionalFormatting>
        <x14:conditionalFormatting xmlns:xm="http://schemas.microsoft.com/office/excel/2006/main">
          <x14:cfRule type="iconSet" priority="378" id="{AF1F1E57-F2A5-4E41-8360-525BC2B7A98F}">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R37</xm:sqref>
        </x14:conditionalFormatting>
        <x14:conditionalFormatting xmlns:xm="http://schemas.microsoft.com/office/excel/2006/main">
          <x14:cfRule type="iconSet" priority="401" id="{DD99BCEB-F816-40D1-84FC-2EBBB2906EC3}">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R38</xm:sqref>
        </x14:conditionalFormatting>
        <x14:conditionalFormatting xmlns:xm="http://schemas.microsoft.com/office/excel/2006/main">
          <x14:cfRule type="iconSet" priority="379" id="{57188EB0-5231-482A-9758-36AF85633567}">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U37</xm:sqref>
        </x14:conditionalFormatting>
        <x14:conditionalFormatting xmlns:xm="http://schemas.microsoft.com/office/excel/2006/main">
          <x14:cfRule type="iconSet" priority="402" id="{1D79AD0A-3A37-4BD4-8673-D10591B6049D}">
            <x14:iconSet showValue="0" custom="1">
              <x14:cfvo type="percent">
                <xm:f>0</xm:f>
              </x14:cfvo>
              <x14:cfvo type="num">
                <xm:f>1</xm:f>
              </x14:cfvo>
              <x14:cfvo type="num">
                <xm:f>1</xm:f>
              </x14:cfvo>
              <x14:cfIcon iconSet="3TrafficLights1" iconId="2"/>
              <x14:cfIcon iconSet="3TrafficLights1" iconId="0"/>
              <x14:cfIcon iconSet="3TrafficLights1" iconId="0"/>
            </x14:iconSet>
          </x14:cfRule>
          <xm:sqref>U38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C4B96-9866-4A20-A72C-147F0A8D9A7D}">
  <dimension ref="A1:A3"/>
  <sheetViews>
    <sheetView workbookViewId="0">
      <selection activeCell="A5" sqref="A5"/>
    </sheetView>
  </sheetViews>
  <sheetFormatPr defaultRowHeight="15" x14ac:dyDescent="0.25"/>
  <sheetData>
    <row r="1" spans="1:1" x14ac:dyDescent="0.25">
      <c r="A1" t="s">
        <v>100</v>
      </c>
    </row>
    <row r="3" spans="1:1" x14ac:dyDescent="0.25">
      <c r="A3" t="s">
        <v>101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19EC-2179-41BA-8645-01256EB99FC3}">
  <dimension ref="A1"/>
  <sheetViews>
    <sheetView workbookViewId="0">
      <selection activeCell="A2" sqref="A2"/>
    </sheetView>
  </sheetViews>
  <sheetFormatPr defaultRowHeight="15" x14ac:dyDescent="0.25"/>
  <sheetData>
    <row r="1" spans="1:1" x14ac:dyDescent="0.25">
      <c r="A1" t="s">
        <v>196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2B41E-90B4-4E73-83FD-0A0C359B791A}">
  <dimension ref="A1"/>
  <sheetViews>
    <sheetView topLeftCell="A5" workbookViewId="0">
      <selection activeCell="L34" sqref="L34"/>
    </sheetView>
  </sheetViews>
  <sheetFormatPr defaultRowHeight="15" x14ac:dyDescent="0.25"/>
  <sheetData>
    <row r="1" spans="1:1" ht="18.75" x14ac:dyDescent="0.3">
      <c r="A1" s="80" t="s">
        <v>17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B6386-F8FD-45BF-A212-5B210EA1901A}">
  <dimension ref="A1:L29"/>
  <sheetViews>
    <sheetView workbookViewId="0">
      <selection activeCell="B6" sqref="B6"/>
    </sheetView>
  </sheetViews>
  <sheetFormatPr defaultRowHeight="15" x14ac:dyDescent="0.25"/>
  <sheetData>
    <row r="1" spans="1:1" x14ac:dyDescent="0.25">
      <c r="A1" s="82" t="s">
        <v>18</v>
      </c>
    </row>
    <row r="2" spans="1:1" x14ac:dyDescent="0.25">
      <c r="A2" s="82"/>
    </row>
    <row r="3" spans="1:1" x14ac:dyDescent="0.25">
      <c r="A3" s="82" t="s">
        <v>102</v>
      </c>
    </row>
    <row r="4" spans="1:1" x14ac:dyDescent="0.25">
      <c r="A4" s="82" t="s">
        <v>19</v>
      </c>
    </row>
    <row r="5" spans="1:1" x14ac:dyDescent="0.25">
      <c r="A5" s="82" t="s">
        <v>20</v>
      </c>
    </row>
    <row r="6" spans="1:1" x14ac:dyDescent="0.25">
      <c r="A6" s="82"/>
    </row>
    <row r="7" spans="1:1" x14ac:dyDescent="0.25">
      <c r="A7" s="82" t="s">
        <v>21</v>
      </c>
    </row>
    <row r="8" spans="1:1" x14ac:dyDescent="0.25">
      <c r="A8" s="82" t="s">
        <v>22</v>
      </c>
    </row>
    <row r="9" spans="1:1" x14ac:dyDescent="0.25">
      <c r="A9" s="82" t="s">
        <v>23</v>
      </c>
    </row>
    <row r="10" spans="1:1" x14ac:dyDescent="0.25">
      <c r="A10" s="82" t="s">
        <v>24</v>
      </c>
    </row>
    <row r="11" spans="1:1" x14ac:dyDescent="0.25">
      <c r="A11" s="82" t="s">
        <v>25</v>
      </c>
    </row>
    <row r="12" spans="1:1" x14ac:dyDescent="0.25">
      <c r="A12" s="82" t="s">
        <v>26</v>
      </c>
    </row>
    <row r="13" spans="1:1" x14ac:dyDescent="0.25">
      <c r="A13" s="82" t="s">
        <v>27</v>
      </c>
    </row>
    <row r="14" spans="1:1" x14ac:dyDescent="0.25">
      <c r="A14" s="82"/>
    </row>
    <row r="15" spans="1:1" x14ac:dyDescent="0.25">
      <c r="A15" s="82" t="s">
        <v>28</v>
      </c>
    </row>
    <row r="16" spans="1:1" x14ac:dyDescent="0.25">
      <c r="A16" s="82" t="s">
        <v>29</v>
      </c>
    </row>
    <row r="17" spans="1:12" x14ac:dyDescent="0.25">
      <c r="A17" s="82" t="s">
        <v>30</v>
      </c>
    </row>
    <row r="18" spans="1:12" x14ac:dyDescent="0.25">
      <c r="A18" s="82"/>
    </row>
    <row r="19" spans="1:12" x14ac:dyDescent="0.25">
      <c r="A19" s="82" t="s">
        <v>31</v>
      </c>
    </row>
    <row r="20" spans="1:12" x14ac:dyDescent="0.25">
      <c r="A20" s="83" t="s">
        <v>32</v>
      </c>
    </row>
    <row r="21" spans="1:12" x14ac:dyDescent="0.25">
      <c r="A21" s="83" t="s">
        <v>33</v>
      </c>
    </row>
    <row r="22" spans="1:12" x14ac:dyDescent="0.25">
      <c r="A22" s="83" t="s">
        <v>34</v>
      </c>
    </row>
    <row r="23" spans="1:12" x14ac:dyDescent="0.25">
      <c r="A23" s="82"/>
    </row>
    <row r="24" spans="1:12" x14ac:dyDescent="0.25">
      <c r="A24" s="82" t="s">
        <v>35</v>
      </c>
    </row>
    <row r="26" spans="1:12" x14ac:dyDescent="0.25">
      <c r="A26" s="88" t="s">
        <v>36</v>
      </c>
      <c r="B26" s="89"/>
      <c r="C26" s="89"/>
      <c r="D26" s="89"/>
      <c r="E26" s="89"/>
      <c r="F26" s="89"/>
      <c r="G26" s="89"/>
      <c r="H26" s="89"/>
      <c r="I26" s="89"/>
      <c r="J26" s="89"/>
      <c r="K26" s="89"/>
      <c r="L26" s="89"/>
    </row>
    <row r="27" spans="1:12" x14ac:dyDescent="0.25">
      <c r="A27" s="90" t="s">
        <v>37</v>
      </c>
      <c r="B27" s="89"/>
      <c r="C27" s="89"/>
      <c r="D27" s="89"/>
      <c r="E27" s="89"/>
      <c r="F27" s="89"/>
      <c r="G27" s="89"/>
      <c r="H27" s="89"/>
      <c r="I27" s="89"/>
      <c r="J27" s="89"/>
      <c r="K27" s="89"/>
      <c r="L27" s="89"/>
    </row>
    <row r="28" spans="1:12" x14ac:dyDescent="0.25">
      <c r="A28" s="90" t="s">
        <v>38</v>
      </c>
      <c r="B28" s="89"/>
      <c r="C28" s="89"/>
      <c r="D28" s="89"/>
      <c r="E28" s="89"/>
      <c r="F28" s="89"/>
      <c r="G28" s="89"/>
      <c r="H28" s="89"/>
      <c r="I28" s="89"/>
      <c r="J28" s="89"/>
      <c r="K28" s="89"/>
      <c r="L28" s="89"/>
    </row>
    <row r="29" spans="1:12" x14ac:dyDescent="0.25">
      <c r="A29" s="89"/>
      <c r="B29" s="89"/>
      <c r="C29" s="89"/>
      <c r="D29" s="89"/>
      <c r="E29" s="89"/>
      <c r="F29" s="89"/>
      <c r="G29" s="89"/>
      <c r="H29" s="89"/>
      <c r="I29" s="89"/>
      <c r="J29" s="89"/>
      <c r="K29" s="89"/>
      <c r="L29" s="8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5C83C-AFD5-4AD7-8B59-AF9EF10126B1}">
  <dimension ref="A1:A30"/>
  <sheetViews>
    <sheetView workbookViewId="0">
      <selection activeCell="A4" sqref="A4"/>
    </sheetView>
  </sheetViews>
  <sheetFormatPr defaultRowHeight="15" x14ac:dyDescent="0.25"/>
  <sheetData>
    <row r="1" spans="1:1" x14ac:dyDescent="0.25">
      <c r="A1" s="87" t="s">
        <v>18</v>
      </c>
    </row>
    <row r="2" spans="1:1" x14ac:dyDescent="0.25">
      <c r="A2" s="87" t="s">
        <v>39</v>
      </c>
    </row>
    <row r="3" spans="1:1" x14ac:dyDescent="0.25">
      <c r="A3" s="87" t="s">
        <v>103</v>
      </c>
    </row>
    <row r="4" spans="1:1" x14ac:dyDescent="0.25">
      <c r="A4" s="87" t="s">
        <v>40</v>
      </c>
    </row>
    <row r="5" spans="1:1" x14ac:dyDescent="0.25">
      <c r="A5" s="87" t="s">
        <v>41</v>
      </c>
    </row>
    <row r="6" spans="1:1" x14ac:dyDescent="0.25">
      <c r="A6" s="87" t="s">
        <v>42</v>
      </c>
    </row>
    <row r="7" spans="1:1" x14ac:dyDescent="0.25">
      <c r="A7" s="87" t="s">
        <v>39</v>
      </c>
    </row>
    <row r="8" spans="1:1" x14ac:dyDescent="0.25">
      <c r="A8" s="87" t="s">
        <v>43</v>
      </c>
    </row>
    <row r="9" spans="1:1" x14ac:dyDescent="0.25">
      <c r="A9" s="87" t="s">
        <v>44</v>
      </c>
    </row>
    <row r="10" spans="1:1" x14ac:dyDescent="0.25">
      <c r="A10" s="87" t="s">
        <v>44</v>
      </c>
    </row>
    <row r="11" spans="1:1" x14ac:dyDescent="0.25">
      <c r="A11" s="87" t="s">
        <v>44</v>
      </c>
    </row>
    <row r="12" spans="1:1" x14ac:dyDescent="0.25">
      <c r="A12" s="87" t="s">
        <v>44</v>
      </c>
    </row>
    <row r="13" spans="1:1" x14ac:dyDescent="0.25">
      <c r="A13" s="87" t="s">
        <v>45</v>
      </c>
    </row>
    <row r="14" spans="1:1" x14ac:dyDescent="0.25">
      <c r="A14" s="87" t="s">
        <v>46</v>
      </c>
    </row>
    <row r="15" spans="1:1" x14ac:dyDescent="0.25">
      <c r="A15" s="87" t="s">
        <v>47</v>
      </c>
    </row>
    <row r="16" spans="1:1" x14ac:dyDescent="0.25">
      <c r="A16" s="87"/>
    </row>
    <row r="17" spans="1:1" x14ac:dyDescent="0.25">
      <c r="A17" s="87" t="s">
        <v>48</v>
      </c>
    </row>
    <row r="18" spans="1:1" x14ac:dyDescent="0.25">
      <c r="A18" s="82"/>
    </row>
    <row r="19" spans="1:1" x14ac:dyDescent="0.25">
      <c r="A19" s="83"/>
    </row>
    <row r="20" spans="1:1" x14ac:dyDescent="0.25">
      <c r="A20" s="83"/>
    </row>
    <row r="21" spans="1:1" x14ac:dyDescent="0.25">
      <c r="A21" s="83"/>
    </row>
    <row r="22" spans="1:1" x14ac:dyDescent="0.25">
      <c r="A22" s="82"/>
    </row>
    <row r="23" spans="1:1" x14ac:dyDescent="0.25">
      <c r="A23" s="84"/>
    </row>
    <row r="25" spans="1:1" x14ac:dyDescent="0.25">
      <c r="A25" s="1"/>
    </row>
    <row r="26" spans="1:1" x14ac:dyDescent="0.25">
      <c r="A26" s="1"/>
    </row>
    <row r="28" spans="1:1" x14ac:dyDescent="0.25">
      <c r="A28" s="86"/>
    </row>
    <row r="29" spans="1:1" x14ac:dyDescent="0.25">
      <c r="A29" s="85"/>
    </row>
    <row r="30" spans="1:1" x14ac:dyDescent="0.25">
      <c r="A30" s="8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0800C-4712-4031-80FF-90253A369616}">
  <dimension ref="A1:G44"/>
  <sheetViews>
    <sheetView topLeftCell="A9" zoomScaleNormal="100" zoomScaleSheetLayoutView="80" workbookViewId="0">
      <selection activeCell="L12" sqref="L12"/>
    </sheetView>
  </sheetViews>
  <sheetFormatPr defaultRowHeight="15" x14ac:dyDescent="0.25"/>
  <sheetData>
    <row r="1" spans="1:7" ht="18.75" x14ac:dyDescent="0.3">
      <c r="A1" s="80" t="s">
        <v>49</v>
      </c>
    </row>
    <row r="3" spans="1:7" x14ac:dyDescent="0.25">
      <c r="A3" t="s">
        <v>50</v>
      </c>
      <c r="C3" s="81"/>
    </row>
    <row r="4" spans="1:7" x14ac:dyDescent="0.25">
      <c r="A4" t="s">
        <v>1</v>
      </c>
      <c r="C4" s="304"/>
      <c r="D4" s="305"/>
      <c r="E4" s="305"/>
      <c r="F4" s="305"/>
      <c r="G4" s="306"/>
    </row>
    <row r="5" spans="1:7" x14ac:dyDescent="0.25">
      <c r="A5" t="s">
        <v>4</v>
      </c>
      <c r="C5" s="81"/>
    </row>
    <row r="7" spans="1:7" x14ac:dyDescent="0.25">
      <c r="A7" t="s">
        <v>51</v>
      </c>
    </row>
    <row r="8" spans="1:7" x14ac:dyDescent="0.25">
      <c r="A8" t="s">
        <v>52</v>
      </c>
    </row>
    <row r="9" spans="1:7" x14ac:dyDescent="0.25">
      <c r="A9" s="1"/>
    </row>
    <row r="42" spans="1:5" x14ac:dyDescent="0.25">
      <c r="A42" t="s">
        <v>53</v>
      </c>
      <c r="C42" s="304"/>
      <c r="D42" s="305"/>
      <c r="E42" s="306"/>
    </row>
    <row r="44" spans="1:5" x14ac:dyDescent="0.25">
      <c r="C44" s="304"/>
      <c r="D44" s="305"/>
      <c r="E44" s="306"/>
    </row>
  </sheetData>
  <mergeCells count="3">
    <mergeCell ref="C42:E42"/>
    <mergeCell ref="C44:E44"/>
    <mergeCell ref="C4:G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72488-5E44-4DB3-8363-0F655F2D289A}">
  <dimension ref="A1"/>
  <sheetViews>
    <sheetView tabSelected="1" topLeftCell="A7" zoomScale="70" zoomScaleNormal="70" workbookViewId="0">
      <selection activeCell="R41" sqref="R41"/>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FC4A-C0FC-41F6-91F1-8A32E6BB5BDE}">
  <dimension ref="A1"/>
  <sheetViews>
    <sheetView workbookViewId="0">
      <selection activeCell="T11" sqref="T11"/>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5FDB5-017F-49BA-86FE-EEB42CD7BF21}">
  <dimension ref="A1:T226"/>
  <sheetViews>
    <sheetView topLeftCell="A208" zoomScale="110" zoomScaleNormal="110" zoomScaleSheetLayoutView="90" zoomScalePageLayoutView="40" workbookViewId="0">
      <selection activeCell="G231" sqref="G231"/>
    </sheetView>
  </sheetViews>
  <sheetFormatPr defaultColWidth="9.140625" defaultRowHeight="12.75" x14ac:dyDescent="0.2"/>
  <cols>
    <col min="1" max="1" width="7" style="5" customWidth="1"/>
    <col min="2" max="2" width="16" style="5" customWidth="1"/>
    <col min="3" max="3" width="8.7109375" style="5" customWidth="1"/>
    <col min="4" max="4" width="7.7109375" style="5" customWidth="1"/>
    <col min="5" max="5" width="9.5703125" style="5" customWidth="1"/>
    <col min="6" max="6" width="9.85546875" style="5" customWidth="1"/>
    <col min="7" max="7" width="9.28515625" style="5" customWidth="1"/>
    <col min="8" max="8" width="8.28515625" style="5" customWidth="1"/>
    <col min="9" max="11" width="8.28515625" style="3" customWidth="1"/>
    <col min="12" max="12" width="15" style="3" customWidth="1"/>
    <col min="13" max="13" width="8.28515625" style="3" customWidth="1"/>
    <col min="14" max="14" width="17.5703125" style="3" customWidth="1"/>
    <col min="15" max="15" width="44.7109375" style="4" customWidth="1"/>
    <col min="16" max="16" width="9.140625" style="5"/>
    <col min="17" max="17" width="17.28515625" style="5" customWidth="1"/>
    <col min="18" max="16384" width="9.140625" style="5"/>
  </cols>
  <sheetData>
    <row r="1" spans="1:20" s="9" customFormat="1" ht="12.75" customHeight="1" x14ac:dyDescent="0.25">
      <c r="A1" s="12" t="s">
        <v>54</v>
      </c>
      <c r="B1" s="69" t="s">
        <v>55</v>
      </c>
      <c r="C1" s="70"/>
      <c r="D1" s="71"/>
      <c r="E1" s="313" t="s">
        <v>56</v>
      </c>
      <c r="F1" s="315" t="s">
        <v>57</v>
      </c>
      <c r="G1" s="33"/>
      <c r="H1" s="7"/>
      <c r="I1" s="7"/>
      <c r="J1" s="7"/>
      <c r="K1" s="7"/>
      <c r="L1" s="7"/>
      <c r="M1" s="6"/>
      <c r="N1" s="40" t="s">
        <v>58</v>
      </c>
      <c r="O1" s="8"/>
    </row>
    <row r="2" spans="1:20" x14ac:dyDescent="0.2">
      <c r="A2" s="20"/>
      <c r="B2" s="317"/>
      <c r="C2" s="318"/>
      <c r="D2" s="319"/>
      <c r="E2" s="314"/>
      <c r="F2" s="316"/>
      <c r="G2" s="35" t="s">
        <v>59</v>
      </c>
      <c r="H2" s="36"/>
      <c r="I2" s="21"/>
      <c r="J2" s="21"/>
      <c r="K2" s="34"/>
      <c r="L2" s="34"/>
      <c r="N2" s="41"/>
      <c r="O2" s="10"/>
      <c r="Q2" s="19"/>
      <c r="R2" s="2" t="s">
        <v>60</v>
      </c>
      <c r="S2" s="2"/>
      <c r="T2" s="2"/>
    </row>
    <row r="3" spans="1:20" ht="15" x14ac:dyDescent="0.25">
      <c r="A3" s="20"/>
      <c r="B3" s="320"/>
      <c r="C3" s="321"/>
      <c r="D3" s="322"/>
      <c r="E3" s="43"/>
      <c r="F3" s="62"/>
      <c r="G3" s="42">
        <f>F3-E3</f>
        <v>0</v>
      </c>
      <c r="H3" s="39"/>
      <c r="I3" s="21"/>
      <c r="J3" s="21"/>
      <c r="K3" s="34"/>
      <c r="L3" s="34"/>
      <c r="N3" s="72"/>
      <c r="O3" s="10"/>
    </row>
    <row r="4" spans="1:20" x14ac:dyDescent="0.2">
      <c r="A4" s="20"/>
      <c r="B4" s="307" t="s">
        <v>61</v>
      </c>
      <c r="C4" s="308"/>
      <c r="D4" s="308"/>
      <c r="E4" s="308"/>
      <c r="F4" s="309"/>
      <c r="G4" s="37"/>
      <c r="H4" s="307" t="s">
        <v>62</v>
      </c>
      <c r="I4" s="308"/>
      <c r="J4" s="308"/>
      <c r="K4" s="309"/>
      <c r="L4" s="307" t="s">
        <v>63</v>
      </c>
      <c r="M4" s="309"/>
      <c r="N4" s="29"/>
      <c r="O4" s="30"/>
      <c r="Q4" s="63"/>
      <c r="R4" s="2" t="s">
        <v>64</v>
      </c>
      <c r="S4" s="2"/>
      <c r="T4" s="2"/>
    </row>
    <row r="5" spans="1:20" x14ac:dyDescent="0.2">
      <c r="A5" s="13"/>
      <c r="B5" s="323"/>
      <c r="C5" s="324"/>
      <c r="D5" s="324"/>
      <c r="E5" s="324"/>
      <c r="F5" s="325"/>
      <c r="G5" s="38"/>
      <c r="H5" s="323"/>
      <c r="I5" s="324"/>
      <c r="J5" s="324"/>
      <c r="K5" s="325"/>
      <c r="L5" s="326"/>
      <c r="M5" s="327"/>
      <c r="N5" s="31"/>
      <c r="O5" s="32"/>
    </row>
    <row r="6" spans="1:20" s="11" customFormat="1" ht="25.5" x14ac:dyDescent="0.25">
      <c r="A6" s="26" t="s">
        <v>65</v>
      </c>
      <c r="B6" s="25" t="s">
        <v>66</v>
      </c>
      <c r="C6" s="25" t="s">
        <v>67</v>
      </c>
      <c r="D6" s="26" t="s">
        <v>68</v>
      </c>
      <c r="E6" s="26" t="s">
        <v>69</v>
      </c>
      <c r="F6" s="26" t="s">
        <v>70</v>
      </c>
      <c r="G6" s="26" t="s">
        <v>71</v>
      </c>
      <c r="H6" s="26" t="s">
        <v>72</v>
      </c>
      <c r="I6" s="27" t="s">
        <v>73</v>
      </c>
      <c r="J6" s="27" t="s">
        <v>74</v>
      </c>
      <c r="K6" s="27" t="s">
        <v>75</v>
      </c>
      <c r="L6" s="27" t="s">
        <v>76</v>
      </c>
      <c r="M6" s="27" t="s">
        <v>77</v>
      </c>
      <c r="N6" s="27" t="s">
        <v>78</v>
      </c>
      <c r="O6" s="28" t="s">
        <v>79</v>
      </c>
      <c r="Q6" s="42">
        <v>0</v>
      </c>
      <c r="R6" s="2" t="s">
        <v>80</v>
      </c>
      <c r="S6" s="5"/>
      <c r="T6" s="5"/>
    </row>
    <row r="7" spans="1:20" ht="15" x14ac:dyDescent="0.2">
      <c r="A7" s="24"/>
      <c r="B7" s="45"/>
      <c r="C7" s="46"/>
      <c r="D7" s="46"/>
      <c r="E7" s="59"/>
      <c r="F7" s="47"/>
      <c r="G7" s="44">
        <f t="shared" ref="G7:G14" si="0">E7-(F7/1000)</f>
        <v>0</v>
      </c>
      <c r="H7" s="53"/>
      <c r="I7" s="59"/>
      <c r="J7" s="56"/>
      <c r="K7" s="73">
        <f t="shared" ref="K7:K10" si="1">I7+(J7/1000)</f>
        <v>0</v>
      </c>
      <c r="L7" s="76">
        <f t="shared" ref="L7:L10" si="2">G7-K7</f>
        <v>0</v>
      </c>
      <c r="M7" s="67"/>
      <c r="N7" s="64"/>
      <c r="O7" s="50"/>
    </row>
    <row r="8" spans="1:20" ht="15" x14ac:dyDescent="0.2">
      <c r="A8" s="22"/>
      <c r="B8" s="14"/>
      <c r="C8" s="17"/>
      <c r="D8" s="17"/>
      <c r="E8" s="60"/>
      <c r="F8" s="48"/>
      <c r="G8" s="44">
        <f t="shared" si="0"/>
        <v>0</v>
      </c>
      <c r="H8" s="54"/>
      <c r="I8" s="60"/>
      <c r="J8" s="57"/>
      <c r="K8" s="73">
        <f t="shared" si="1"/>
        <v>0</v>
      </c>
      <c r="L8" s="76">
        <f t="shared" si="2"/>
        <v>0</v>
      </c>
      <c r="M8" s="16"/>
      <c r="N8" s="65"/>
      <c r="O8" s="51"/>
    </row>
    <row r="9" spans="1:20" ht="15" x14ac:dyDescent="0.2">
      <c r="A9" s="22"/>
      <c r="B9" s="14"/>
      <c r="C9" s="17"/>
      <c r="D9" s="17"/>
      <c r="E9" s="60"/>
      <c r="F9" s="48"/>
      <c r="G9" s="44">
        <f t="shared" si="0"/>
        <v>0</v>
      </c>
      <c r="H9" s="54"/>
      <c r="I9" s="60"/>
      <c r="J9" s="57"/>
      <c r="K9" s="73">
        <f t="shared" si="1"/>
        <v>0</v>
      </c>
      <c r="L9" s="76">
        <f t="shared" si="2"/>
        <v>0</v>
      </c>
      <c r="M9" s="16"/>
      <c r="N9" s="65"/>
      <c r="O9" s="51"/>
    </row>
    <row r="10" spans="1:20" ht="15" x14ac:dyDescent="0.2">
      <c r="A10" s="22"/>
      <c r="B10" s="14"/>
      <c r="C10" s="17"/>
      <c r="D10" s="17"/>
      <c r="E10" s="60"/>
      <c r="F10" s="48"/>
      <c r="G10" s="44">
        <f t="shared" si="0"/>
        <v>0</v>
      </c>
      <c r="H10" s="54"/>
      <c r="I10" s="60"/>
      <c r="J10" s="57"/>
      <c r="K10" s="73">
        <f t="shared" si="1"/>
        <v>0</v>
      </c>
      <c r="L10" s="76">
        <f t="shared" si="2"/>
        <v>0</v>
      </c>
      <c r="M10" s="16"/>
      <c r="N10" s="65"/>
      <c r="O10" s="51"/>
    </row>
    <row r="11" spans="1:20" ht="15" x14ac:dyDescent="0.2">
      <c r="A11" s="22"/>
      <c r="B11" s="14"/>
      <c r="C11" s="17"/>
      <c r="D11" s="17"/>
      <c r="E11" s="60"/>
      <c r="F11" s="48"/>
      <c r="G11" s="44">
        <f t="shared" si="0"/>
        <v>0</v>
      </c>
      <c r="H11" s="54"/>
      <c r="I11" s="60"/>
      <c r="J11" s="57"/>
      <c r="K11" s="73">
        <f t="shared" ref="K11:K14" si="3">I11+(J11/1000)</f>
        <v>0</v>
      </c>
      <c r="L11" s="76">
        <f t="shared" ref="L11:L14" si="4">G11-K11</f>
        <v>0</v>
      </c>
      <c r="M11" s="16"/>
      <c r="N11" s="65"/>
      <c r="O11" s="51"/>
    </row>
    <row r="12" spans="1:20" ht="15" x14ac:dyDescent="0.2">
      <c r="A12" s="22"/>
      <c r="B12" s="14"/>
      <c r="C12" s="17"/>
      <c r="D12" s="17"/>
      <c r="E12" s="60"/>
      <c r="F12" s="48"/>
      <c r="G12" s="44">
        <f t="shared" si="0"/>
        <v>0</v>
      </c>
      <c r="H12" s="54"/>
      <c r="I12" s="60"/>
      <c r="J12" s="57"/>
      <c r="K12" s="73">
        <f t="shared" si="3"/>
        <v>0</v>
      </c>
      <c r="L12" s="76">
        <f t="shared" si="4"/>
        <v>0</v>
      </c>
      <c r="M12" s="16"/>
      <c r="N12" s="65"/>
      <c r="O12" s="51"/>
    </row>
    <row r="13" spans="1:20" ht="15" x14ac:dyDescent="0.2">
      <c r="A13" s="22"/>
      <c r="B13" s="14"/>
      <c r="C13" s="17"/>
      <c r="D13" s="17"/>
      <c r="E13" s="60"/>
      <c r="F13" s="48"/>
      <c r="G13" s="44">
        <f t="shared" si="0"/>
        <v>0</v>
      </c>
      <c r="H13" s="54"/>
      <c r="I13" s="60"/>
      <c r="J13" s="57"/>
      <c r="K13" s="73">
        <f t="shared" si="3"/>
        <v>0</v>
      </c>
      <c r="L13" s="76">
        <f t="shared" si="4"/>
        <v>0</v>
      </c>
      <c r="M13" s="16"/>
      <c r="N13" s="65"/>
      <c r="O13" s="51"/>
    </row>
    <row r="14" spans="1:20" ht="15" x14ac:dyDescent="0.2">
      <c r="A14" s="23"/>
      <c r="B14" s="15"/>
      <c r="C14" s="18"/>
      <c r="D14" s="18"/>
      <c r="E14" s="61"/>
      <c r="F14" s="49"/>
      <c r="G14" s="74">
        <f t="shared" si="0"/>
        <v>0</v>
      </c>
      <c r="H14" s="55"/>
      <c r="I14" s="61"/>
      <c r="J14" s="58"/>
      <c r="K14" s="75">
        <f t="shared" si="3"/>
        <v>0</v>
      </c>
      <c r="L14" s="77">
        <f t="shared" si="4"/>
        <v>0</v>
      </c>
      <c r="M14" s="68"/>
      <c r="N14" s="66"/>
      <c r="O14" s="52"/>
    </row>
    <row r="15" spans="1:20" ht="8.1" customHeight="1" x14ac:dyDescent="0.2"/>
    <row r="16" spans="1:20" s="9" customFormat="1" x14ac:dyDescent="0.25">
      <c r="A16" s="12" t="s">
        <v>81</v>
      </c>
      <c r="B16" s="69" t="s">
        <v>55</v>
      </c>
      <c r="C16" s="70"/>
      <c r="D16" s="71"/>
      <c r="E16" s="313" t="s">
        <v>56</v>
      </c>
      <c r="F16" s="315" t="s">
        <v>57</v>
      </c>
      <c r="G16" s="33"/>
      <c r="H16" s="7"/>
      <c r="I16" s="7"/>
      <c r="J16" s="7"/>
      <c r="K16" s="7"/>
      <c r="L16" s="7"/>
      <c r="M16" s="6"/>
      <c r="N16" s="40" t="s">
        <v>58</v>
      </c>
      <c r="O16" s="8"/>
    </row>
    <row r="17" spans="1:15" x14ac:dyDescent="0.2">
      <c r="A17" s="20"/>
      <c r="B17" s="317"/>
      <c r="C17" s="318"/>
      <c r="D17" s="319"/>
      <c r="E17" s="314"/>
      <c r="F17" s="316"/>
      <c r="G17" s="35" t="s">
        <v>59</v>
      </c>
      <c r="H17" s="36"/>
      <c r="I17" s="21"/>
      <c r="J17" s="21"/>
      <c r="K17" s="34"/>
      <c r="L17" s="34"/>
      <c r="N17" s="41"/>
      <c r="O17" s="10"/>
    </row>
    <row r="18" spans="1:15" ht="15" x14ac:dyDescent="0.25">
      <c r="A18" s="20"/>
      <c r="B18" s="320"/>
      <c r="C18" s="321"/>
      <c r="D18" s="322"/>
      <c r="E18" s="43"/>
      <c r="F18" s="62"/>
      <c r="G18" s="42">
        <f>F18-E18</f>
        <v>0</v>
      </c>
      <c r="H18" s="39"/>
      <c r="I18" s="21"/>
      <c r="J18" s="21"/>
      <c r="K18" s="34"/>
      <c r="L18" s="34"/>
      <c r="N18" s="72"/>
      <c r="O18" s="10"/>
    </row>
    <row r="19" spans="1:15" s="11" customFormat="1" x14ac:dyDescent="0.2">
      <c r="A19" s="20"/>
      <c r="B19" s="307" t="s">
        <v>61</v>
      </c>
      <c r="C19" s="308"/>
      <c r="D19" s="308"/>
      <c r="E19" s="308"/>
      <c r="F19" s="309"/>
      <c r="G19" s="37"/>
      <c r="H19" s="307" t="s">
        <v>62</v>
      </c>
      <c r="I19" s="308"/>
      <c r="J19" s="308"/>
      <c r="K19" s="309"/>
      <c r="L19" s="307" t="s">
        <v>63</v>
      </c>
      <c r="M19" s="309"/>
      <c r="N19" s="29"/>
      <c r="O19" s="30"/>
    </row>
    <row r="20" spans="1:15" x14ac:dyDescent="0.2">
      <c r="A20" s="13"/>
      <c r="B20" s="323"/>
      <c r="C20" s="324"/>
      <c r="D20" s="324"/>
      <c r="E20" s="324"/>
      <c r="F20" s="325"/>
      <c r="G20" s="38"/>
      <c r="H20" s="310"/>
      <c r="I20" s="311"/>
      <c r="J20" s="311"/>
      <c r="K20" s="312"/>
      <c r="L20" s="310"/>
      <c r="M20" s="312"/>
      <c r="N20" s="31"/>
      <c r="O20" s="32"/>
    </row>
    <row r="21" spans="1:15" ht="25.5" x14ac:dyDescent="0.2">
      <c r="A21" s="26" t="s">
        <v>65</v>
      </c>
      <c r="B21" s="25" t="s">
        <v>66</v>
      </c>
      <c r="C21" s="25" t="s">
        <v>67</v>
      </c>
      <c r="D21" s="26" t="s">
        <v>68</v>
      </c>
      <c r="E21" s="26" t="s">
        <v>69</v>
      </c>
      <c r="F21" s="26" t="s">
        <v>70</v>
      </c>
      <c r="G21" s="26" t="s">
        <v>71</v>
      </c>
      <c r="H21" s="26" t="s">
        <v>72</v>
      </c>
      <c r="I21" s="27" t="s">
        <v>73</v>
      </c>
      <c r="J21" s="27" t="s">
        <v>74</v>
      </c>
      <c r="K21" s="27" t="s">
        <v>75</v>
      </c>
      <c r="L21" s="27" t="s">
        <v>76</v>
      </c>
      <c r="M21" s="27" t="s">
        <v>77</v>
      </c>
      <c r="N21" s="27" t="s">
        <v>78</v>
      </c>
      <c r="O21" s="28" t="s">
        <v>79</v>
      </c>
    </row>
    <row r="22" spans="1:15" ht="15" x14ac:dyDescent="0.2">
      <c r="A22" s="24"/>
      <c r="B22" s="45"/>
      <c r="C22" s="46"/>
      <c r="D22" s="46"/>
      <c r="E22" s="59"/>
      <c r="F22" s="47"/>
      <c r="G22" s="44">
        <f t="shared" ref="G22:G29" si="5">E22-(F22/1000)</f>
        <v>0</v>
      </c>
      <c r="H22" s="53"/>
      <c r="I22" s="59"/>
      <c r="J22" s="56"/>
      <c r="K22" s="73">
        <f t="shared" ref="K22:K29" si="6">I22+(J22/1000)</f>
        <v>0</v>
      </c>
      <c r="L22" s="76">
        <f t="shared" ref="L22:L29" si="7">G22-K22</f>
        <v>0</v>
      </c>
      <c r="M22" s="67"/>
      <c r="N22" s="64"/>
      <c r="O22" s="50"/>
    </row>
    <row r="23" spans="1:15" ht="15" x14ac:dyDescent="0.2">
      <c r="A23" s="22"/>
      <c r="B23" s="14"/>
      <c r="C23" s="17"/>
      <c r="D23" s="17"/>
      <c r="E23" s="60"/>
      <c r="F23" s="48"/>
      <c r="G23" s="44">
        <f t="shared" si="5"/>
        <v>0</v>
      </c>
      <c r="H23" s="54"/>
      <c r="I23" s="60"/>
      <c r="J23" s="57"/>
      <c r="K23" s="73">
        <f t="shared" si="6"/>
        <v>0</v>
      </c>
      <c r="L23" s="76">
        <f t="shared" si="7"/>
        <v>0</v>
      </c>
      <c r="M23" s="16"/>
      <c r="N23" s="65"/>
      <c r="O23" s="51"/>
    </row>
    <row r="24" spans="1:15" ht="15" x14ac:dyDescent="0.2">
      <c r="A24" s="22"/>
      <c r="B24" s="14"/>
      <c r="C24" s="17"/>
      <c r="D24" s="17"/>
      <c r="E24" s="60"/>
      <c r="F24" s="48"/>
      <c r="G24" s="44">
        <f t="shared" si="5"/>
        <v>0</v>
      </c>
      <c r="H24" s="54"/>
      <c r="I24" s="60"/>
      <c r="J24" s="57"/>
      <c r="K24" s="73">
        <f t="shared" si="6"/>
        <v>0</v>
      </c>
      <c r="L24" s="76">
        <f t="shared" si="7"/>
        <v>0</v>
      </c>
      <c r="M24" s="16"/>
      <c r="N24" s="65"/>
      <c r="O24" s="51"/>
    </row>
    <row r="25" spans="1:15" ht="15" x14ac:dyDescent="0.2">
      <c r="A25" s="22"/>
      <c r="B25" s="14"/>
      <c r="C25" s="17"/>
      <c r="D25" s="17"/>
      <c r="E25" s="60"/>
      <c r="F25" s="48"/>
      <c r="G25" s="44">
        <f t="shared" si="5"/>
        <v>0</v>
      </c>
      <c r="H25" s="54"/>
      <c r="I25" s="60"/>
      <c r="J25" s="57"/>
      <c r="K25" s="73">
        <f t="shared" si="6"/>
        <v>0</v>
      </c>
      <c r="L25" s="76">
        <f t="shared" si="7"/>
        <v>0</v>
      </c>
      <c r="M25" s="16"/>
      <c r="N25" s="65"/>
      <c r="O25" s="51"/>
    </row>
    <row r="26" spans="1:15" ht="15" x14ac:dyDescent="0.2">
      <c r="A26" s="22"/>
      <c r="B26" s="14"/>
      <c r="C26" s="17"/>
      <c r="D26" s="17"/>
      <c r="E26" s="60"/>
      <c r="F26" s="48"/>
      <c r="G26" s="44">
        <f t="shared" si="5"/>
        <v>0</v>
      </c>
      <c r="H26" s="54"/>
      <c r="I26" s="60"/>
      <c r="J26" s="57"/>
      <c r="K26" s="73">
        <f t="shared" si="6"/>
        <v>0</v>
      </c>
      <c r="L26" s="76">
        <f t="shared" si="7"/>
        <v>0</v>
      </c>
      <c r="M26" s="16"/>
      <c r="N26" s="65"/>
      <c r="O26" s="51"/>
    </row>
    <row r="27" spans="1:15" ht="15" x14ac:dyDescent="0.2">
      <c r="A27" s="22"/>
      <c r="B27" s="14"/>
      <c r="C27" s="17"/>
      <c r="D27" s="17"/>
      <c r="E27" s="60"/>
      <c r="F27" s="48"/>
      <c r="G27" s="44">
        <f t="shared" si="5"/>
        <v>0</v>
      </c>
      <c r="H27" s="54"/>
      <c r="I27" s="60"/>
      <c r="J27" s="57"/>
      <c r="K27" s="73">
        <f t="shared" si="6"/>
        <v>0</v>
      </c>
      <c r="L27" s="76">
        <f t="shared" si="7"/>
        <v>0</v>
      </c>
      <c r="M27" s="16"/>
      <c r="N27" s="65"/>
      <c r="O27" s="51"/>
    </row>
    <row r="28" spans="1:15" ht="15" x14ac:dyDescent="0.2">
      <c r="A28" s="22"/>
      <c r="B28" s="14"/>
      <c r="C28" s="17"/>
      <c r="D28" s="17"/>
      <c r="E28" s="60"/>
      <c r="F28" s="48"/>
      <c r="G28" s="44">
        <f t="shared" si="5"/>
        <v>0</v>
      </c>
      <c r="H28" s="54"/>
      <c r="I28" s="60"/>
      <c r="J28" s="57"/>
      <c r="K28" s="73">
        <f t="shared" si="6"/>
        <v>0</v>
      </c>
      <c r="L28" s="76">
        <f t="shared" si="7"/>
        <v>0</v>
      </c>
      <c r="M28" s="16"/>
      <c r="N28" s="65"/>
      <c r="O28" s="51"/>
    </row>
    <row r="29" spans="1:15" ht="15" x14ac:dyDescent="0.2">
      <c r="A29" s="23"/>
      <c r="B29" s="15"/>
      <c r="C29" s="18"/>
      <c r="D29" s="18"/>
      <c r="E29" s="61"/>
      <c r="F29" s="49"/>
      <c r="G29" s="74">
        <f t="shared" si="5"/>
        <v>0</v>
      </c>
      <c r="H29" s="55"/>
      <c r="I29" s="61"/>
      <c r="J29" s="58"/>
      <c r="K29" s="75">
        <f t="shared" si="6"/>
        <v>0</v>
      </c>
      <c r="L29" s="77">
        <f t="shared" si="7"/>
        <v>0</v>
      </c>
      <c r="M29" s="68"/>
      <c r="N29" s="66"/>
      <c r="O29" s="52"/>
    </row>
    <row r="30" spans="1:15" ht="8.1" customHeight="1" x14ac:dyDescent="0.2"/>
    <row r="31" spans="1:15" x14ac:dyDescent="0.2">
      <c r="A31" s="12" t="s">
        <v>82</v>
      </c>
      <c r="B31" s="69" t="s">
        <v>55</v>
      </c>
      <c r="C31" s="70"/>
      <c r="D31" s="71"/>
      <c r="E31" s="313" t="s">
        <v>56</v>
      </c>
      <c r="F31" s="315" t="s">
        <v>57</v>
      </c>
      <c r="G31" s="33"/>
      <c r="H31" s="7"/>
      <c r="I31" s="7"/>
      <c r="J31" s="7"/>
      <c r="K31" s="7"/>
      <c r="L31" s="7"/>
      <c r="M31" s="6"/>
      <c r="N31" s="40" t="s">
        <v>58</v>
      </c>
      <c r="O31" s="8"/>
    </row>
    <row r="32" spans="1:15" x14ac:dyDescent="0.2">
      <c r="A32" s="20"/>
      <c r="B32" s="317"/>
      <c r="C32" s="318"/>
      <c r="D32" s="319"/>
      <c r="E32" s="314"/>
      <c r="F32" s="316"/>
      <c r="G32" s="35" t="s">
        <v>59</v>
      </c>
      <c r="H32" s="36"/>
      <c r="I32" s="21"/>
      <c r="J32" s="21"/>
      <c r="K32" s="34"/>
      <c r="L32" s="34"/>
      <c r="N32" s="41"/>
      <c r="O32" s="10"/>
    </row>
    <row r="33" spans="1:15" ht="15" x14ac:dyDescent="0.25">
      <c r="A33" s="20"/>
      <c r="B33" s="320"/>
      <c r="C33" s="321"/>
      <c r="D33" s="322"/>
      <c r="E33" s="43"/>
      <c r="F33" s="62"/>
      <c r="G33" s="42">
        <f>F33-E33</f>
        <v>0</v>
      </c>
      <c r="H33" s="39"/>
      <c r="I33" s="21"/>
      <c r="J33" s="21"/>
      <c r="K33" s="34"/>
      <c r="L33" s="34"/>
      <c r="N33" s="72"/>
      <c r="O33" s="10"/>
    </row>
    <row r="34" spans="1:15" x14ac:dyDescent="0.2">
      <c r="A34" s="20"/>
      <c r="B34" s="307" t="s">
        <v>61</v>
      </c>
      <c r="C34" s="308"/>
      <c r="D34" s="308"/>
      <c r="E34" s="308"/>
      <c r="F34" s="309"/>
      <c r="G34" s="37"/>
      <c r="H34" s="307" t="s">
        <v>62</v>
      </c>
      <c r="I34" s="308"/>
      <c r="J34" s="308"/>
      <c r="K34" s="309"/>
      <c r="L34" s="307" t="s">
        <v>63</v>
      </c>
      <c r="M34" s="309"/>
      <c r="N34" s="29"/>
      <c r="O34" s="30"/>
    </row>
    <row r="35" spans="1:15" x14ac:dyDescent="0.2">
      <c r="A35" s="13"/>
      <c r="B35" s="310"/>
      <c r="C35" s="311"/>
      <c r="D35" s="311"/>
      <c r="E35" s="311"/>
      <c r="F35" s="312"/>
      <c r="G35" s="38"/>
      <c r="H35" s="310"/>
      <c r="I35" s="311"/>
      <c r="J35" s="311"/>
      <c r="K35" s="312"/>
      <c r="L35" s="310"/>
      <c r="M35" s="312"/>
      <c r="N35" s="31"/>
      <c r="O35" s="32"/>
    </row>
    <row r="36" spans="1:15" ht="25.5" x14ac:dyDescent="0.2">
      <c r="A36" s="26" t="s">
        <v>65</v>
      </c>
      <c r="B36" s="25" t="s">
        <v>66</v>
      </c>
      <c r="C36" s="25" t="s">
        <v>67</v>
      </c>
      <c r="D36" s="26" t="s">
        <v>68</v>
      </c>
      <c r="E36" s="26" t="s">
        <v>69</v>
      </c>
      <c r="F36" s="26" t="s">
        <v>70</v>
      </c>
      <c r="G36" s="26" t="s">
        <v>71</v>
      </c>
      <c r="H36" s="26" t="s">
        <v>72</v>
      </c>
      <c r="I36" s="27" t="s">
        <v>73</v>
      </c>
      <c r="J36" s="27" t="s">
        <v>74</v>
      </c>
      <c r="K36" s="27" t="s">
        <v>75</v>
      </c>
      <c r="L36" s="27" t="s">
        <v>76</v>
      </c>
      <c r="M36" s="27" t="s">
        <v>77</v>
      </c>
      <c r="N36" s="27" t="s">
        <v>78</v>
      </c>
      <c r="O36" s="28" t="s">
        <v>79</v>
      </c>
    </row>
    <row r="37" spans="1:15" ht="15" x14ac:dyDescent="0.2">
      <c r="A37" s="24"/>
      <c r="B37" s="45"/>
      <c r="C37" s="46"/>
      <c r="D37" s="46"/>
      <c r="E37" s="59"/>
      <c r="F37" s="47"/>
      <c r="G37" s="44">
        <f t="shared" ref="G37:G44" si="8">E37-(F37/1000)</f>
        <v>0</v>
      </c>
      <c r="H37" s="53"/>
      <c r="I37" s="59"/>
      <c r="J37" s="56"/>
      <c r="K37" s="73">
        <f t="shared" ref="K37:K44" si="9">I37+(J37/1000)</f>
        <v>0</v>
      </c>
      <c r="L37" s="76">
        <f t="shared" ref="L37:L44" si="10">G37-K37</f>
        <v>0</v>
      </c>
      <c r="M37" s="67"/>
      <c r="N37" s="64"/>
      <c r="O37" s="50"/>
    </row>
    <row r="38" spans="1:15" ht="15" x14ac:dyDescent="0.2">
      <c r="A38" s="22"/>
      <c r="B38" s="14"/>
      <c r="C38" s="17"/>
      <c r="D38" s="17"/>
      <c r="E38" s="60"/>
      <c r="F38" s="48"/>
      <c r="G38" s="44">
        <f t="shared" si="8"/>
        <v>0</v>
      </c>
      <c r="H38" s="54"/>
      <c r="I38" s="60"/>
      <c r="J38" s="57"/>
      <c r="K38" s="73">
        <f t="shared" si="9"/>
        <v>0</v>
      </c>
      <c r="L38" s="76">
        <f t="shared" si="10"/>
        <v>0</v>
      </c>
      <c r="M38" s="16"/>
      <c r="N38" s="65"/>
      <c r="O38" s="51"/>
    </row>
    <row r="39" spans="1:15" ht="15" x14ac:dyDescent="0.2">
      <c r="A39" s="22"/>
      <c r="B39" s="14"/>
      <c r="C39" s="17"/>
      <c r="D39" s="17"/>
      <c r="E39" s="60"/>
      <c r="F39" s="48"/>
      <c r="G39" s="44">
        <f t="shared" si="8"/>
        <v>0</v>
      </c>
      <c r="H39" s="54"/>
      <c r="I39" s="60"/>
      <c r="J39" s="57"/>
      <c r="K39" s="73">
        <f t="shared" si="9"/>
        <v>0</v>
      </c>
      <c r="L39" s="76">
        <f t="shared" si="10"/>
        <v>0</v>
      </c>
      <c r="M39" s="16"/>
      <c r="N39" s="65"/>
      <c r="O39" s="51"/>
    </row>
    <row r="40" spans="1:15" ht="15" x14ac:dyDescent="0.2">
      <c r="A40" s="22"/>
      <c r="B40" s="14"/>
      <c r="C40" s="17"/>
      <c r="D40" s="17"/>
      <c r="E40" s="60"/>
      <c r="F40" s="48"/>
      <c r="G40" s="44">
        <f t="shared" si="8"/>
        <v>0</v>
      </c>
      <c r="H40" s="54"/>
      <c r="I40" s="60"/>
      <c r="J40" s="57"/>
      <c r="K40" s="73">
        <f t="shared" si="9"/>
        <v>0</v>
      </c>
      <c r="L40" s="76">
        <f t="shared" si="10"/>
        <v>0</v>
      </c>
      <c r="M40" s="16"/>
      <c r="N40" s="65"/>
      <c r="O40" s="51"/>
    </row>
    <row r="41" spans="1:15" ht="15" x14ac:dyDescent="0.2">
      <c r="A41" s="22"/>
      <c r="B41" s="14"/>
      <c r="C41" s="17"/>
      <c r="D41" s="17"/>
      <c r="E41" s="60"/>
      <c r="F41" s="48"/>
      <c r="G41" s="44">
        <f t="shared" si="8"/>
        <v>0</v>
      </c>
      <c r="H41" s="54"/>
      <c r="I41" s="60"/>
      <c r="J41" s="57"/>
      <c r="K41" s="73">
        <f t="shared" si="9"/>
        <v>0</v>
      </c>
      <c r="L41" s="76">
        <f t="shared" si="10"/>
        <v>0</v>
      </c>
      <c r="M41" s="16"/>
      <c r="N41" s="65"/>
      <c r="O41" s="51"/>
    </row>
    <row r="42" spans="1:15" ht="15" x14ac:dyDescent="0.2">
      <c r="A42" s="22"/>
      <c r="B42" s="14"/>
      <c r="C42" s="17"/>
      <c r="D42" s="17"/>
      <c r="E42" s="60"/>
      <c r="F42" s="48"/>
      <c r="G42" s="44">
        <f t="shared" si="8"/>
        <v>0</v>
      </c>
      <c r="H42" s="54"/>
      <c r="I42" s="60"/>
      <c r="J42" s="57"/>
      <c r="K42" s="73">
        <f t="shared" si="9"/>
        <v>0</v>
      </c>
      <c r="L42" s="76">
        <f t="shared" si="10"/>
        <v>0</v>
      </c>
      <c r="M42" s="16"/>
      <c r="N42" s="65"/>
      <c r="O42" s="51"/>
    </row>
    <row r="43" spans="1:15" ht="15" x14ac:dyDescent="0.2">
      <c r="A43" s="22"/>
      <c r="B43" s="14"/>
      <c r="C43" s="17"/>
      <c r="D43" s="17"/>
      <c r="E43" s="60"/>
      <c r="F43" s="48"/>
      <c r="G43" s="44">
        <f t="shared" si="8"/>
        <v>0</v>
      </c>
      <c r="H43" s="54"/>
      <c r="I43" s="60"/>
      <c r="J43" s="57"/>
      <c r="K43" s="73">
        <f t="shared" si="9"/>
        <v>0</v>
      </c>
      <c r="L43" s="76">
        <f t="shared" si="10"/>
        <v>0</v>
      </c>
      <c r="M43" s="16"/>
      <c r="N43" s="65"/>
      <c r="O43" s="51"/>
    </row>
    <row r="44" spans="1:15" ht="15" x14ac:dyDescent="0.2">
      <c r="A44" s="23"/>
      <c r="B44" s="15"/>
      <c r="C44" s="18"/>
      <c r="D44" s="18"/>
      <c r="E44" s="61"/>
      <c r="F44" s="49"/>
      <c r="G44" s="74">
        <f t="shared" si="8"/>
        <v>0</v>
      </c>
      <c r="H44" s="55"/>
      <c r="I44" s="61"/>
      <c r="J44" s="58"/>
      <c r="K44" s="75">
        <f t="shared" si="9"/>
        <v>0</v>
      </c>
      <c r="L44" s="77">
        <f t="shared" si="10"/>
        <v>0</v>
      </c>
      <c r="M44" s="68"/>
      <c r="N44" s="66"/>
      <c r="O44" s="52"/>
    </row>
    <row r="45" spans="1:15" ht="8.1" customHeight="1" x14ac:dyDescent="0.2"/>
    <row r="46" spans="1:15" x14ac:dyDescent="0.2">
      <c r="A46" s="12" t="s">
        <v>83</v>
      </c>
      <c r="B46" s="69" t="s">
        <v>55</v>
      </c>
      <c r="C46" s="70"/>
      <c r="D46" s="71"/>
      <c r="E46" s="313" t="s">
        <v>56</v>
      </c>
      <c r="F46" s="315" t="s">
        <v>57</v>
      </c>
      <c r="G46" s="33"/>
      <c r="H46" s="7"/>
      <c r="I46" s="7"/>
      <c r="J46" s="7"/>
      <c r="K46" s="7"/>
      <c r="L46" s="7"/>
      <c r="M46" s="6"/>
      <c r="N46" s="40" t="s">
        <v>58</v>
      </c>
      <c r="O46" s="8"/>
    </row>
    <row r="47" spans="1:15" x14ac:dyDescent="0.2">
      <c r="A47" s="20"/>
      <c r="B47" s="317"/>
      <c r="C47" s="318"/>
      <c r="D47" s="319"/>
      <c r="E47" s="314"/>
      <c r="F47" s="316"/>
      <c r="G47" s="35" t="s">
        <v>59</v>
      </c>
      <c r="H47" s="36"/>
      <c r="I47" s="21"/>
      <c r="J47" s="21"/>
      <c r="K47" s="34"/>
      <c r="L47" s="34"/>
      <c r="N47" s="41"/>
      <c r="O47" s="10"/>
    </row>
    <row r="48" spans="1:15" ht="15" x14ac:dyDescent="0.25">
      <c r="A48" s="20"/>
      <c r="B48" s="320"/>
      <c r="C48" s="321"/>
      <c r="D48" s="322"/>
      <c r="E48" s="43"/>
      <c r="F48" s="62"/>
      <c r="G48" s="42">
        <f>F48-E48</f>
        <v>0</v>
      </c>
      <c r="H48" s="39"/>
      <c r="I48" s="21"/>
      <c r="J48" s="21"/>
      <c r="K48" s="34"/>
      <c r="L48" s="34"/>
      <c r="N48" s="72"/>
      <c r="O48" s="10"/>
    </row>
    <row r="49" spans="1:15" x14ac:dyDescent="0.2">
      <c r="A49" s="20"/>
      <c r="B49" s="307" t="s">
        <v>61</v>
      </c>
      <c r="C49" s="308"/>
      <c r="D49" s="308"/>
      <c r="E49" s="308"/>
      <c r="F49" s="309"/>
      <c r="G49" s="37"/>
      <c r="H49" s="307" t="s">
        <v>62</v>
      </c>
      <c r="I49" s="308"/>
      <c r="J49" s="308"/>
      <c r="K49" s="309"/>
      <c r="L49" s="307" t="s">
        <v>63</v>
      </c>
      <c r="M49" s="309"/>
      <c r="N49" s="29"/>
      <c r="O49" s="30"/>
    </row>
    <row r="50" spans="1:15" x14ac:dyDescent="0.2">
      <c r="A50" s="13"/>
      <c r="B50" s="310"/>
      <c r="C50" s="311"/>
      <c r="D50" s="311"/>
      <c r="E50" s="311"/>
      <c r="F50" s="312"/>
      <c r="G50" s="38"/>
      <c r="H50" s="310"/>
      <c r="I50" s="311"/>
      <c r="J50" s="311"/>
      <c r="K50" s="312"/>
      <c r="L50" s="310"/>
      <c r="M50" s="312"/>
      <c r="N50" s="31"/>
      <c r="O50" s="32"/>
    </row>
    <row r="51" spans="1:15" ht="25.5" x14ac:dyDescent="0.2">
      <c r="A51" s="26" t="s">
        <v>65</v>
      </c>
      <c r="B51" s="25" t="s">
        <v>66</v>
      </c>
      <c r="C51" s="25" t="s">
        <v>67</v>
      </c>
      <c r="D51" s="26" t="s">
        <v>68</v>
      </c>
      <c r="E51" s="26" t="s">
        <v>69</v>
      </c>
      <c r="F51" s="26" t="s">
        <v>70</v>
      </c>
      <c r="G51" s="26" t="s">
        <v>71</v>
      </c>
      <c r="H51" s="26" t="s">
        <v>72</v>
      </c>
      <c r="I51" s="27" t="s">
        <v>73</v>
      </c>
      <c r="J51" s="27" t="s">
        <v>74</v>
      </c>
      <c r="K51" s="27" t="s">
        <v>75</v>
      </c>
      <c r="L51" s="27" t="s">
        <v>76</v>
      </c>
      <c r="M51" s="27" t="s">
        <v>77</v>
      </c>
      <c r="N51" s="27" t="s">
        <v>78</v>
      </c>
      <c r="O51" s="28" t="s">
        <v>79</v>
      </c>
    </row>
    <row r="52" spans="1:15" ht="15" x14ac:dyDescent="0.2">
      <c r="A52" s="24"/>
      <c r="B52" s="45"/>
      <c r="C52" s="46"/>
      <c r="D52" s="46"/>
      <c r="E52" s="59"/>
      <c r="F52" s="47"/>
      <c r="G52" s="44">
        <f t="shared" ref="G52:G59" si="11">E52-(F52/1000)</f>
        <v>0</v>
      </c>
      <c r="H52" s="53"/>
      <c r="I52" s="59"/>
      <c r="J52" s="56"/>
      <c r="K52" s="73">
        <f t="shared" ref="K52:K59" si="12">I52+(J52/1000)</f>
        <v>0</v>
      </c>
      <c r="L52" s="76">
        <f t="shared" ref="L52:L59" si="13">G52-K52</f>
        <v>0</v>
      </c>
      <c r="M52" s="67"/>
      <c r="N52" s="64"/>
      <c r="O52" s="50" t="s">
        <v>84</v>
      </c>
    </row>
    <row r="53" spans="1:15" ht="15" x14ac:dyDescent="0.2">
      <c r="A53" s="22"/>
      <c r="B53" s="14"/>
      <c r="C53" s="17"/>
      <c r="D53" s="17"/>
      <c r="E53" s="60"/>
      <c r="F53" s="48"/>
      <c r="G53" s="44">
        <f t="shared" si="11"/>
        <v>0</v>
      </c>
      <c r="H53" s="54"/>
      <c r="I53" s="60"/>
      <c r="J53" s="57"/>
      <c r="K53" s="73">
        <f t="shared" si="12"/>
        <v>0</v>
      </c>
      <c r="L53" s="76">
        <f t="shared" si="13"/>
        <v>0</v>
      </c>
      <c r="M53" s="16"/>
      <c r="N53" s="65"/>
      <c r="O53" s="51" t="s">
        <v>84</v>
      </c>
    </row>
    <row r="54" spans="1:15" ht="15" x14ac:dyDescent="0.2">
      <c r="A54" s="22"/>
      <c r="B54" s="14"/>
      <c r="C54" s="17"/>
      <c r="D54" s="17"/>
      <c r="E54" s="60"/>
      <c r="F54" s="48"/>
      <c r="G54" s="44">
        <f t="shared" si="11"/>
        <v>0</v>
      </c>
      <c r="H54" s="54"/>
      <c r="I54" s="60"/>
      <c r="J54" s="57"/>
      <c r="K54" s="73">
        <f t="shared" si="12"/>
        <v>0</v>
      </c>
      <c r="L54" s="76">
        <f t="shared" si="13"/>
        <v>0</v>
      </c>
      <c r="M54" s="16"/>
      <c r="N54" s="65"/>
      <c r="O54" s="51"/>
    </row>
    <row r="55" spans="1:15" ht="15" x14ac:dyDescent="0.2">
      <c r="A55" s="22"/>
      <c r="B55" s="14"/>
      <c r="C55" s="17"/>
      <c r="D55" s="17"/>
      <c r="E55" s="60"/>
      <c r="F55" s="48"/>
      <c r="G55" s="44">
        <f t="shared" si="11"/>
        <v>0</v>
      </c>
      <c r="H55" s="54"/>
      <c r="I55" s="60"/>
      <c r="J55" s="57"/>
      <c r="K55" s="73">
        <f t="shared" si="12"/>
        <v>0</v>
      </c>
      <c r="L55" s="76">
        <f t="shared" si="13"/>
        <v>0</v>
      </c>
      <c r="M55" s="16"/>
      <c r="N55" s="65"/>
      <c r="O55" s="51"/>
    </row>
    <row r="56" spans="1:15" ht="15" x14ac:dyDescent="0.2">
      <c r="A56" s="22"/>
      <c r="B56" s="14"/>
      <c r="C56" s="17"/>
      <c r="D56" s="17"/>
      <c r="E56" s="60"/>
      <c r="F56" s="48"/>
      <c r="G56" s="44">
        <f t="shared" si="11"/>
        <v>0</v>
      </c>
      <c r="H56" s="54"/>
      <c r="I56" s="60"/>
      <c r="J56" s="57"/>
      <c r="K56" s="73">
        <f t="shared" si="12"/>
        <v>0</v>
      </c>
      <c r="L56" s="76">
        <f t="shared" si="13"/>
        <v>0</v>
      </c>
      <c r="M56" s="16"/>
      <c r="N56" s="65"/>
      <c r="O56" s="51"/>
    </row>
    <row r="57" spans="1:15" ht="15" x14ac:dyDescent="0.2">
      <c r="A57" s="22"/>
      <c r="B57" s="14"/>
      <c r="C57" s="17"/>
      <c r="D57" s="17"/>
      <c r="E57" s="60"/>
      <c r="F57" s="48"/>
      <c r="G57" s="44">
        <f t="shared" si="11"/>
        <v>0</v>
      </c>
      <c r="H57" s="54"/>
      <c r="I57" s="60"/>
      <c r="J57" s="57"/>
      <c r="K57" s="73">
        <f t="shared" si="12"/>
        <v>0</v>
      </c>
      <c r="L57" s="76">
        <f t="shared" si="13"/>
        <v>0</v>
      </c>
      <c r="M57" s="16"/>
      <c r="N57" s="65"/>
      <c r="O57" s="51"/>
    </row>
    <row r="58" spans="1:15" ht="15" x14ac:dyDescent="0.2">
      <c r="A58" s="22"/>
      <c r="B58" s="14"/>
      <c r="C58" s="17"/>
      <c r="D58" s="17"/>
      <c r="E58" s="60"/>
      <c r="F58" s="48"/>
      <c r="G58" s="44">
        <f t="shared" si="11"/>
        <v>0</v>
      </c>
      <c r="H58" s="54"/>
      <c r="I58" s="60"/>
      <c r="J58" s="57"/>
      <c r="K58" s="73">
        <f t="shared" si="12"/>
        <v>0</v>
      </c>
      <c r="L58" s="76">
        <f t="shared" si="13"/>
        <v>0</v>
      </c>
      <c r="M58" s="16"/>
      <c r="N58" s="65"/>
      <c r="O58" s="51"/>
    </row>
    <row r="59" spans="1:15" ht="15" x14ac:dyDescent="0.2">
      <c r="A59" s="23"/>
      <c r="B59" s="15"/>
      <c r="C59" s="18"/>
      <c r="D59" s="18"/>
      <c r="E59" s="61"/>
      <c r="F59" s="49"/>
      <c r="G59" s="74">
        <f t="shared" si="11"/>
        <v>0</v>
      </c>
      <c r="H59" s="55"/>
      <c r="I59" s="61"/>
      <c r="J59" s="58"/>
      <c r="K59" s="75">
        <f t="shared" si="12"/>
        <v>0</v>
      </c>
      <c r="L59" s="79">
        <f t="shared" si="13"/>
        <v>0</v>
      </c>
      <c r="M59" s="68"/>
      <c r="N59" s="66"/>
      <c r="O59" s="52"/>
    </row>
    <row r="60" spans="1:15" ht="8.1" customHeight="1" x14ac:dyDescent="0.2"/>
    <row r="61" spans="1:15" x14ac:dyDescent="0.2">
      <c r="A61" s="12" t="s">
        <v>85</v>
      </c>
      <c r="B61" s="69" t="s">
        <v>55</v>
      </c>
      <c r="C61" s="70"/>
      <c r="D61" s="71"/>
      <c r="E61" s="313" t="s">
        <v>56</v>
      </c>
      <c r="F61" s="315" t="s">
        <v>57</v>
      </c>
      <c r="G61" s="33"/>
      <c r="H61" s="7"/>
      <c r="I61" s="7"/>
      <c r="J61" s="7"/>
      <c r="K61" s="7"/>
      <c r="L61" s="7"/>
      <c r="M61" s="6"/>
      <c r="N61" s="40" t="s">
        <v>58</v>
      </c>
      <c r="O61" s="8"/>
    </row>
    <row r="62" spans="1:15" x14ac:dyDescent="0.2">
      <c r="A62" s="20"/>
      <c r="B62" s="317"/>
      <c r="C62" s="318"/>
      <c r="D62" s="319"/>
      <c r="E62" s="314"/>
      <c r="F62" s="316"/>
      <c r="G62" s="35" t="s">
        <v>59</v>
      </c>
      <c r="H62" s="36"/>
      <c r="I62" s="21"/>
      <c r="J62" s="21"/>
      <c r="K62" s="34"/>
      <c r="L62" s="34"/>
      <c r="N62" s="41"/>
      <c r="O62" s="10"/>
    </row>
    <row r="63" spans="1:15" ht="15" x14ac:dyDescent="0.25">
      <c r="A63" s="20"/>
      <c r="B63" s="320"/>
      <c r="C63" s="321"/>
      <c r="D63" s="322"/>
      <c r="E63" s="43"/>
      <c r="F63" s="62"/>
      <c r="G63" s="42">
        <f>F63-E63</f>
        <v>0</v>
      </c>
      <c r="H63" s="39"/>
      <c r="I63" s="21"/>
      <c r="J63" s="21"/>
      <c r="K63" s="34"/>
      <c r="L63" s="34"/>
      <c r="N63" s="72"/>
      <c r="O63" s="10"/>
    </row>
    <row r="64" spans="1:15" x14ac:dyDescent="0.2">
      <c r="A64" s="20"/>
      <c r="B64" s="307" t="s">
        <v>61</v>
      </c>
      <c r="C64" s="308"/>
      <c r="D64" s="308"/>
      <c r="E64" s="308"/>
      <c r="F64" s="309"/>
      <c r="G64" s="37"/>
      <c r="H64" s="307" t="s">
        <v>62</v>
      </c>
      <c r="I64" s="308"/>
      <c r="J64" s="308"/>
      <c r="K64" s="309"/>
      <c r="L64" s="307" t="s">
        <v>63</v>
      </c>
      <c r="M64" s="309"/>
      <c r="N64" s="29"/>
      <c r="O64" s="30"/>
    </row>
    <row r="65" spans="1:15" x14ac:dyDescent="0.2">
      <c r="A65" s="13"/>
      <c r="B65" s="310"/>
      <c r="C65" s="311"/>
      <c r="D65" s="311"/>
      <c r="E65" s="311"/>
      <c r="F65" s="312"/>
      <c r="G65" s="38"/>
      <c r="H65" s="310"/>
      <c r="I65" s="311"/>
      <c r="J65" s="311"/>
      <c r="K65" s="312"/>
      <c r="L65" s="310"/>
      <c r="M65" s="312"/>
      <c r="N65" s="31"/>
      <c r="O65" s="32"/>
    </row>
    <row r="66" spans="1:15" ht="25.5" x14ac:dyDescent="0.2">
      <c r="A66" s="26" t="s">
        <v>65</v>
      </c>
      <c r="B66" s="25" t="s">
        <v>66</v>
      </c>
      <c r="C66" s="25" t="s">
        <v>67</v>
      </c>
      <c r="D66" s="26" t="s">
        <v>68</v>
      </c>
      <c r="E66" s="26" t="s">
        <v>69</v>
      </c>
      <c r="F66" s="26" t="s">
        <v>70</v>
      </c>
      <c r="G66" s="26" t="s">
        <v>71</v>
      </c>
      <c r="H66" s="26" t="s">
        <v>72</v>
      </c>
      <c r="I66" s="27" t="s">
        <v>73</v>
      </c>
      <c r="J66" s="27" t="s">
        <v>74</v>
      </c>
      <c r="K66" s="27" t="s">
        <v>75</v>
      </c>
      <c r="L66" s="27" t="s">
        <v>76</v>
      </c>
      <c r="M66" s="27" t="s">
        <v>77</v>
      </c>
      <c r="N66" s="27" t="s">
        <v>78</v>
      </c>
      <c r="O66" s="28" t="s">
        <v>79</v>
      </c>
    </row>
    <row r="67" spans="1:15" ht="15" x14ac:dyDescent="0.2">
      <c r="A67" s="24"/>
      <c r="B67" s="45"/>
      <c r="C67" s="46"/>
      <c r="D67" s="46"/>
      <c r="E67" s="59"/>
      <c r="F67" s="47"/>
      <c r="G67" s="44">
        <f t="shared" ref="G67:G74" si="14">E67-(F67/1000)</f>
        <v>0</v>
      </c>
      <c r="H67" s="53"/>
      <c r="I67" s="59"/>
      <c r="J67" s="56"/>
      <c r="K67" s="73">
        <f t="shared" ref="K67:K74" si="15">I67+(J67/1000)</f>
        <v>0</v>
      </c>
      <c r="L67" s="76">
        <f t="shared" ref="L67:L74" si="16">G67-K67</f>
        <v>0</v>
      </c>
      <c r="M67" s="67"/>
      <c r="N67" s="64"/>
      <c r="O67" s="50"/>
    </row>
    <row r="68" spans="1:15" ht="15" x14ac:dyDescent="0.2">
      <c r="A68" s="22"/>
      <c r="B68" s="14"/>
      <c r="C68" s="17"/>
      <c r="D68" s="17"/>
      <c r="E68" s="60"/>
      <c r="F68" s="48"/>
      <c r="G68" s="44">
        <f t="shared" si="14"/>
        <v>0</v>
      </c>
      <c r="H68" s="54"/>
      <c r="I68" s="60"/>
      <c r="J68" s="57"/>
      <c r="K68" s="73">
        <f t="shared" si="15"/>
        <v>0</v>
      </c>
      <c r="L68" s="76">
        <f t="shared" si="16"/>
        <v>0</v>
      </c>
      <c r="M68" s="16"/>
      <c r="N68" s="65"/>
      <c r="O68" s="51"/>
    </row>
    <row r="69" spans="1:15" ht="15" x14ac:dyDescent="0.2">
      <c r="A69" s="22"/>
      <c r="B69" s="14"/>
      <c r="C69" s="17"/>
      <c r="D69" s="17"/>
      <c r="E69" s="60"/>
      <c r="F69" s="48"/>
      <c r="G69" s="44">
        <f t="shared" si="14"/>
        <v>0</v>
      </c>
      <c r="H69" s="54"/>
      <c r="I69" s="60"/>
      <c r="J69" s="57"/>
      <c r="K69" s="73">
        <f t="shared" si="15"/>
        <v>0</v>
      </c>
      <c r="L69" s="76">
        <f t="shared" si="16"/>
        <v>0</v>
      </c>
      <c r="M69" s="16"/>
      <c r="N69" s="65"/>
      <c r="O69" s="51"/>
    </row>
    <row r="70" spans="1:15" ht="15" x14ac:dyDescent="0.2">
      <c r="A70" s="22"/>
      <c r="B70" s="14"/>
      <c r="C70" s="17"/>
      <c r="D70" s="17"/>
      <c r="E70" s="60"/>
      <c r="F70" s="48"/>
      <c r="G70" s="44">
        <f t="shared" si="14"/>
        <v>0</v>
      </c>
      <c r="H70" s="54"/>
      <c r="I70" s="60"/>
      <c r="J70" s="57"/>
      <c r="K70" s="73">
        <f t="shared" si="15"/>
        <v>0</v>
      </c>
      <c r="L70" s="76">
        <f t="shared" si="16"/>
        <v>0</v>
      </c>
      <c r="M70" s="16"/>
      <c r="N70" s="65"/>
      <c r="O70" s="51"/>
    </row>
    <row r="71" spans="1:15" ht="15" x14ac:dyDescent="0.2">
      <c r="A71" s="22"/>
      <c r="B71" s="14"/>
      <c r="C71" s="17"/>
      <c r="D71" s="17"/>
      <c r="E71" s="60"/>
      <c r="F71" s="48"/>
      <c r="G71" s="44">
        <f t="shared" si="14"/>
        <v>0</v>
      </c>
      <c r="H71" s="54"/>
      <c r="I71" s="60"/>
      <c r="J71" s="57"/>
      <c r="K71" s="73">
        <f t="shared" si="15"/>
        <v>0</v>
      </c>
      <c r="L71" s="76">
        <f t="shared" si="16"/>
        <v>0</v>
      </c>
      <c r="M71" s="16"/>
      <c r="N71" s="65"/>
      <c r="O71" s="51"/>
    </row>
    <row r="72" spans="1:15" ht="15" x14ac:dyDescent="0.2">
      <c r="A72" s="22"/>
      <c r="B72" s="14"/>
      <c r="C72" s="17"/>
      <c r="D72" s="17"/>
      <c r="E72" s="60"/>
      <c r="F72" s="48"/>
      <c r="G72" s="44">
        <f t="shared" si="14"/>
        <v>0</v>
      </c>
      <c r="H72" s="54"/>
      <c r="I72" s="60"/>
      <c r="J72" s="57"/>
      <c r="K72" s="73">
        <f t="shared" si="15"/>
        <v>0</v>
      </c>
      <c r="L72" s="76">
        <f t="shared" si="16"/>
        <v>0</v>
      </c>
      <c r="M72" s="16"/>
      <c r="N72" s="65"/>
      <c r="O72" s="51"/>
    </row>
    <row r="73" spans="1:15" ht="15" x14ac:dyDescent="0.2">
      <c r="A73" s="22"/>
      <c r="B73" s="14"/>
      <c r="C73" s="17"/>
      <c r="D73" s="17"/>
      <c r="E73" s="60"/>
      <c r="F73" s="48"/>
      <c r="G73" s="44">
        <f t="shared" si="14"/>
        <v>0</v>
      </c>
      <c r="H73" s="54"/>
      <c r="I73" s="60"/>
      <c r="J73" s="57"/>
      <c r="K73" s="73">
        <f t="shared" si="15"/>
        <v>0</v>
      </c>
      <c r="L73" s="76">
        <f t="shared" si="16"/>
        <v>0</v>
      </c>
      <c r="M73" s="16"/>
      <c r="N73" s="65"/>
      <c r="O73" s="51"/>
    </row>
    <row r="74" spans="1:15" ht="15" x14ac:dyDescent="0.2">
      <c r="A74" s="23"/>
      <c r="B74" s="15"/>
      <c r="C74" s="18"/>
      <c r="D74" s="18"/>
      <c r="E74" s="61"/>
      <c r="F74" s="49"/>
      <c r="G74" s="74">
        <f t="shared" si="14"/>
        <v>0</v>
      </c>
      <c r="H74" s="55"/>
      <c r="I74" s="61"/>
      <c r="J74" s="58"/>
      <c r="K74" s="75">
        <f t="shared" si="15"/>
        <v>0</v>
      </c>
      <c r="L74" s="79">
        <f t="shared" si="16"/>
        <v>0</v>
      </c>
      <c r="M74" s="68"/>
      <c r="N74" s="66"/>
      <c r="O74" s="52"/>
    </row>
    <row r="75" spans="1:15" ht="8.1" customHeight="1" x14ac:dyDescent="0.2"/>
    <row r="76" spans="1:15" x14ac:dyDescent="0.2">
      <c r="A76" s="12" t="s">
        <v>86</v>
      </c>
      <c r="B76" s="69" t="s">
        <v>55</v>
      </c>
      <c r="C76" s="70"/>
      <c r="D76" s="71"/>
      <c r="E76" s="313" t="s">
        <v>56</v>
      </c>
      <c r="F76" s="315" t="s">
        <v>57</v>
      </c>
      <c r="G76" s="33"/>
      <c r="H76" s="7"/>
      <c r="I76" s="7"/>
      <c r="J76" s="7"/>
      <c r="K76" s="7"/>
      <c r="L76" s="7"/>
      <c r="M76" s="6"/>
      <c r="N76" s="40" t="s">
        <v>58</v>
      </c>
      <c r="O76" s="8"/>
    </row>
    <row r="77" spans="1:15" x14ac:dyDescent="0.2">
      <c r="A77" s="20"/>
      <c r="B77" s="317"/>
      <c r="C77" s="318"/>
      <c r="D77" s="319"/>
      <c r="E77" s="314"/>
      <c r="F77" s="316"/>
      <c r="G77" s="35" t="s">
        <v>59</v>
      </c>
      <c r="H77" s="36"/>
      <c r="I77" s="21"/>
      <c r="J77" s="21"/>
      <c r="K77" s="34"/>
      <c r="L77" s="34"/>
      <c r="N77" s="41"/>
      <c r="O77" s="10"/>
    </row>
    <row r="78" spans="1:15" ht="15" x14ac:dyDescent="0.25">
      <c r="A78" s="20"/>
      <c r="B78" s="320"/>
      <c r="C78" s="321"/>
      <c r="D78" s="322"/>
      <c r="E78" s="43"/>
      <c r="F78" s="62"/>
      <c r="G78" s="42">
        <f>F78-E78</f>
        <v>0</v>
      </c>
      <c r="H78" s="39"/>
      <c r="I78" s="21"/>
      <c r="J78" s="21"/>
      <c r="K78" s="34"/>
      <c r="L78" s="34"/>
      <c r="N78" s="72"/>
      <c r="O78" s="10"/>
    </row>
    <row r="79" spans="1:15" x14ac:dyDescent="0.2">
      <c r="A79" s="20"/>
      <c r="B79" s="307" t="s">
        <v>61</v>
      </c>
      <c r="C79" s="308"/>
      <c r="D79" s="308"/>
      <c r="E79" s="308"/>
      <c r="F79" s="309"/>
      <c r="G79" s="37"/>
      <c r="H79" s="307" t="s">
        <v>62</v>
      </c>
      <c r="I79" s="308"/>
      <c r="J79" s="308"/>
      <c r="K79" s="309"/>
      <c r="L79" s="307" t="s">
        <v>63</v>
      </c>
      <c r="M79" s="309"/>
      <c r="N79" s="29"/>
      <c r="O79" s="30"/>
    </row>
    <row r="80" spans="1:15" x14ac:dyDescent="0.2">
      <c r="A80" s="13"/>
      <c r="B80" s="310"/>
      <c r="C80" s="311"/>
      <c r="D80" s="311"/>
      <c r="E80" s="311"/>
      <c r="F80" s="312"/>
      <c r="G80" s="38"/>
      <c r="H80" s="310"/>
      <c r="I80" s="311"/>
      <c r="J80" s="311"/>
      <c r="K80" s="312"/>
      <c r="L80" s="310"/>
      <c r="M80" s="312"/>
      <c r="N80" s="31"/>
      <c r="O80" s="32"/>
    </row>
    <row r="81" spans="1:15" ht="25.5" x14ac:dyDescent="0.2">
      <c r="A81" s="26" t="s">
        <v>65</v>
      </c>
      <c r="B81" s="25" t="s">
        <v>66</v>
      </c>
      <c r="C81" s="25" t="s">
        <v>67</v>
      </c>
      <c r="D81" s="26" t="s">
        <v>68</v>
      </c>
      <c r="E81" s="26" t="s">
        <v>69</v>
      </c>
      <c r="F81" s="26" t="s">
        <v>70</v>
      </c>
      <c r="G81" s="26" t="s">
        <v>71</v>
      </c>
      <c r="H81" s="26" t="s">
        <v>72</v>
      </c>
      <c r="I81" s="27" t="s">
        <v>73</v>
      </c>
      <c r="J81" s="27" t="s">
        <v>74</v>
      </c>
      <c r="K81" s="27" t="s">
        <v>75</v>
      </c>
      <c r="L81" s="27" t="s">
        <v>76</v>
      </c>
      <c r="M81" s="27" t="s">
        <v>77</v>
      </c>
      <c r="N81" s="27" t="s">
        <v>78</v>
      </c>
      <c r="O81" s="28" t="s">
        <v>79</v>
      </c>
    </row>
    <row r="82" spans="1:15" ht="15" x14ac:dyDescent="0.2">
      <c r="A82" s="24"/>
      <c r="B82" s="45"/>
      <c r="C82" s="46"/>
      <c r="D82" s="46"/>
      <c r="E82" s="59"/>
      <c r="F82" s="47"/>
      <c r="G82" s="44">
        <f t="shared" ref="G82:G89" si="17">E82-(F82/1000)</f>
        <v>0</v>
      </c>
      <c r="H82" s="53"/>
      <c r="I82" s="59"/>
      <c r="J82" s="56"/>
      <c r="K82" s="73">
        <f t="shared" ref="K82:K89" si="18">I82+(J82/1000)</f>
        <v>0</v>
      </c>
      <c r="L82" s="78">
        <f t="shared" ref="L82:L89" si="19">G82-K82</f>
        <v>0</v>
      </c>
      <c r="M82" s="67"/>
      <c r="N82" s="64"/>
      <c r="O82" s="50"/>
    </row>
    <row r="83" spans="1:15" ht="15" x14ac:dyDescent="0.2">
      <c r="A83" s="22"/>
      <c r="B83" s="14"/>
      <c r="C83" s="17"/>
      <c r="D83" s="17"/>
      <c r="E83" s="60"/>
      <c r="F83" s="48"/>
      <c r="G83" s="44">
        <f t="shared" si="17"/>
        <v>0</v>
      </c>
      <c r="H83" s="54"/>
      <c r="I83" s="60"/>
      <c r="J83" s="57"/>
      <c r="K83" s="73">
        <f t="shared" si="18"/>
        <v>0</v>
      </c>
      <c r="L83" s="78">
        <f t="shared" si="19"/>
        <v>0</v>
      </c>
      <c r="M83" s="16"/>
      <c r="N83" s="65"/>
      <c r="O83" s="51"/>
    </row>
    <row r="84" spans="1:15" ht="15" x14ac:dyDescent="0.2">
      <c r="A84" s="22"/>
      <c r="B84" s="14"/>
      <c r="C84" s="17"/>
      <c r="D84" s="17"/>
      <c r="E84" s="60"/>
      <c r="F84" s="48"/>
      <c r="G84" s="44">
        <f t="shared" si="17"/>
        <v>0</v>
      </c>
      <c r="H84" s="54"/>
      <c r="I84" s="60"/>
      <c r="J84" s="57"/>
      <c r="K84" s="73">
        <f t="shared" si="18"/>
        <v>0</v>
      </c>
      <c r="L84" s="78">
        <f t="shared" si="19"/>
        <v>0</v>
      </c>
      <c r="M84" s="16"/>
      <c r="N84" s="65"/>
      <c r="O84" s="51"/>
    </row>
    <row r="85" spans="1:15" ht="15" x14ac:dyDescent="0.2">
      <c r="A85" s="22"/>
      <c r="B85" s="14"/>
      <c r="C85" s="17"/>
      <c r="D85" s="17"/>
      <c r="E85" s="60"/>
      <c r="F85" s="48"/>
      <c r="G85" s="44">
        <f t="shared" si="17"/>
        <v>0</v>
      </c>
      <c r="H85" s="54"/>
      <c r="I85" s="60"/>
      <c r="J85" s="57"/>
      <c r="K85" s="73">
        <f t="shared" si="18"/>
        <v>0</v>
      </c>
      <c r="L85" s="78">
        <f t="shared" si="19"/>
        <v>0</v>
      </c>
      <c r="M85" s="16"/>
      <c r="N85" s="65"/>
      <c r="O85" s="51"/>
    </row>
    <row r="86" spans="1:15" ht="15" x14ac:dyDescent="0.2">
      <c r="A86" s="22"/>
      <c r="B86" s="14"/>
      <c r="C86" s="17"/>
      <c r="D86" s="17"/>
      <c r="E86" s="60"/>
      <c r="F86" s="48"/>
      <c r="G86" s="44">
        <f t="shared" si="17"/>
        <v>0</v>
      </c>
      <c r="H86" s="54"/>
      <c r="I86" s="60"/>
      <c r="J86" s="57"/>
      <c r="K86" s="73">
        <f t="shared" si="18"/>
        <v>0</v>
      </c>
      <c r="L86" s="78">
        <f t="shared" si="19"/>
        <v>0</v>
      </c>
      <c r="M86" s="16"/>
      <c r="N86" s="65"/>
      <c r="O86" s="51"/>
    </row>
    <row r="87" spans="1:15" ht="15" x14ac:dyDescent="0.2">
      <c r="A87" s="22"/>
      <c r="B87" s="14"/>
      <c r="C87" s="17"/>
      <c r="D87" s="17"/>
      <c r="E87" s="60"/>
      <c r="F87" s="48"/>
      <c r="G87" s="44">
        <f t="shared" si="17"/>
        <v>0</v>
      </c>
      <c r="H87" s="54"/>
      <c r="I87" s="60"/>
      <c r="J87" s="57"/>
      <c r="K87" s="73">
        <f t="shared" si="18"/>
        <v>0</v>
      </c>
      <c r="L87" s="78">
        <f t="shared" si="19"/>
        <v>0</v>
      </c>
      <c r="M87" s="16"/>
      <c r="N87" s="65"/>
      <c r="O87" s="51"/>
    </row>
    <row r="88" spans="1:15" ht="15" x14ac:dyDescent="0.2">
      <c r="A88" s="22"/>
      <c r="B88" s="14"/>
      <c r="C88" s="17"/>
      <c r="D88" s="17"/>
      <c r="E88" s="60"/>
      <c r="F88" s="48"/>
      <c r="G88" s="44">
        <f t="shared" si="17"/>
        <v>0</v>
      </c>
      <c r="H88" s="54"/>
      <c r="I88" s="60"/>
      <c r="J88" s="57"/>
      <c r="K88" s="73">
        <f t="shared" si="18"/>
        <v>0</v>
      </c>
      <c r="L88" s="78">
        <f t="shared" si="19"/>
        <v>0</v>
      </c>
      <c r="M88" s="16"/>
      <c r="N88" s="65"/>
      <c r="O88" s="51"/>
    </row>
    <row r="89" spans="1:15" ht="15" x14ac:dyDescent="0.2">
      <c r="A89" s="23"/>
      <c r="B89" s="15"/>
      <c r="C89" s="18"/>
      <c r="D89" s="18"/>
      <c r="E89" s="61"/>
      <c r="F89" s="49"/>
      <c r="G89" s="74">
        <f t="shared" si="17"/>
        <v>0</v>
      </c>
      <c r="H89" s="55"/>
      <c r="I89" s="61"/>
      <c r="J89" s="58"/>
      <c r="K89" s="75">
        <f t="shared" si="18"/>
        <v>0</v>
      </c>
      <c r="L89" s="79">
        <f t="shared" si="19"/>
        <v>0</v>
      </c>
      <c r="M89" s="68"/>
      <c r="N89" s="66"/>
      <c r="O89" s="52"/>
    </row>
    <row r="90" spans="1:15" ht="8.1" customHeight="1" x14ac:dyDescent="0.2"/>
    <row r="91" spans="1:15" x14ac:dyDescent="0.2">
      <c r="A91" s="12" t="s">
        <v>87</v>
      </c>
      <c r="B91" s="69" t="s">
        <v>55</v>
      </c>
      <c r="C91" s="70"/>
      <c r="D91" s="71"/>
      <c r="E91" s="313" t="s">
        <v>56</v>
      </c>
      <c r="F91" s="315" t="s">
        <v>57</v>
      </c>
      <c r="G91" s="33"/>
      <c r="H91" s="7"/>
      <c r="I91" s="7"/>
      <c r="J91" s="7"/>
      <c r="K91" s="7"/>
      <c r="L91" s="7"/>
      <c r="M91" s="6"/>
      <c r="N91" s="40" t="s">
        <v>58</v>
      </c>
      <c r="O91" s="8"/>
    </row>
    <row r="92" spans="1:15" x14ac:dyDescent="0.2">
      <c r="A92" s="20"/>
      <c r="B92" s="317"/>
      <c r="C92" s="318"/>
      <c r="D92" s="319"/>
      <c r="E92" s="314"/>
      <c r="F92" s="316"/>
      <c r="G92" s="35" t="s">
        <v>59</v>
      </c>
      <c r="H92" s="36"/>
      <c r="I92" s="21"/>
      <c r="J92" s="21"/>
      <c r="K92" s="34"/>
      <c r="L92" s="34"/>
      <c r="N92" s="41"/>
      <c r="O92" s="10"/>
    </row>
    <row r="93" spans="1:15" ht="15" x14ac:dyDescent="0.25">
      <c r="A93" s="20"/>
      <c r="B93" s="320"/>
      <c r="C93" s="321"/>
      <c r="D93" s="322"/>
      <c r="E93" s="43"/>
      <c r="F93" s="62"/>
      <c r="G93" s="42">
        <f>F93-E93</f>
        <v>0</v>
      </c>
      <c r="H93" s="39"/>
      <c r="I93" s="21"/>
      <c r="J93" s="21"/>
      <c r="K93" s="34"/>
      <c r="L93" s="34"/>
      <c r="N93" s="72"/>
      <c r="O93" s="10"/>
    </row>
    <row r="94" spans="1:15" x14ac:dyDescent="0.2">
      <c r="A94" s="20"/>
      <c r="B94" s="307" t="s">
        <v>61</v>
      </c>
      <c r="C94" s="308"/>
      <c r="D94" s="308"/>
      <c r="E94" s="308"/>
      <c r="F94" s="309"/>
      <c r="G94" s="37"/>
      <c r="H94" s="307" t="s">
        <v>62</v>
      </c>
      <c r="I94" s="308"/>
      <c r="J94" s="308"/>
      <c r="K94" s="309"/>
      <c r="L94" s="307" t="s">
        <v>63</v>
      </c>
      <c r="M94" s="309"/>
      <c r="N94" s="29"/>
      <c r="O94" s="30"/>
    </row>
    <row r="95" spans="1:15" x14ac:dyDescent="0.2">
      <c r="A95" s="13"/>
      <c r="B95" s="310"/>
      <c r="C95" s="311"/>
      <c r="D95" s="311"/>
      <c r="E95" s="311"/>
      <c r="F95" s="312"/>
      <c r="G95" s="38"/>
      <c r="H95" s="310"/>
      <c r="I95" s="311"/>
      <c r="J95" s="311"/>
      <c r="K95" s="312"/>
      <c r="L95" s="310"/>
      <c r="M95" s="312"/>
      <c r="N95" s="31"/>
      <c r="O95" s="32"/>
    </row>
    <row r="96" spans="1:15" ht="25.5" x14ac:dyDescent="0.2">
      <c r="A96" s="26" t="s">
        <v>65</v>
      </c>
      <c r="B96" s="25" t="s">
        <v>66</v>
      </c>
      <c r="C96" s="25" t="s">
        <v>67</v>
      </c>
      <c r="D96" s="26" t="s">
        <v>68</v>
      </c>
      <c r="E96" s="26" t="s">
        <v>69</v>
      </c>
      <c r="F96" s="26" t="s">
        <v>70</v>
      </c>
      <c r="G96" s="26" t="s">
        <v>71</v>
      </c>
      <c r="H96" s="26" t="s">
        <v>72</v>
      </c>
      <c r="I96" s="27" t="s">
        <v>73</v>
      </c>
      <c r="J96" s="27" t="s">
        <v>74</v>
      </c>
      <c r="K96" s="27" t="s">
        <v>75</v>
      </c>
      <c r="L96" s="27" t="s">
        <v>76</v>
      </c>
      <c r="M96" s="27" t="s">
        <v>77</v>
      </c>
      <c r="N96" s="27" t="s">
        <v>78</v>
      </c>
      <c r="O96" s="28" t="s">
        <v>79</v>
      </c>
    </row>
    <row r="97" spans="1:15" ht="15" x14ac:dyDescent="0.2">
      <c r="A97" s="24"/>
      <c r="B97" s="45"/>
      <c r="C97" s="46"/>
      <c r="D97" s="46"/>
      <c r="E97" s="59"/>
      <c r="F97" s="47"/>
      <c r="G97" s="44">
        <f t="shared" ref="G97:G108" si="20">E97-(F97/1000)</f>
        <v>0</v>
      </c>
      <c r="H97" s="53"/>
      <c r="I97" s="59"/>
      <c r="J97" s="56"/>
      <c r="K97" s="73">
        <f t="shared" ref="K97:K108" si="21">I97+(J97/1000)</f>
        <v>0</v>
      </c>
      <c r="L97" s="78">
        <f t="shared" ref="L97:L108" si="22">G97-K97</f>
        <v>0</v>
      </c>
      <c r="M97" s="67"/>
      <c r="N97" s="64"/>
      <c r="O97" s="50"/>
    </row>
    <row r="98" spans="1:15" ht="15" x14ac:dyDescent="0.2">
      <c r="A98" s="22"/>
      <c r="B98" s="14"/>
      <c r="C98" s="17"/>
      <c r="D98" s="17"/>
      <c r="E98" s="60"/>
      <c r="F98" s="48"/>
      <c r="G98" s="44">
        <f t="shared" si="20"/>
        <v>0</v>
      </c>
      <c r="H98" s="54"/>
      <c r="I98" s="60"/>
      <c r="J98" s="57"/>
      <c r="K98" s="73">
        <f t="shared" si="21"/>
        <v>0</v>
      </c>
      <c r="L98" s="78">
        <f t="shared" si="22"/>
        <v>0</v>
      </c>
      <c r="M98" s="16"/>
      <c r="N98" s="65"/>
      <c r="O98" s="51"/>
    </row>
    <row r="99" spans="1:15" ht="15" x14ac:dyDescent="0.2">
      <c r="A99" s="22"/>
      <c r="B99" s="14"/>
      <c r="C99" s="17"/>
      <c r="D99" s="17"/>
      <c r="E99" s="60"/>
      <c r="F99" s="48"/>
      <c r="G99" s="44">
        <f t="shared" si="20"/>
        <v>0</v>
      </c>
      <c r="H99" s="54"/>
      <c r="I99" s="60"/>
      <c r="J99" s="57"/>
      <c r="K99" s="73">
        <f t="shared" si="21"/>
        <v>0</v>
      </c>
      <c r="L99" s="78">
        <f t="shared" si="22"/>
        <v>0</v>
      </c>
      <c r="M99" s="16"/>
      <c r="N99" s="65"/>
      <c r="O99" s="51"/>
    </row>
    <row r="100" spans="1:15" ht="15" x14ac:dyDescent="0.2">
      <c r="A100" s="22"/>
      <c r="B100" s="14"/>
      <c r="C100" s="17"/>
      <c r="D100" s="17"/>
      <c r="E100" s="60"/>
      <c r="F100" s="48"/>
      <c r="G100" s="44">
        <f t="shared" si="20"/>
        <v>0</v>
      </c>
      <c r="H100" s="54"/>
      <c r="I100" s="60"/>
      <c r="J100" s="57"/>
      <c r="K100" s="73">
        <f t="shared" si="21"/>
        <v>0</v>
      </c>
      <c r="L100" s="78">
        <f t="shared" si="22"/>
        <v>0</v>
      </c>
      <c r="M100" s="16"/>
      <c r="N100" s="65"/>
      <c r="O100" s="51"/>
    </row>
    <row r="101" spans="1:15" ht="15" x14ac:dyDescent="0.2">
      <c r="A101" s="22"/>
      <c r="B101" s="14"/>
      <c r="C101" s="17"/>
      <c r="D101" s="17"/>
      <c r="E101" s="60"/>
      <c r="F101" s="48"/>
      <c r="G101" s="44">
        <f t="shared" si="20"/>
        <v>0</v>
      </c>
      <c r="H101" s="54"/>
      <c r="I101" s="60"/>
      <c r="J101" s="57"/>
      <c r="K101" s="73">
        <f t="shared" si="21"/>
        <v>0</v>
      </c>
      <c r="L101" s="78">
        <f t="shared" si="22"/>
        <v>0</v>
      </c>
      <c r="M101" s="16"/>
      <c r="N101" s="65"/>
      <c r="O101" s="51"/>
    </row>
    <row r="102" spans="1:15" ht="15" x14ac:dyDescent="0.2">
      <c r="A102" s="22"/>
      <c r="B102" s="14"/>
      <c r="C102" s="17"/>
      <c r="D102" s="17"/>
      <c r="E102" s="60"/>
      <c r="F102" s="48"/>
      <c r="G102" s="44">
        <f t="shared" si="20"/>
        <v>0</v>
      </c>
      <c r="H102" s="54"/>
      <c r="I102" s="60"/>
      <c r="J102" s="57"/>
      <c r="K102" s="73">
        <f t="shared" si="21"/>
        <v>0</v>
      </c>
      <c r="L102" s="78">
        <f t="shared" si="22"/>
        <v>0</v>
      </c>
      <c r="M102" s="16"/>
      <c r="N102" s="65"/>
      <c r="O102" s="51"/>
    </row>
    <row r="103" spans="1:15" ht="15" x14ac:dyDescent="0.2">
      <c r="A103" s="22"/>
      <c r="B103" s="14"/>
      <c r="C103" s="17"/>
      <c r="D103" s="17"/>
      <c r="E103" s="60"/>
      <c r="F103" s="48"/>
      <c r="G103" s="44">
        <f t="shared" si="20"/>
        <v>0</v>
      </c>
      <c r="H103" s="54"/>
      <c r="I103" s="60"/>
      <c r="J103" s="57"/>
      <c r="K103" s="73">
        <f t="shared" si="21"/>
        <v>0</v>
      </c>
      <c r="L103" s="78">
        <f t="shared" si="22"/>
        <v>0</v>
      </c>
      <c r="M103" s="16"/>
      <c r="N103" s="65"/>
      <c r="O103" s="51"/>
    </row>
    <row r="104" spans="1:15" ht="15" x14ac:dyDescent="0.2">
      <c r="A104" s="91"/>
      <c r="B104" s="92"/>
      <c r="C104" s="93"/>
      <c r="D104" s="93"/>
      <c r="E104" s="94"/>
      <c r="F104" s="95"/>
      <c r="G104" s="101">
        <f t="shared" si="20"/>
        <v>0</v>
      </c>
      <c r="H104" s="96"/>
      <c r="I104" s="94"/>
      <c r="J104" s="97"/>
      <c r="K104" s="73">
        <f t="shared" si="21"/>
        <v>0</v>
      </c>
      <c r="L104" s="78">
        <f t="shared" si="22"/>
        <v>0</v>
      </c>
      <c r="M104" s="98"/>
      <c r="N104" s="99"/>
      <c r="O104" s="100"/>
    </row>
    <row r="105" spans="1:15" ht="15" x14ac:dyDescent="0.2">
      <c r="A105" s="91"/>
      <c r="B105" s="92"/>
      <c r="C105" s="93"/>
      <c r="D105" s="93"/>
      <c r="E105" s="94"/>
      <c r="F105" s="95"/>
      <c r="G105" s="102">
        <f t="shared" si="20"/>
        <v>0</v>
      </c>
      <c r="H105" s="96"/>
      <c r="I105" s="94"/>
      <c r="J105" s="97"/>
      <c r="K105" s="73">
        <f t="shared" si="21"/>
        <v>0</v>
      </c>
      <c r="L105" s="78">
        <f t="shared" si="22"/>
        <v>0</v>
      </c>
      <c r="M105" s="98"/>
      <c r="N105" s="99"/>
      <c r="O105" s="100"/>
    </row>
    <row r="106" spans="1:15" ht="15" x14ac:dyDescent="0.2">
      <c r="A106" s="91"/>
      <c r="B106" s="92"/>
      <c r="C106" s="93"/>
      <c r="D106" s="93"/>
      <c r="E106" s="94"/>
      <c r="F106" s="95"/>
      <c r="G106" s="102">
        <f t="shared" si="20"/>
        <v>0</v>
      </c>
      <c r="H106" s="96"/>
      <c r="I106" s="94"/>
      <c r="J106" s="97"/>
      <c r="K106" s="73">
        <f t="shared" si="21"/>
        <v>0</v>
      </c>
      <c r="L106" s="78">
        <f t="shared" si="22"/>
        <v>0</v>
      </c>
      <c r="M106" s="98"/>
      <c r="N106" s="99"/>
      <c r="O106" s="100"/>
    </row>
    <row r="107" spans="1:15" ht="15" x14ac:dyDescent="0.2">
      <c r="A107" s="91"/>
      <c r="B107" s="92"/>
      <c r="C107" s="93"/>
      <c r="D107" s="93"/>
      <c r="E107" s="94"/>
      <c r="F107" s="95"/>
      <c r="G107" s="102">
        <f t="shared" si="20"/>
        <v>0</v>
      </c>
      <c r="H107" s="96"/>
      <c r="I107" s="94"/>
      <c r="J107" s="97"/>
      <c r="K107" s="73">
        <f t="shared" si="21"/>
        <v>0</v>
      </c>
      <c r="L107" s="78">
        <f t="shared" si="22"/>
        <v>0</v>
      </c>
      <c r="M107" s="98"/>
      <c r="N107" s="99"/>
      <c r="O107" s="100"/>
    </row>
    <row r="108" spans="1:15" ht="15" x14ac:dyDescent="0.2">
      <c r="A108" s="103"/>
      <c r="B108" s="15"/>
      <c r="C108" s="18"/>
      <c r="D108" s="18"/>
      <c r="E108" s="61"/>
      <c r="F108" s="49"/>
      <c r="G108" s="102">
        <f t="shared" si="20"/>
        <v>0</v>
      </c>
      <c r="H108" s="55"/>
      <c r="I108" s="61"/>
      <c r="J108" s="58"/>
      <c r="K108" s="75">
        <f t="shared" si="21"/>
        <v>0</v>
      </c>
      <c r="L108" s="79">
        <f t="shared" si="22"/>
        <v>0</v>
      </c>
      <c r="M108" s="68"/>
      <c r="N108" s="66"/>
      <c r="O108" s="52"/>
    </row>
    <row r="109" spans="1:15" ht="8.1" customHeight="1" x14ac:dyDescent="0.2">
      <c r="A109" s="105"/>
      <c r="B109" s="106"/>
      <c r="C109" s="107"/>
      <c r="D109" s="107"/>
      <c r="E109" s="108"/>
      <c r="F109" s="109"/>
      <c r="G109" s="110"/>
      <c r="H109" s="111"/>
      <c r="I109" s="108"/>
      <c r="J109" s="109"/>
      <c r="K109" s="110"/>
      <c r="L109" s="112"/>
      <c r="M109" s="113"/>
      <c r="N109" s="111"/>
      <c r="O109" s="114"/>
    </row>
    <row r="110" spans="1:15" x14ac:dyDescent="0.2">
      <c r="A110" s="12" t="s">
        <v>88</v>
      </c>
      <c r="B110" s="69" t="s">
        <v>55</v>
      </c>
      <c r="C110" s="70"/>
      <c r="D110" s="71"/>
      <c r="E110" s="313" t="s">
        <v>56</v>
      </c>
      <c r="F110" s="315" t="s">
        <v>57</v>
      </c>
      <c r="G110" s="33"/>
      <c r="H110" s="7"/>
      <c r="I110" s="7"/>
      <c r="J110" s="7"/>
      <c r="K110" s="7"/>
      <c r="L110" s="7"/>
      <c r="M110" s="6"/>
      <c r="N110" s="40" t="s">
        <v>58</v>
      </c>
      <c r="O110" s="8"/>
    </row>
    <row r="111" spans="1:15" x14ac:dyDescent="0.2">
      <c r="A111" s="20"/>
      <c r="B111" s="317"/>
      <c r="C111" s="318"/>
      <c r="D111" s="319"/>
      <c r="E111" s="314"/>
      <c r="F111" s="316"/>
      <c r="G111" s="35" t="s">
        <v>59</v>
      </c>
      <c r="H111" s="36"/>
      <c r="I111" s="21"/>
      <c r="J111" s="21"/>
      <c r="K111" s="34"/>
      <c r="L111" s="34"/>
      <c r="N111" s="41"/>
      <c r="O111" s="10"/>
    </row>
    <row r="112" spans="1:15" ht="15" x14ac:dyDescent="0.25">
      <c r="A112" s="20"/>
      <c r="B112" s="320"/>
      <c r="C112" s="321"/>
      <c r="D112" s="322"/>
      <c r="E112" s="43"/>
      <c r="F112" s="62"/>
      <c r="G112" s="42">
        <f>F112-E112</f>
        <v>0</v>
      </c>
      <c r="H112" s="39"/>
      <c r="I112" s="21"/>
      <c r="J112" s="21"/>
      <c r="K112" s="34"/>
      <c r="L112" s="34"/>
      <c r="N112" s="72"/>
      <c r="O112" s="10"/>
    </row>
    <row r="113" spans="1:15" x14ac:dyDescent="0.2">
      <c r="A113" s="20"/>
      <c r="B113" s="307" t="s">
        <v>61</v>
      </c>
      <c r="C113" s="308"/>
      <c r="D113" s="308"/>
      <c r="E113" s="308"/>
      <c r="F113" s="309"/>
      <c r="G113" s="37"/>
      <c r="H113" s="307" t="s">
        <v>62</v>
      </c>
      <c r="I113" s="308"/>
      <c r="J113" s="308"/>
      <c r="K113" s="309"/>
      <c r="L113" s="307" t="s">
        <v>63</v>
      </c>
      <c r="M113" s="309"/>
      <c r="N113" s="29"/>
      <c r="O113" s="30"/>
    </row>
    <row r="114" spans="1:15" x14ac:dyDescent="0.2">
      <c r="A114" s="13"/>
      <c r="B114" s="310"/>
      <c r="C114" s="311"/>
      <c r="D114" s="311"/>
      <c r="E114" s="311"/>
      <c r="F114" s="312"/>
      <c r="G114" s="38"/>
      <c r="H114" s="310"/>
      <c r="I114" s="311"/>
      <c r="J114" s="311"/>
      <c r="K114" s="312"/>
      <c r="L114" s="310"/>
      <c r="M114" s="312"/>
      <c r="N114" s="31"/>
      <c r="O114" s="32"/>
    </row>
    <row r="115" spans="1:15" ht="25.5" x14ac:dyDescent="0.2">
      <c r="A115" s="26" t="s">
        <v>65</v>
      </c>
      <c r="B115" s="25" t="s">
        <v>66</v>
      </c>
      <c r="C115" s="25" t="s">
        <v>67</v>
      </c>
      <c r="D115" s="26" t="s">
        <v>68</v>
      </c>
      <c r="E115" s="26" t="s">
        <v>69</v>
      </c>
      <c r="F115" s="26" t="s">
        <v>70</v>
      </c>
      <c r="G115" s="26" t="s">
        <v>71</v>
      </c>
      <c r="H115" s="26" t="s">
        <v>72</v>
      </c>
      <c r="I115" s="27" t="s">
        <v>73</v>
      </c>
      <c r="J115" s="27" t="s">
        <v>74</v>
      </c>
      <c r="K115" s="27" t="s">
        <v>75</v>
      </c>
      <c r="L115" s="27" t="s">
        <v>76</v>
      </c>
      <c r="M115" s="27" t="s">
        <v>77</v>
      </c>
      <c r="N115" s="27" t="s">
        <v>78</v>
      </c>
      <c r="O115" s="28" t="s">
        <v>79</v>
      </c>
    </row>
    <row r="116" spans="1:15" ht="15" x14ac:dyDescent="0.2">
      <c r="A116" s="24"/>
      <c r="B116" s="45"/>
      <c r="C116" s="46"/>
      <c r="D116" s="46"/>
      <c r="E116" s="59"/>
      <c r="F116" s="47"/>
      <c r="G116" s="44">
        <f t="shared" ref="G116:G124" si="23">E116-(F116/1000)</f>
        <v>0</v>
      </c>
      <c r="H116" s="53"/>
      <c r="I116" s="59"/>
      <c r="J116" s="56"/>
      <c r="K116" s="73">
        <f t="shared" ref="K116:K124" si="24">I116+(J116/1000)</f>
        <v>0</v>
      </c>
      <c r="L116" s="78">
        <f t="shared" ref="L116:L124" si="25">G116-K116</f>
        <v>0</v>
      </c>
      <c r="M116" s="67"/>
      <c r="N116" s="64"/>
      <c r="O116" s="50"/>
    </row>
    <row r="117" spans="1:15" ht="15" x14ac:dyDescent="0.2">
      <c r="A117" s="22"/>
      <c r="B117" s="14"/>
      <c r="C117" s="17"/>
      <c r="D117" s="17"/>
      <c r="E117" s="60"/>
      <c r="F117" s="48"/>
      <c r="G117" s="44">
        <f t="shared" si="23"/>
        <v>0</v>
      </c>
      <c r="H117" s="54"/>
      <c r="I117" s="60"/>
      <c r="J117" s="57"/>
      <c r="K117" s="73">
        <f t="shared" si="24"/>
        <v>0</v>
      </c>
      <c r="L117" s="78">
        <f t="shared" si="25"/>
        <v>0</v>
      </c>
      <c r="M117" s="16"/>
      <c r="N117" s="65"/>
      <c r="O117" s="51"/>
    </row>
    <row r="118" spans="1:15" ht="15" x14ac:dyDescent="0.2">
      <c r="A118" s="22"/>
      <c r="B118" s="14"/>
      <c r="C118" s="17"/>
      <c r="D118" s="17"/>
      <c r="E118" s="60"/>
      <c r="F118" s="48"/>
      <c r="G118" s="44">
        <f t="shared" si="23"/>
        <v>0</v>
      </c>
      <c r="H118" s="54"/>
      <c r="I118" s="60"/>
      <c r="J118" s="57"/>
      <c r="K118" s="73">
        <f t="shared" si="24"/>
        <v>0</v>
      </c>
      <c r="L118" s="78">
        <f t="shared" si="25"/>
        <v>0</v>
      </c>
      <c r="M118" s="16"/>
      <c r="N118" s="65"/>
      <c r="O118" s="51"/>
    </row>
    <row r="119" spans="1:15" ht="15" x14ac:dyDescent="0.2">
      <c r="A119" s="22"/>
      <c r="B119" s="14"/>
      <c r="C119" s="17"/>
      <c r="D119" s="17"/>
      <c r="E119" s="60"/>
      <c r="F119" s="48"/>
      <c r="G119" s="44">
        <f t="shared" si="23"/>
        <v>0</v>
      </c>
      <c r="H119" s="54"/>
      <c r="I119" s="60"/>
      <c r="J119" s="57"/>
      <c r="K119" s="73">
        <f t="shared" si="24"/>
        <v>0</v>
      </c>
      <c r="L119" s="78">
        <f t="shared" si="25"/>
        <v>0</v>
      </c>
      <c r="M119" s="16"/>
      <c r="N119" s="65"/>
      <c r="O119" s="51"/>
    </row>
    <row r="120" spans="1:15" ht="15" x14ac:dyDescent="0.2">
      <c r="A120" s="22"/>
      <c r="B120" s="14"/>
      <c r="C120" s="17"/>
      <c r="D120" s="17"/>
      <c r="E120" s="60"/>
      <c r="F120" s="48"/>
      <c r="G120" s="44">
        <f t="shared" si="23"/>
        <v>0</v>
      </c>
      <c r="H120" s="54"/>
      <c r="I120" s="60"/>
      <c r="J120" s="57"/>
      <c r="K120" s="73">
        <f t="shared" si="24"/>
        <v>0</v>
      </c>
      <c r="L120" s="78">
        <f t="shared" si="25"/>
        <v>0</v>
      </c>
      <c r="M120" s="16"/>
      <c r="N120" s="65"/>
      <c r="O120" s="51"/>
    </row>
    <row r="121" spans="1:15" ht="15" x14ac:dyDescent="0.2">
      <c r="A121" s="22"/>
      <c r="B121" s="14"/>
      <c r="C121" s="17"/>
      <c r="D121" s="17"/>
      <c r="E121" s="60"/>
      <c r="F121" s="48"/>
      <c r="G121" s="44">
        <f t="shared" si="23"/>
        <v>0</v>
      </c>
      <c r="H121" s="54"/>
      <c r="I121" s="60"/>
      <c r="J121" s="57"/>
      <c r="K121" s="73">
        <f t="shared" si="24"/>
        <v>0</v>
      </c>
      <c r="L121" s="78">
        <f t="shared" si="25"/>
        <v>0</v>
      </c>
      <c r="M121" s="16"/>
      <c r="N121" s="65"/>
      <c r="O121" s="51"/>
    </row>
    <row r="122" spans="1:15" ht="15" x14ac:dyDescent="0.2">
      <c r="A122" s="22"/>
      <c r="B122" s="14"/>
      <c r="C122" s="17"/>
      <c r="D122" s="17"/>
      <c r="E122" s="60"/>
      <c r="F122" s="48"/>
      <c r="G122" s="44">
        <f t="shared" si="23"/>
        <v>0</v>
      </c>
      <c r="H122" s="54"/>
      <c r="I122" s="60"/>
      <c r="J122" s="57"/>
      <c r="K122" s="73">
        <f t="shared" si="24"/>
        <v>0</v>
      </c>
      <c r="L122" s="78">
        <f t="shared" si="25"/>
        <v>0</v>
      </c>
      <c r="M122" s="16"/>
      <c r="N122" s="65"/>
      <c r="O122" s="51"/>
    </row>
    <row r="123" spans="1:15" ht="15" x14ac:dyDescent="0.2">
      <c r="A123" s="91"/>
      <c r="B123" s="92"/>
      <c r="C123" s="93"/>
      <c r="D123" s="93"/>
      <c r="E123" s="94"/>
      <c r="F123" s="95"/>
      <c r="G123" s="101">
        <f t="shared" si="23"/>
        <v>0</v>
      </c>
      <c r="H123" s="96"/>
      <c r="I123" s="94"/>
      <c r="J123" s="97"/>
      <c r="K123" s="73">
        <f t="shared" si="24"/>
        <v>0</v>
      </c>
      <c r="L123" s="78">
        <f t="shared" si="25"/>
        <v>0</v>
      </c>
      <c r="M123" s="98"/>
      <c r="N123" s="99"/>
      <c r="O123" s="100"/>
    </row>
    <row r="124" spans="1:15" ht="15" x14ac:dyDescent="0.2">
      <c r="A124" s="103"/>
      <c r="B124" s="15"/>
      <c r="C124" s="18"/>
      <c r="D124" s="18"/>
      <c r="E124" s="61"/>
      <c r="F124" s="49"/>
      <c r="G124" s="102">
        <f t="shared" si="23"/>
        <v>0</v>
      </c>
      <c r="H124" s="55"/>
      <c r="I124" s="61"/>
      <c r="J124" s="58"/>
      <c r="K124" s="75">
        <f t="shared" si="24"/>
        <v>0</v>
      </c>
      <c r="L124" s="115">
        <f t="shared" si="25"/>
        <v>0</v>
      </c>
      <c r="M124" s="68"/>
      <c r="N124" s="66"/>
      <c r="O124" s="52"/>
    </row>
    <row r="125" spans="1:15" ht="8.1" customHeight="1" x14ac:dyDescent="0.2"/>
    <row r="126" spans="1:15" x14ac:dyDescent="0.2">
      <c r="A126" s="12" t="s">
        <v>89</v>
      </c>
      <c r="B126" s="69" t="s">
        <v>55</v>
      </c>
      <c r="C126" s="70"/>
      <c r="D126" s="71"/>
      <c r="E126" s="313" t="s">
        <v>56</v>
      </c>
      <c r="F126" s="315" t="s">
        <v>57</v>
      </c>
      <c r="G126" s="33"/>
      <c r="H126" s="7"/>
      <c r="I126" s="7"/>
      <c r="J126" s="7"/>
      <c r="K126" s="7"/>
      <c r="L126" s="7"/>
      <c r="M126" s="6"/>
      <c r="N126" s="40" t="s">
        <v>58</v>
      </c>
      <c r="O126" s="8"/>
    </row>
    <row r="127" spans="1:15" x14ac:dyDescent="0.2">
      <c r="A127" s="20"/>
      <c r="B127" s="317"/>
      <c r="C127" s="318"/>
      <c r="D127" s="319"/>
      <c r="E127" s="314"/>
      <c r="F127" s="316"/>
      <c r="G127" s="35" t="s">
        <v>59</v>
      </c>
      <c r="H127" s="36"/>
      <c r="I127" s="21"/>
      <c r="J127" s="21"/>
      <c r="K127" s="34"/>
      <c r="L127" s="34"/>
      <c r="N127" s="41"/>
      <c r="O127" s="10"/>
    </row>
    <row r="128" spans="1:15" ht="15" x14ac:dyDescent="0.25">
      <c r="A128" s="20"/>
      <c r="B128" s="320"/>
      <c r="C128" s="321"/>
      <c r="D128" s="322"/>
      <c r="E128" s="43"/>
      <c r="F128" s="62"/>
      <c r="G128" s="42">
        <f>F128-E128</f>
        <v>0</v>
      </c>
      <c r="H128" s="39"/>
      <c r="I128" s="21"/>
      <c r="J128" s="21"/>
      <c r="K128" s="34"/>
      <c r="L128" s="34"/>
      <c r="N128" s="72"/>
      <c r="O128" s="10"/>
    </row>
    <row r="129" spans="1:15" x14ac:dyDescent="0.2">
      <c r="A129" s="20"/>
      <c r="B129" s="307" t="s">
        <v>61</v>
      </c>
      <c r="C129" s="308"/>
      <c r="D129" s="308"/>
      <c r="E129" s="308"/>
      <c r="F129" s="309"/>
      <c r="G129" s="37"/>
      <c r="H129" s="307" t="s">
        <v>62</v>
      </c>
      <c r="I129" s="308"/>
      <c r="J129" s="308"/>
      <c r="K129" s="309"/>
      <c r="L129" s="307" t="s">
        <v>63</v>
      </c>
      <c r="M129" s="309"/>
      <c r="N129" s="29"/>
      <c r="O129" s="30"/>
    </row>
    <row r="130" spans="1:15" x14ac:dyDescent="0.2">
      <c r="A130" s="13"/>
      <c r="B130" s="310"/>
      <c r="C130" s="311"/>
      <c r="D130" s="311"/>
      <c r="E130" s="311"/>
      <c r="F130" s="312"/>
      <c r="G130" s="38"/>
      <c r="H130" s="310"/>
      <c r="I130" s="311"/>
      <c r="J130" s="311"/>
      <c r="K130" s="312"/>
      <c r="L130" s="310"/>
      <c r="M130" s="312"/>
      <c r="N130" s="31"/>
      <c r="O130" s="32"/>
    </row>
    <row r="131" spans="1:15" ht="25.5" x14ac:dyDescent="0.2">
      <c r="A131" s="26" t="s">
        <v>65</v>
      </c>
      <c r="B131" s="25" t="s">
        <v>66</v>
      </c>
      <c r="C131" s="25" t="s">
        <v>67</v>
      </c>
      <c r="D131" s="26" t="s">
        <v>68</v>
      </c>
      <c r="E131" s="26" t="s">
        <v>69</v>
      </c>
      <c r="F131" s="26" t="s">
        <v>70</v>
      </c>
      <c r="G131" s="26" t="s">
        <v>71</v>
      </c>
      <c r="H131" s="26" t="s">
        <v>72</v>
      </c>
      <c r="I131" s="27" t="s">
        <v>73</v>
      </c>
      <c r="J131" s="27" t="s">
        <v>74</v>
      </c>
      <c r="K131" s="27" t="s">
        <v>75</v>
      </c>
      <c r="L131" s="27" t="s">
        <v>76</v>
      </c>
      <c r="M131" s="27" t="s">
        <v>77</v>
      </c>
      <c r="N131" s="27" t="s">
        <v>78</v>
      </c>
      <c r="O131" s="28" t="s">
        <v>79</v>
      </c>
    </row>
    <row r="132" spans="1:15" ht="15" x14ac:dyDescent="0.2">
      <c r="A132" s="24"/>
      <c r="B132" s="45"/>
      <c r="C132" s="46"/>
      <c r="D132" s="46"/>
      <c r="E132" s="59"/>
      <c r="F132" s="47"/>
      <c r="G132" s="44">
        <f t="shared" ref="G132:G148" si="26">E132-(F132/1000)</f>
        <v>0</v>
      </c>
      <c r="H132" s="53"/>
      <c r="I132" s="59"/>
      <c r="J132" s="56"/>
      <c r="K132" s="73">
        <f t="shared" ref="K132:K148" si="27">I132+(J132/1000)</f>
        <v>0</v>
      </c>
      <c r="L132" s="78">
        <f t="shared" ref="L132:L148" si="28">G132-K132</f>
        <v>0</v>
      </c>
      <c r="M132" s="67"/>
      <c r="N132" s="64"/>
      <c r="O132" s="50"/>
    </row>
    <row r="133" spans="1:15" ht="15" x14ac:dyDescent="0.2">
      <c r="A133" s="22"/>
      <c r="B133" s="14"/>
      <c r="C133" s="17"/>
      <c r="D133" s="17"/>
      <c r="E133" s="60"/>
      <c r="F133" s="48"/>
      <c r="G133" s="44">
        <f t="shared" si="26"/>
        <v>0</v>
      </c>
      <c r="H133" s="54"/>
      <c r="I133" s="60"/>
      <c r="J133" s="57"/>
      <c r="K133" s="73">
        <f t="shared" si="27"/>
        <v>0</v>
      </c>
      <c r="L133" s="78">
        <f t="shared" si="28"/>
        <v>0</v>
      </c>
      <c r="M133" s="16"/>
      <c r="N133" s="65"/>
      <c r="O133" s="51"/>
    </row>
    <row r="134" spans="1:15" ht="15" x14ac:dyDescent="0.2">
      <c r="A134" s="22"/>
      <c r="B134" s="14"/>
      <c r="C134" s="17"/>
      <c r="D134" s="17"/>
      <c r="E134" s="60"/>
      <c r="F134" s="48"/>
      <c r="G134" s="44">
        <f t="shared" si="26"/>
        <v>0</v>
      </c>
      <c r="H134" s="54"/>
      <c r="I134" s="60"/>
      <c r="J134" s="57"/>
      <c r="K134" s="73">
        <f t="shared" si="27"/>
        <v>0</v>
      </c>
      <c r="L134" s="78">
        <f t="shared" si="28"/>
        <v>0</v>
      </c>
      <c r="M134" s="16"/>
      <c r="N134" s="65"/>
      <c r="O134" s="51"/>
    </row>
    <row r="135" spans="1:15" ht="15" x14ac:dyDescent="0.2">
      <c r="A135" s="22"/>
      <c r="B135" s="14"/>
      <c r="C135" s="17"/>
      <c r="D135" s="17"/>
      <c r="E135" s="60"/>
      <c r="F135" s="48"/>
      <c r="G135" s="44">
        <f t="shared" si="26"/>
        <v>0</v>
      </c>
      <c r="H135" s="54"/>
      <c r="I135" s="60"/>
      <c r="J135" s="57"/>
      <c r="K135" s="73">
        <f t="shared" si="27"/>
        <v>0</v>
      </c>
      <c r="L135" s="78">
        <f t="shared" si="28"/>
        <v>0</v>
      </c>
      <c r="M135" s="16"/>
      <c r="N135" s="65"/>
      <c r="O135" s="51"/>
    </row>
    <row r="136" spans="1:15" ht="15" x14ac:dyDescent="0.2">
      <c r="A136" s="22"/>
      <c r="B136" s="14"/>
      <c r="C136" s="17"/>
      <c r="D136" s="17"/>
      <c r="E136" s="60"/>
      <c r="F136" s="48"/>
      <c r="G136" s="44">
        <f t="shared" si="26"/>
        <v>0</v>
      </c>
      <c r="H136" s="54"/>
      <c r="I136" s="60"/>
      <c r="J136" s="57"/>
      <c r="K136" s="73">
        <f t="shared" si="27"/>
        <v>0</v>
      </c>
      <c r="L136" s="78">
        <f t="shared" si="28"/>
        <v>0</v>
      </c>
      <c r="M136" s="16"/>
      <c r="N136" s="65"/>
      <c r="O136" s="51"/>
    </row>
    <row r="137" spans="1:15" ht="15" x14ac:dyDescent="0.2">
      <c r="A137" s="22"/>
      <c r="B137" s="14"/>
      <c r="C137" s="17"/>
      <c r="D137" s="17"/>
      <c r="E137" s="60"/>
      <c r="F137" s="48"/>
      <c r="G137" s="44">
        <f t="shared" si="26"/>
        <v>0</v>
      </c>
      <c r="H137" s="54"/>
      <c r="I137" s="60"/>
      <c r="J137" s="57"/>
      <c r="K137" s="73">
        <f t="shared" si="27"/>
        <v>0</v>
      </c>
      <c r="L137" s="78">
        <f t="shared" si="28"/>
        <v>0</v>
      </c>
      <c r="M137" s="16"/>
      <c r="N137" s="65"/>
      <c r="O137" s="51"/>
    </row>
    <row r="138" spans="1:15" ht="15" x14ac:dyDescent="0.2">
      <c r="A138" s="22"/>
      <c r="B138" s="14"/>
      <c r="C138" s="17"/>
      <c r="D138" s="17"/>
      <c r="E138" s="60"/>
      <c r="F138" s="48"/>
      <c r="G138" s="44">
        <f t="shared" ref="G138:G146" si="29">E138-(F138/1000)</f>
        <v>0</v>
      </c>
      <c r="H138" s="54"/>
      <c r="I138" s="60"/>
      <c r="J138" s="57"/>
      <c r="K138" s="73">
        <f t="shared" ref="K138:K146" si="30">I138+(J138/1000)</f>
        <v>0</v>
      </c>
      <c r="L138" s="78">
        <f t="shared" ref="L138:L146" si="31">G138-K138</f>
        <v>0</v>
      </c>
      <c r="M138" s="16"/>
      <c r="N138" s="65"/>
      <c r="O138" s="51"/>
    </row>
    <row r="139" spans="1:15" ht="15" x14ac:dyDescent="0.2">
      <c r="A139" s="22"/>
      <c r="B139" s="14"/>
      <c r="C139" s="17"/>
      <c r="D139" s="17"/>
      <c r="E139" s="60"/>
      <c r="F139" s="48"/>
      <c r="G139" s="44">
        <f t="shared" si="29"/>
        <v>0</v>
      </c>
      <c r="H139" s="54"/>
      <c r="I139" s="60"/>
      <c r="J139" s="57"/>
      <c r="K139" s="73">
        <f t="shared" si="30"/>
        <v>0</v>
      </c>
      <c r="L139" s="78">
        <f t="shared" si="31"/>
        <v>0</v>
      </c>
      <c r="M139" s="16"/>
      <c r="N139" s="65"/>
      <c r="O139" s="51"/>
    </row>
    <row r="140" spans="1:15" ht="15" x14ac:dyDescent="0.2">
      <c r="A140" s="22"/>
      <c r="B140" s="14"/>
      <c r="C140" s="17"/>
      <c r="D140" s="17"/>
      <c r="E140" s="60"/>
      <c r="F140" s="48"/>
      <c r="G140" s="44">
        <f t="shared" si="29"/>
        <v>0</v>
      </c>
      <c r="H140" s="54"/>
      <c r="I140" s="60"/>
      <c r="J140" s="57"/>
      <c r="K140" s="73">
        <f t="shared" si="30"/>
        <v>0</v>
      </c>
      <c r="L140" s="78">
        <f t="shared" si="31"/>
        <v>0</v>
      </c>
      <c r="M140" s="16"/>
      <c r="N140" s="65"/>
      <c r="O140" s="51"/>
    </row>
    <row r="141" spans="1:15" ht="15" x14ac:dyDescent="0.2">
      <c r="A141" s="22"/>
      <c r="B141" s="14"/>
      <c r="C141" s="17"/>
      <c r="D141" s="17"/>
      <c r="E141" s="60"/>
      <c r="F141" s="48"/>
      <c r="G141" s="44">
        <f t="shared" si="29"/>
        <v>0</v>
      </c>
      <c r="H141" s="54"/>
      <c r="I141" s="60"/>
      <c r="J141" s="57"/>
      <c r="K141" s="73">
        <f t="shared" si="30"/>
        <v>0</v>
      </c>
      <c r="L141" s="78">
        <f t="shared" si="31"/>
        <v>0</v>
      </c>
      <c r="M141" s="16"/>
      <c r="N141" s="65"/>
      <c r="O141" s="51"/>
    </row>
    <row r="142" spans="1:15" ht="15" x14ac:dyDescent="0.2">
      <c r="A142" s="22"/>
      <c r="B142" s="14"/>
      <c r="C142" s="17"/>
      <c r="D142" s="17"/>
      <c r="E142" s="60"/>
      <c r="F142" s="48"/>
      <c r="G142" s="44">
        <f t="shared" si="29"/>
        <v>0</v>
      </c>
      <c r="H142" s="54"/>
      <c r="I142" s="60"/>
      <c r="J142" s="57"/>
      <c r="K142" s="73">
        <f t="shared" si="30"/>
        <v>0</v>
      </c>
      <c r="L142" s="78">
        <f t="shared" si="31"/>
        <v>0</v>
      </c>
      <c r="M142" s="16"/>
      <c r="N142" s="65"/>
      <c r="O142" s="51"/>
    </row>
    <row r="143" spans="1:15" ht="15" x14ac:dyDescent="0.2">
      <c r="A143" s="22"/>
      <c r="B143" s="14"/>
      <c r="C143" s="17"/>
      <c r="D143" s="17"/>
      <c r="E143" s="60"/>
      <c r="F143" s="48"/>
      <c r="G143" s="44">
        <f t="shared" si="29"/>
        <v>0</v>
      </c>
      <c r="H143" s="54"/>
      <c r="I143" s="60"/>
      <c r="J143" s="57"/>
      <c r="K143" s="73">
        <f t="shared" si="30"/>
        <v>0</v>
      </c>
      <c r="L143" s="78">
        <f t="shared" si="31"/>
        <v>0</v>
      </c>
      <c r="M143" s="16"/>
      <c r="N143" s="65"/>
      <c r="O143" s="51"/>
    </row>
    <row r="144" spans="1:15" ht="15" x14ac:dyDescent="0.2">
      <c r="A144" s="22"/>
      <c r="B144" s="14"/>
      <c r="C144" s="17"/>
      <c r="D144" s="17"/>
      <c r="E144" s="60"/>
      <c r="F144" s="48"/>
      <c r="G144" s="44">
        <f t="shared" si="29"/>
        <v>0</v>
      </c>
      <c r="H144" s="54"/>
      <c r="I144" s="60"/>
      <c r="J144" s="57"/>
      <c r="K144" s="73">
        <f t="shared" si="30"/>
        <v>0</v>
      </c>
      <c r="L144" s="78">
        <f t="shared" si="31"/>
        <v>0</v>
      </c>
      <c r="M144" s="16"/>
      <c r="N144" s="65"/>
      <c r="O144" s="51"/>
    </row>
    <row r="145" spans="1:15" ht="15" x14ac:dyDescent="0.2">
      <c r="A145" s="22"/>
      <c r="B145" s="14"/>
      <c r="C145" s="17"/>
      <c r="D145" s="17"/>
      <c r="E145" s="60"/>
      <c r="F145" s="48"/>
      <c r="G145" s="44">
        <f t="shared" si="29"/>
        <v>0</v>
      </c>
      <c r="H145" s="54"/>
      <c r="I145" s="60"/>
      <c r="J145" s="57"/>
      <c r="K145" s="73">
        <f t="shared" si="30"/>
        <v>0</v>
      </c>
      <c r="L145" s="78">
        <f t="shared" si="31"/>
        <v>0</v>
      </c>
      <c r="M145" s="16"/>
      <c r="N145" s="65"/>
      <c r="O145" s="51"/>
    </row>
    <row r="146" spans="1:15" ht="15" x14ac:dyDescent="0.2">
      <c r="A146" s="22"/>
      <c r="B146" s="14"/>
      <c r="C146" s="17"/>
      <c r="D146" s="17"/>
      <c r="E146" s="60"/>
      <c r="F146" s="48"/>
      <c r="G146" s="44">
        <f t="shared" si="29"/>
        <v>0</v>
      </c>
      <c r="H146" s="54"/>
      <c r="I146" s="60"/>
      <c r="J146" s="57"/>
      <c r="K146" s="73">
        <f t="shared" si="30"/>
        <v>0</v>
      </c>
      <c r="L146" s="78">
        <f t="shared" si="31"/>
        <v>0</v>
      </c>
      <c r="M146" s="16"/>
      <c r="N146" s="65"/>
      <c r="O146" s="51"/>
    </row>
    <row r="147" spans="1:15" ht="15" x14ac:dyDescent="0.2">
      <c r="A147" s="22"/>
      <c r="B147" s="14"/>
      <c r="C147" s="17"/>
      <c r="D147" s="17"/>
      <c r="E147" s="60"/>
      <c r="F147" s="48"/>
      <c r="G147" s="44">
        <f t="shared" si="26"/>
        <v>0</v>
      </c>
      <c r="H147" s="54"/>
      <c r="I147" s="60"/>
      <c r="J147" s="57"/>
      <c r="K147" s="73">
        <f t="shared" si="27"/>
        <v>0</v>
      </c>
      <c r="L147" s="78">
        <f t="shared" si="28"/>
        <v>0</v>
      </c>
      <c r="M147" s="16"/>
      <c r="N147" s="65"/>
      <c r="O147" s="51"/>
    </row>
    <row r="148" spans="1:15" ht="15" x14ac:dyDescent="0.2">
      <c r="A148" s="103"/>
      <c r="B148" s="15"/>
      <c r="C148" s="18"/>
      <c r="D148" s="18"/>
      <c r="E148" s="61"/>
      <c r="F148" s="49"/>
      <c r="G148" s="74">
        <f t="shared" si="26"/>
        <v>0</v>
      </c>
      <c r="H148" s="55"/>
      <c r="I148" s="61"/>
      <c r="J148" s="58"/>
      <c r="K148" s="75">
        <f t="shared" si="27"/>
        <v>0</v>
      </c>
      <c r="L148" s="79">
        <f t="shared" si="28"/>
        <v>0</v>
      </c>
      <c r="M148" s="68"/>
      <c r="N148" s="66"/>
      <c r="O148" s="52"/>
    </row>
    <row r="149" spans="1:15" ht="8.1" customHeight="1" x14ac:dyDescent="0.2"/>
    <row r="150" spans="1:15" x14ac:dyDescent="0.2">
      <c r="A150" s="12" t="s">
        <v>90</v>
      </c>
      <c r="B150" s="69" t="s">
        <v>55</v>
      </c>
      <c r="C150" s="70"/>
      <c r="D150" s="71"/>
      <c r="E150" s="313" t="s">
        <v>56</v>
      </c>
      <c r="F150" s="315" t="s">
        <v>57</v>
      </c>
      <c r="G150" s="33"/>
      <c r="H150" s="7"/>
      <c r="I150" s="7"/>
      <c r="J150" s="7"/>
      <c r="K150" s="7"/>
      <c r="L150" s="7"/>
      <c r="M150" s="6"/>
      <c r="N150" s="40" t="s">
        <v>58</v>
      </c>
      <c r="O150" s="8"/>
    </row>
    <row r="151" spans="1:15" x14ac:dyDescent="0.2">
      <c r="A151" s="20"/>
      <c r="B151" s="317"/>
      <c r="C151" s="318"/>
      <c r="D151" s="319"/>
      <c r="E151" s="314"/>
      <c r="F151" s="316"/>
      <c r="G151" s="35" t="s">
        <v>59</v>
      </c>
      <c r="H151" s="36"/>
      <c r="I151" s="21"/>
      <c r="J151" s="21"/>
      <c r="K151" s="34"/>
      <c r="L151" s="34"/>
      <c r="N151" s="41"/>
      <c r="O151" s="10"/>
    </row>
    <row r="152" spans="1:15" ht="15" x14ac:dyDescent="0.25">
      <c r="A152" s="20"/>
      <c r="B152" s="320"/>
      <c r="C152" s="321"/>
      <c r="D152" s="322"/>
      <c r="E152" s="43"/>
      <c r="F152" s="62"/>
      <c r="G152" s="42">
        <f>F152-E152</f>
        <v>0</v>
      </c>
      <c r="H152" s="39"/>
      <c r="I152" s="21"/>
      <c r="J152" s="21"/>
      <c r="K152" s="34"/>
      <c r="L152" s="34"/>
      <c r="N152" s="72"/>
      <c r="O152" s="10"/>
    </row>
    <row r="153" spans="1:15" x14ac:dyDescent="0.2">
      <c r="A153" s="20"/>
      <c r="B153" s="307" t="s">
        <v>61</v>
      </c>
      <c r="C153" s="308"/>
      <c r="D153" s="308"/>
      <c r="E153" s="308"/>
      <c r="F153" s="309"/>
      <c r="G153" s="37"/>
      <c r="H153" s="307" t="s">
        <v>62</v>
      </c>
      <c r="I153" s="308"/>
      <c r="J153" s="308"/>
      <c r="K153" s="309"/>
      <c r="L153" s="307" t="s">
        <v>63</v>
      </c>
      <c r="M153" s="309"/>
      <c r="N153" s="29"/>
      <c r="O153" s="30"/>
    </row>
    <row r="154" spans="1:15" x14ac:dyDescent="0.2">
      <c r="A154" s="13"/>
      <c r="B154" s="310"/>
      <c r="C154" s="311"/>
      <c r="D154" s="311"/>
      <c r="E154" s="311"/>
      <c r="F154" s="312"/>
      <c r="G154" s="38"/>
      <c r="H154" s="310"/>
      <c r="I154" s="311"/>
      <c r="J154" s="311"/>
      <c r="K154" s="312"/>
      <c r="L154" s="310"/>
      <c r="M154" s="312"/>
      <c r="N154" s="31"/>
      <c r="O154" s="32"/>
    </row>
    <row r="155" spans="1:15" ht="25.5" x14ac:dyDescent="0.2">
      <c r="A155" s="26" t="s">
        <v>65</v>
      </c>
      <c r="B155" s="25" t="s">
        <v>66</v>
      </c>
      <c r="C155" s="25" t="s">
        <v>67</v>
      </c>
      <c r="D155" s="26" t="s">
        <v>68</v>
      </c>
      <c r="E155" s="26" t="s">
        <v>69</v>
      </c>
      <c r="F155" s="26" t="s">
        <v>70</v>
      </c>
      <c r="G155" s="26" t="s">
        <v>71</v>
      </c>
      <c r="H155" s="26" t="s">
        <v>72</v>
      </c>
      <c r="I155" s="27" t="s">
        <v>73</v>
      </c>
      <c r="J155" s="27" t="s">
        <v>74</v>
      </c>
      <c r="K155" s="27" t="s">
        <v>75</v>
      </c>
      <c r="L155" s="27" t="s">
        <v>76</v>
      </c>
      <c r="M155" s="27" t="s">
        <v>77</v>
      </c>
      <c r="N155" s="27" t="s">
        <v>78</v>
      </c>
      <c r="O155" s="28" t="s">
        <v>79</v>
      </c>
    </row>
    <row r="156" spans="1:15" ht="15" x14ac:dyDescent="0.2">
      <c r="A156" s="24"/>
      <c r="B156" s="45"/>
      <c r="C156" s="46"/>
      <c r="D156" s="46"/>
      <c r="E156" s="59"/>
      <c r="F156" s="47"/>
      <c r="G156" s="44">
        <f t="shared" ref="G156:G165" si="32">E156-(F156/1000)</f>
        <v>0</v>
      </c>
      <c r="H156" s="53"/>
      <c r="I156" s="59"/>
      <c r="J156" s="56"/>
      <c r="K156" s="73">
        <f t="shared" ref="K156:K165" si="33">I156+(J156/1000)</f>
        <v>0</v>
      </c>
      <c r="L156" s="78">
        <f t="shared" ref="L156:L165" si="34">G156-K156</f>
        <v>0</v>
      </c>
      <c r="M156" s="67"/>
      <c r="N156" s="64"/>
      <c r="O156" s="50"/>
    </row>
    <row r="157" spans="1:15" ht="15" x14ac:dyDescent="0.2">
      <c r="A157" s="22"/>
      <c r="B157" s="14"/>
      <c r="C157" s="17"/>
      <c r="D157" s="17"/>
      <c r="E157" s="60"/>
      <c r="F157" s="48"/>
      <c r="G157" s="44">
        <f t="shared" si="32"/>
        <v>0</v>
      </c>
      <c r="H157" s="54"/>
      <c r="I157" s="60"/>
      <c r="J157" s="57"/>
      <c r="K157" s="73">
        <f t="shared" si="33"/>
        <v>0</v>
      </c>
      <c r="L157" s="78">
        <f t="shared" si="34"/>
        <v>0</v>
      </c>
      <c r="M157" s="16"/>
      <c r="N157" s="65"/>
      <c r="O157" s="51"/>
    </row>
    <row r="158" spans="1:15" ht="15" x14ac:dyDescent="0.2">
      <c r="A158" s="22"/>
      <c r="B158" s="14"/>
      <c r="C158" s="17"/>
      <c r="D158" s="17"/>
      <c r="E158" s="60"/>
      <c r="F158" s="48"/>
      <c r="G158" s="44">
        <f t="shared" si="32"/>
        <v>0</v>
      </c>
      <c r="H158" s="54"/>
      <c r="I158" s="60"/>
      <c r="J158" s="57"/>
      <c r="K158" s="73">
        <f t="shared" si="33"/>
        <v>0</v>
      </c>
      <c r="L158" s="78">
        <f t="shared" si="34"/>
        <v>0</v>
      </c>
      <c r="M158" s="16"/>
      <c r="N158" s="65"/>
      <c r="O158" s="51"/>
    </row>
    <row r="159" spans="1:15" ht="15" x14ac:dyDescent="0.2">
      <c r="A159" s="22"/>
      <c r="B159" s="14"/>
      <c r="C159" s="17"/>
      <c r="D159" s="17"/>
      <c r="E159" s="60"/>
      <c r="F159" s="48"/>
      <c r="G159" s="44">
        <f t="shared" si="32"/>
        <v>0</v>
      </c>
      <c r="H159" s="54"/>
      <c r="I159" s="60"/>
      <c r="J159" s="57"/>
      <c r="K159" s="73">
        <f t="shared" si="33"/>
        <v>0</v>
      </c>
      <c r="L159" s="78">
        <f t="shared" si="34"/>
        <v>0</v>
      </c>
      <c r="M159" s="16"/>
      <c r="N159" s="65"/>
      <c r="O159" s="51"/>
    </row>
    <row r="160" spans="1:15" ht="15" x14ac:dyDescent="0.2">
      <c r="A160" s="22"/>
      <c r="B160" s="14"/>
      <c r="C160" s="17"/>
      <c r="D160" s="17"/>
      <c r="E160" s="60"/>
      <c r="F160" s="48"/>
      <c r="G160" s="44">
        <f t="shared" si="32"/>
        <v>0</v>
      </c>
      <c r="H160" s="54"/>
      <c r="I160" s="60"/>
      <c r="J160" s="57"/>
      <c r="K160" s="73">
        <f t="shared" si="33"/>
        <v>0</v>
      </c>
      <c r="L160" s="78">
        <f t="shared" si="34"/>
        <v>0</v>
      </c>
      <c r="M160" s="16"/>
      <c r="N160" s="65"/>
      <c r="O160" s="51"/>
    </row>
    <row r="161" spans="1:15" ht="15" x14ac:dyDescent="0.2">
      <c r="A161" s="22"/>
      <c r="B161" s="14"/>
      <c r="C161" s="17"/>
      <c r="D161" s="17"/>
      <c r="E161" s="60"/>
      <c r="F161" s="48"/>
      <c r="G161" s="44">
        <f t="shared" si="32"/>
        <v>0</v>
      </c>
      <c r="H161" s="54"/>
      <c r="I161" s="60"/>
      <c r="J161" s="57"/>
      <c r="K161" s="73">
        <f t="shared" si="33"/>
        <v>0</v>
      </c>
      <c r="L161" s="78">
        <f t="shared" si="34"/>
        <v>0</v>
      </c>
      <c r="M161" s="16"/>
      <c r="N161" s="65"/>
      <c r="O161" s="51"/>
    </row>
    <row r="162" spans="1:15" ht="15" x14ac:dyDescent="0.2">
      <c r="A162" s="22"/>
      <c r="B162" s="14"/>
      <c r="C162" s="17"/>
      <c r="D162" s="17"/>
      <c r="E162" s="60"/>
      <c r="F162" s="48"/>
      <c r="G162" s="44">
        <f t="shared" ref="G162:G163" si="35">E162-(F162/1000)</f>
        <v>0</v>
      </c>
      <c r="H162" s="54"/>
      <c r="I162" s="60"/>
      <c r="J162" s="57"/>
      <c r="K162" s="73">
        <f t="shared" ref="K162:K163" si="36">I162+(J162/1000)</f>
        <v>0</v>
      </c>
      <c r="L162" s="78">
        <f t="shared" ref="L162:L163" si="37">G162-K162</f>
        <v>0</v>
      </c>
      <c r="M162" s="16"/>
      <c r="N162" s="65"/>
      <c r="O162" s="51"/>
    </row>
    <row r="163" spans="1:15" ht="15" x14ac:dyDescent="0.2">
      <c r="A163" s="22"/>
      <c r="B163" s="14"/>
      <c r="C163" s="17"/>
      <c r="D163" s="17"/>
      <c r="E163" s="60"/>
      <c r="F163" s="48"/>
      <c r="G163" s="44">
        <f t="shared" si="35"/>
        <v>0</v>
      </c>
      <c r="H163" s="54"/>
      <c r="I163" s="60"/>
      <c r="J163" s="57"/>
      <c r="K163" s="73">
        <f t="shared" si="36"/>
        <v>0</v>
      </c>
      <c r="L163" s="78">
        <f t="shared" si="37"/>
        <v>0</v>
      </c>
      <c r="M163" s="16"/>
      <c r="N163" s="65"/>
      <c r="O163" s="51"/>
    </row>
    <row r="164" spans="1:15" ht="15" x14ac:dyDescent="0.2">
      <c r="A164" s="22"/>
      <c r="B164" s="14"/>
      <c r="C164" s="17"/>
      <c r="D164" s="17"/>
      <c r="E164" s="60"/>
      <c r="F164" s="48"/>
      <c r="G164" s="44">
        <f t="shared" si="32"/>
        <v>0</v>
      </c>
      <c r="H164" s="54"/>
      <c r="I164" s="60"/>
      <c r="J164" s="57"/>
      <c r="K164" s="73">
        <f t="shared" si="33"/>
        <v>0</v>
      </c>
      <c r="L164" s="78">
        <f t="shared" si="34"/>
        <v>0</v>
      </c>
      <c r="M164" s="16"/>
      <c r="N164" s="65"/>
      <c r="O164" s="51"/>
    </row>
    <row r="165" spans="1:15" ht="15" x14ac:dyDescent="0.2">
      <c r="A165" s="23"/>
      <c r="B165" s="15"/>
      <c r="C165" s="18"/>
      <c r="D165" s="18"/>
      <c r="E165" s="61"/>
      <c r="F165" s="49"/>
      <c r="G165" s="74">
        <f t="shared" si="32"/>
        <v>0</v>
      </c>
      <c r="H165" s="55"/>
      <c r="I165" s="61"/>
      <c r="J165" s="58"/>
      <c r="K165" s="75">
        <f t="shared" si="33"/>
        <v>0</v>
      </c>
      <c r="L165" s="79">
        <f t="shared" si="34"/>
        <v>0</v>
      </c>
      <c r="M165" s="68"/>
      <c r="N165" s="66"/>
      <c r="O165" s="52"/>
    </row>
    <row r="166" spans="1:15" ht="8.1" customHeight="1" x14ac:dyDescent="0.2"/>
    <row r="167" spans="1:15" x14ac:dyDescent="0.2">
      <c r="A167" s="12" t="s">
        <v>91</v>
      </c>
      <c r="B167" s="69" t="s">
        <v>55</v>
      </c>
      <c r="C167" s="70"/>
      <c r="D167" s="71"/>
      <c r="E167" s="313" t="s">
        <v>56</v>
      </c>
      <c r="F167" s="315" t="s">
        <v>57</v>
      </c>
      <c r="G167" s="33"/>
      <c r="H167" s="7"/>
      <c r="I167" s="7"/>
      <c r="J167" s="7"/>
      <c r="K167" s="7"/>
      <c r="L167" s="7"/>
      <c r="M167" s="6"/>
      <c r="N167" s="40" t="s">
        <v>58</v>
      </c>
      <c r="O167" s="8"/>
    </row>
    <row r="168" spans="1:15" x14ac:dyDescent="0.2">
      <c r="A168" s="20"/>
      <c r="B168" s="317"/>
      <c r="C168" s="318"/>
      <c r="D168" s="319"/>
      <c r="E168" s="314"/>
      <c r="F168" s="316"/>
      <c r="G168" s="35" t="s">
        <v>59</v>
      </c>
      <c r="H168" s="36"/>
      <c r="I168" s="21"/>
      <c r="J168" s="21"/>
      <c r="K168" s="34"/>
      <c r="L168" s="34"/>
      <c r="N168" s="41"/>
      <c r="O168" s="10"/>
    </row>
    <row r="169" spans="1:15" ht="15" x14ac:dyDescent="0.25">
      <c r="A169" s="20"/>
      <c r="B169" s="320"/>
      <c r="C169" s="321"/>
      <c r="D169" s="322"/>
      <c r="E169" s="43"/>
      <c r="F169" s="62"/>
      <c r="G169" s="42">
        <f>F169-E169</f>
        <v>0</v>
      </c>
      <c r="H169" s="39"/>
      <c r="I169" s="21"/>
      <c r="J169" s="21"/>
      <c r="K169" s="34"/>
      <c r="L169" s="34"/>
      <c r="N169" s="72"/>
      <c r="O169" s="10"/>
    </row>
    <row r="170" spans="1:15" x14ac:dyDescent="0.2">
      <c r="A170" s="20"/>
      <c r="B170" s="307" t="s">
        <v>61</v>
      </c>
      <c r="C170" s="308"/>
      <c r="D170" s="308"/>
      <c r="E170" s="308"/>
      <c r="F170" s="309"/>
      <c r="G170" s="37"/>
      <c r="H170" s="307" t="s">
        <v>62</v>
      </c>
      <c r="I170" s="308"/>
      <c r="J170" s="308"/>
      <c r="K170" s="309"/>
      <c r="L170" s="307" t="s">
        <v>63</v>
      </c>
      <c r="M170" s="309"/>
      <c r="N170" s="29"/>
      <c r="O170" s="30"/>
    </row>
    <row r="171" spans="1:15" x14ac:dyDescent="0.2">
      <c r="A171" s="13"/>
      <c r="B171" s="310"/>
      <c r="C171" s="311"/>
      <c r="D171" s="311"/>
      <c r="E171" s="311"/>
      <c r="F171" s="312"/>
      <c r="G171" s="38"/>
      <c r="H171" s="310"/>
      <c r="I171" s="311"/>
      <c r="J171" s="311"/>
      <c r="K171" s="312"/>
      <c r="L171" s="310"/>
      <c r="M171" s="312"/>
      <c r="N171" s="31"/>
      <c r="O171" s="32"/>
    </row>
    <row r="172" spans="1:15" ht="25.5" x14ac:dyDescent="0.2">
      <c r="A172" s="26" t="s">
        <v>65</v>
      </c>
      <c r="B172" s="25" t="s">
        <v>66</v>
      </c>
      <c r="C172" s="25" t="s">
        <v>67</v>
      </c>
      <c r="D172" s="26" t="s">
        <v>68</v>
      </c>
      <c r="E172" s="26" t="s">
        <v>69</v>
      </c>
      <c r="F172" s="26" t="s">
        <v>70</v>
      </c>
      <c r="G172" s="26" t="s">
        <v>71</v>
      </c>
      <c r="H172" s="26" t="s">
        <v>72</v>
      </c>
      <c r="I172" s="27" t="s">
        <v>73</v>
      </c>
      <c r="J172" s="27" t="s">
        <v>74</v>
      </c>
      <c r="K172" s="27" t="s">
        <v>75</v>
      </c>
      <c r="L172" s="27" t="s">
        <v>76</v>
      </c>
      <c r="M172" s="27" t="s">
        <v>77</v>
      </c>
      <c r="N172" s="27" t="s">
        <v>78</v>
      </c>
      <c r="O172" s="28" t="s">
        <v>79</v>
      </c>
    </row>
    <row r="173" spans="1:15" ht="15" x14ac:dyDescent="0.2">
      <c r="A173" s="24"/>
      <c r="B173" s="45"/>
      <c r="C173" s="46"/>
      <c r="D173" s="46"/>
      <c r="E173" s="59"/>
      <c r="F173" s="47"/>
      <c r="G173" s="44">
        <f t="shared" ref="G173:G180" si="38">E173-(F173/1000)</f>
        <v>0</v>
      </c>
      <c r="H173" s="53"/>
      <c r="I173" s="59"/>
      <c r="J173" s="56"/>
      <c r="K173" s="73">
        <f t="shared" ref="K173:K180" si="39">I173+(J173/1000)</f>
        <v>0</v>
      </c>
      <c r="L173" s="78">
        <f t="shared" ref="L173:L180" si="40">G173-K173</f>
        <v>0</v>
      </c>
      <c r="M173" s="67"/>
      <c r="N173" s="64"/>
      <c r="O173" s="50"/>
    </row>
    <row r="174" spans="1:15" ht="15" x14ac:dyDescent="0.2">
      <c r="A174" s="22"/>
      <c r="B174" s="14"/>
      <c r="C174" s="17"/>
      <c r="D174" s="17"/>
      <c r="E174" s="60"/>
      <c r="F174" s="48"/>
      <c r="G174" s="44">
        <f t="shared" si="38"/>
        <v>0</v>
      </c>
      <c r="H174" s="54"/>
      <c r="I174" s="60"/>
      <c r="J174" s="57"/>
      <c r="K174" s="73">
        <f t="shared" si="39"/>
        <v>0</v>
      </c>
      <c r="L174" s="78">
        <f t="shared" si="40"/>
        <v>0</v>
      </c>
      <c r="M174" s="16"/>
      <c r="N174" s="65"/>
      <c r="O174" s="51"/>
    </row>
    <row r="175" spans="1:15" ht="15" x14ac:dyDescent="0.2">
      <c r="A175" s="22"/>
      <c r="B175" s="14"/>
      <c r="C175" s="17"/>
      <c r="D175" s="17"/>
      <c r="E175" s="60"/>
      <c r="F175" s="48"/>
      <c r="G175" s="44">
        <f t="shared" si="38"/>
        <v>0</v>
      </c>
      <c r="H175" s="54"/>
      <c r="I175" s="60"/>
      <c r="J175" s="57"/>
      <c r="K175" s="73">
        <f t="shared" si="39"/>
        <v>0</v>
      </c>
      <c r="L175" s="78">
        <f t="shared" si="40"/>
        <v>0</v>
      </c>
      <c r="M175" s="16"/>
      <c r="N175" s="65"/>
      <c r="O175" s="51"/>
    </row>
    <row r="176" spans="1:15" ht="15" x14ac:dyDescent="0.2">
      <c r="A176" s="22"/>
      <c r="B176" s="14"/>
      <c r="C176" s="17"/>
      <c r="D176" s="17"/>
      <c r="E176" s="60"/>
      <c r="F176" s="48"/>
      <c r="G176" s="44">
        <f t="shared" si="38"/>
        <v>0</v>
      </c>
      <c r="H176" s="54"/>
      <c r="I176" s="60"/>
      <c r="J176" s="57"/>
      <c r="K176" s="73">
        <f t="shared" si="39"/>
        <v>0</v>
      </c>
      <c r="L176" s="78">
        <f t="shared" si="40"/>
        <v>0</v>
      </c>
      <c r="M176" s="16"/>
      <c r="N176" s="65"/>
      <c r="O176" s="51"/>
    </row>
    <row r="177" spans="1:15" ht="15" x14ac:dyDescent="0.2">
      <c r="A177" s="22"/>
      <c r="B177" s="14"/>
      <c r="C177" s="17"/>
      <c r="D177" s="17"/>
      <c r="E177" s="60"/>
      <c r="F177" s="48"/>
      <c r="G177" s="44">
        <f t="shared" si="38"/>
        <v>0</v>
      </c>
      <c r="H177" s="54"/>
      <c r="I177" s="60"/>
      <c r="J177" s="57"/>
      <c r="K177" s="73">
        <f t="shared" si="39"/>
        <v>0</v>
      </c>
      <c r="L177" s="78">
        <f t="shared" si="40"/>
        <v>0</v>
      </c>
      <c r="M177" s="16"/>
      <c r="N177" s="65"/>
      <c r="O177" s="51"/>
    </row>
    <row r="178" spans="1:15" ht="15" x14ac:dyDescent="0.2">
      <c r="A178" s="22"/>
      <c r="B178" s="14"/>
      <c r="C178" s="17"/>
      <c r="D178" s="17"/>
      <c r="E178" s="60"/>
      <c r="F178" s="48"/>
      <c r="G178" s="44">
        <f t="shared" si="38"/>
        <v>0</v>
      </c>
      <c r="H178" s="54"/>
      <c r="I178" s="60"/>
      <c r="J178" s="57"/>
      <c r="K178" s="73">
        <f t="shared" si="39"/>
        <v>0</v>
      </c>
      <c r="L178" s="78">
        <f t="shared" si="40"/>
        <v>0</v>
      </c>
      <c r="M178" s="16"/>
      <c r="N178" s="65"/>
      <c r="O178" s="51"/>
    </row>
    <row r="179" spans="1:15" ht="15" x14ac:dyDescent="0.2">
      <c r="A179" s="22"/>
      <c r="B179" s="14"/>
      <c r="C179" s="17"/>
      <c r="D179" s="17"/>
      <c r="E179" s="60"/>
      <c r="F179" s="48"/>
      <c r="G179" s="44">
        <f t="shared" si="38"/>
        <v>0</v>
      </c>
      <c r="H179" s="54"/>
      <c r="I179" s="60"/>
      <c r="J179" s="57"/>
      <c r="K179" s="73">
        <f t="shared" si="39"/>
        <v>0</v>
      </c>
      <c r="L179" s="78">
        <f t="shared" si="40"/>
        <v>0</v>
      </c>
      <c r="M179" s="16"/>
      <c r="N179" s="65"/>
      <c r="O179" s="51"/>
    </row>
    <row r="180" spans="1:15" ht="15" x14ac:dyDescent="0.2">
      <c r="A180" s="23"/>
      <c r="B180" s="15"/>
      <c r="C180" s="18"/>
      <c r="D180" s="18"/>
      <c r="E180" s="61"/>
      <c r="F180" s="49"/>
      <c r="G180" s="74">
        <f t="shared" si="38"/>
        <v>0</v>
      </c>
      <c r="H180" s="55"/>
      <c r="I180" s="61"/>
      <c r="J180" s="58"/>
      <c r="K180" s="75">
        <f t="shared" si="39"/>
        <v>0</v>
      </c>
      <c r="L180" s="79">
        <f t="shared" si="40"/>
        <v>0</v>
      </c>
      <c r="M180" s="68"/>
      <c r="N180" s="66"/>
      <c r="O180" s="52"/>
    </row>
    <row r="181" spans="1:15" ht="8.1" customHeight="1" x14ac:dyDescent="0.2"/>
    <row r="182" spans="1:15" x14ac:dyDescent="0.2">
      <c r="A182" s="12" t="s">
        <v>92</v>
      </c>
      <c r="B182" s="69" t="s">
        <v>55</v>
      </c>
      <c r="C182" s="70"/>
      <c r="D182" s="71"/>
      <c r="E182" s="313" t="s">
        <v>56</v>
      </c>
      <c r="F182" s="315" t="s">
        <v>57</v>
      </c>
      <c r="G182" s="33"/>
      <c r="H182" s="7"/>
      <c r="I182" s="7"/>
      <c r="J182" s="7"/>
      <c r="K182" s="7"/>
      <c r="L182" s="7"/>
      <c r="M182" s="6"/>
      <c r="N182" s="40" t="s">
        <v>58</v>
      </c>
      <c r="O182" s="8"/>
    </row>
    <row r="183" spans="1:15" x14ac:dyDescent="0.2">
      <c r="A183" s="20"/>
      <c r="B183" s="317"/>
      <c r="C183" s="318"/>
      <c r="D183" s="319"/>
      <c r="E183" s="314"/>
      <c r="F183" s="316"/>
      <c r="G183" s="35" t="s">
        <v>59</v>
      </c>
      <c r="H183" s="36"/>
      <c r="I183" s="21"/>
      <c r="J183" s="21"/>
      <c r="K183" s="34"/>
      <c r="L183" s="34"/>
      <c r="N183" s="41"/>
      <c r="O183" s="10"/>
    </row>
    <row r="184" spans="1:15" ht="15" x14ac:dyDescent="0.25">
      <c r="A184" s="20"/>
      <c r="B184" s="320"/>
      <c r="C184" s="321"/>
      <c r="D184" s="322"/>
      <c r="E184" s="43"/>
      <c r="F184" s="62"/>
      <c r="G184" s="42">
        <f>F184-E184</f>
        <v>0</v>
      </c>
      <c r="H184" s="39"/>
      <c r="I184" s="21"/>
      <c r="J184" s="21"/>
      <c r="K184" s="34"/>
      <c r="L184" s="34"/>
      <c r="N184" s="72"/>
      <c r="O184" s="10"/>
    </row>
    <row r="185" spans="1:15" x14ac:dyDescent="0.2">
      <c r="A185" s="20"/>
      <c r="B185" s="307" t="s">
        <v>61</v>
      </c>
      <c r="C185" s="308"/>
      <c r="D185" s="308"/>
      <c r="E185" s="308"/>
      <c r="F185" s="309"/>
      <c r="G185" s="37"/>
      <c r="H185" s="307" t="s">
        <v>62</v>
      </c>
      <c r="I185" s="308"/>
      <c r="J185" s="308"/>
      <c r="K185" s="309"/>
      <c r="L185" s="307" t="s">
        <v>63</v>
      </c>
      <c r="M185" s="309"/>
      <c r="N185" s="29"/>
      <c r="O185" s="30"/>
    </row>
    <row r="186" spans="1:15" x14ac:dyDescent="0.2">
      <c r="A186" s="13"/>
      <c r="B186" s="310"/>
      <c r="C186" s="311"/>
      <c r="D186" s="311"/>
      <c r="E186" s="311"/>
      <c r="F186" s="312"/>
      <c r="G186" s="38"/>
      <c r="H186" s="310"/>
      <c r="I186" s="311"/>
      <c r="J186" s="311"/>
      <c r="K186" s="312"/>
      <c r="L186" s="310"/>
      <c r="M186" s="312"/>
      <c r="N186" s="31"/>
      <c r="O186" s="32"/>
    </row>
    <row r="187" spans="1:15" ht="25.5" x14ac:dyDescent="0.2">
      <c r="A187" s="26" t="s">
        <v>65</v>
      </c>
      <c r="B187" s="25" t="s">
        <v>66</v>
      </c>
      <c r="C187" s="25" t="s">
        <v>67</v>
      </c>
      <c r="D187" s="26" t="s">
        <v>68</v>
      </c>
      <c r="E187" s="26" t="s">
        <v>69</v>
      </c>
      <c r="F187" s="26" t="s">
        <v>70</v>
      </c>
      <c r="G187" s="26" t="s">
        <v>71</v>
      </c>
      <c r="H187" s="26" t="s">
        <v>72</v>
      </c>
      <c r="I187" s="27" t="s">
        <v>73</v>
      </c>
      <c r="J187" s="27" t="s">
        <v>74</v>
      </c>
      <c r="K187" s="27" t="s">
        <v>75</v>
      </c>
      <c r="L187" s="27" t="s">
        <v>76</v>
      </c>
      <c r="M187" s="27" t="s">
        <v>77</v>
      </c>
      <c r="N187" s="27" t="s">
        <v>78</v>
      </c>
      <c r="O187" s="28" t="s">
        <v>79</v>
      </c>
    </row>
    <row r="188" spans="1:15" ht="15" x14ac:dyDescent="0.2">
      <c r="A188" s="24"/>
      <c r="B188" s="45"/>
      <c r="C188" s="46"/>
      <c r="D188" s="46"/>
      <c r="E188" s="59"/>
      <c r="F188" s="47"/>
      <c r="G188" s="44">
        <f t="shared" ref="G188:G195" si="41">E188-(F188/1000)</f>
        <v>0</v>
      </c>
      <c r="H188" s="53"/>
      <c r="I188" s="59"/>
      <c r="J188" s="56"/>
      <c r="K188" s="73">
        <f t="shared" ref="K188:K195" si="42">I188+(J188/1000)</f>
        <v>0</v>
      </c>
      <c r="L188" s="78">
        <f t="shared" ref="L188:L195" si="43">G188-K188</f>
        <v>0</v>
      </c>
      <c r="M188" s="67"/>
      <c r="N188" s="64"/>
      <c r="O188" s="50"/>
    </row>
    <row r="189" spans="1:15" ht="15" x14ac:dyDescent="0.2">
      <c r="A189" s="22"/>
      <c r="B189" s="14"/>
      <c r="C189" s="17"/>
      <c r="D189" s="17"/>
      <c r="E189" s="60"/>
      <c r="F189" s="48"/>
      <c r="G189" s="44">
        <f t="shared" si="41"/>
        <v>0</v>
      </c>
      <c r="H189" s="54"/>
      <c r="I189" s="60"/>
      <c r="J189" s="57"/>
      <c r="K189" s="73">
        <f t="shared" si="42"/>
        <v>0</v>
      </c>
      <c r="L189" s="78">
        <f t="shared" si="43"/>
        <v>0</v>
      </c>
      <c r="M189" s="16"/>
      <c r="N189" s="65"/>
      <c r="O189" s="51"/>
    </row>
    <row r="190" spans="1:15" ht="15" x14ac:dyDescent="0.2">
      <c r="A190" s="22"/>
      <c r="B190" s="14"/>
      <c r="C190" s="17"/>
      <c r="D190" s="17"/>
      <c r="E190" s="60"/>
      <c r="F190" s="48"/>
      <c r="G190" s="44">
        <f t="shared" si="41"/>
        <v>0</v>
      </c>
      <c r="H190" s="54"/>
      <c r="I190" s="60"/>
      <c r="J190" s="57"/>
      <c r="K190" s="73">
        <f t="shared" si="42"/>
        <v>0</v>
      </c>
      <c r="L190" s="78">
        <f t="shared" si="43"/>
        <v>0</v>
      </c>
      <c r="M190" s="16"/>
      <c r="N190" s="65"/>
      <c r="O190" s="51"/>
    </row>
    <row r="191" spans="1:15" ht="15" x14ac:dyDescent="0.2">
      <c r="A191" s="22"/>
      <c r="B191" s="14"/>
      <c r="C191" s="17"/>
      <c r="D191" s="17"/>
      <c r="E191" s="60"/>
      <c r="F191" s="48"/>
      <c r="G191" s="44">
        <f t="shared" si="41"/>
        <v>0</v>
      </c>
      <c r="H191" s="54"/>
      <c r="I191" s="60"/>
      <c r="J191" s="57"/>
      <c r="K191" s="73">
        <f t="shared" si="42"/>
        <v>0</v>
      </c>
      <c r="L191" s="78">
        <f t="shared" si="43"/>
        <v>0</v>
      </c>
      <c r="M191" s="16"/>
      <c r="N191" s="65"/>
      <c r="O191" s="51"/>
    </row>
    <row r="192" spans="1:15" ht="15" x14ac:dyDescent="0.2">
      <c r="A192" s="22"/>
      <c r="B192" s="14"/>
      <c r="C192" s="17"/>
      <c r="D192" s="17"/>
      <c r="E192" s="60"/>
      <c r="F192" s="48"/>
      <c r="G192" s="44">
        <f t="shared" si="41"/>
        <v>0</v>
      </c>
      <c r="H192" s="54"/>
      <c r="I192" s="60"/>
      <c r="J192" s="57"/>
      <c r="K192" s="73">
        <f t="shared" si="42"/>
        <v>0</v>
      </c>
      <c r="L192" s="78">
        <f t="shared" si="43"/>
        <v>0</v>
      </c>
      <c r="M192" s="16"/>
      <c r="N192" s="65"/>
      <c r="O192" s="51"/>
    </row>
    <row r="193" spans="1:15" ht="15" x14ac:dyDescent="0.2">
      <c r="A193" s="22"/>
      <c r="B193" s="14"/>
      <c r="C193" s="17"/>
      <c r="D193" s="17"/>
      <c r="E193" s="60"/>
      <c r="F193" s="48"/>
      <c r="G193" s="44">
        <f t="shared" si="41"/>
        <v>0</v>
      </c>
      <c r="H193" s="54"/>
      <c r="I193" s="60"/>
      <c r="J193" s="57"/>
      <c r="K193" s="73">
        <f t="shared" si="42"/>
        <v>0</v>
      </c>
      <c r="L193" s="78">
        <f t="shared" si="43"/>
        <v>0</v>
      </c>
      <c r="M193" s="16"/>
      <c r="N193" s="65"/>
      <c r="O193" s="51"/>
    </row>
    <row r="194" spans="1:15" ht="15" x14ac:dyDescent="0.2">
      <c r="A194" s="22"/>
      <c r="B194" s="14"/>
      <c r="C194" s="17"/>
      <c r="D194" s="17"/>
      <c r="E194" s="60"/>
      <c r="F194" s="48"/>
      <c r="G194" s="44">
        <f t="shared" si="41"/>
        <v>0</v>
      </c>
      <c r="H194" s="54"/>
      <c r="I194" s="60"/>
      <c r="J194" s="57"/>
      <c r="K194" s="73">
        <f t="shared" si="42"/>
        <v>0</v>
      </c>
      <c r="L194" s="78">
        <f t="shared" si="43"/>
        <v>0</v>
      </c>
      <c r="M194" s="16"/>
      <c r="N194" s="65"/>
      <c r="O194" s="51"/>
    </row>
    <row r="195" spans="1:15" ht="15" x14ac:dyDescent="0.2">
      <c r="A195" s="23"/>
      <c r="B195" s="15"/>
      <c r="C195" s="18"/>
      <c r="D195" s="18"/>
      <c r="E195" s="61"/>
      <c r="F195" s="49"/>
      <c r="G195" s="74">
        <f t="shared" si="41"/>
        <v>0</v>
      </c>
      <c r="H195" s="55"/>
      <c r="I195" s="61"/>
      <c r="J195" s="58"/>
      <c r="K195" s="75">
        <f t="shared" si="42"/>
        <v>0</v>
      </c>
      <c r="L195" s="79">
        <f t="shared" si="43"/>
        <v>0</v>
      </c>
      <c r="M195" s="68"/>
      <c r="N195" s="66"/>
      <c r="O195" s="52"/>
    </row>
    <row r="196" spans="1:15" ht="8.1" customHeight="1" x14ac:dyDescent="0.2"/>
    <row r="197" spans="1:15" x14ac:dyDescent="0.2">
      <c r="A197" s="12" t="s">
        <v>93</v>
      </c>
      <c r="B197" s="69" t="s">
        <v>55</v>
      </c>
      <c r="C197" s="70"/>
      <c r="D197" s="71"/>
      <c r="E197" s="313" t="s">
        <v>56</v>
      </c>
      <c r="F197" s="315" t="s">
        <v>57</v>
      </c>
      <c r="G197" s="33"/>
      <c r="H197" s="7"/>
      <c r="I197" s="7"/>
      <c r="J197" s="7"/>
      <c r="K197" s="7"/>
      <c r="L197" s="7"/>
      <c r="M197" s="6"/>
      <c r="N197" s="40" t="s">
        <v>58</v>
      </c>
      <c r="O197" s="8"/>
    </row>
    <row r="198" spans="1:15" x14ac:dyDescent="0.2">
      <c r="A198" s="20"/>
      <c r="B198" s="317"/>
      <c r="C198" s="318"/>
      <c r="D198" s="319"/>
      <c r="E198" s="314"/>
      <c r="F198" s="316"/>
      <c r="G198" s="35" t="s">
        <v>59</v>
      </c>
      <c r="H198" s="36"/>
      <c r="I198" s="21"/>
      <c r="J198" s="21"/>
      <c r="K198" s="34"/>
      <c r="L198" s="34"/>
      <c r="N198" s="41"/>
      <c r="O198" s="10"/>
    </row>
    <row r="199" spans="1:15" ht="15" x14ac:dyDescent="0.25">
      <c r="A199" s="20"/>
      <c r="B199" s="320"/>
      <c r="C199" s="321"/>
      <c r="D199" s="322"/>
      <c r="E199" s="43"/>
      <c r="F199" s="62"/>
      <c r="G199" s="42">
        <f>F199-E199</f>
        <v>0</v>
      </c>
      <c r="H199" s="39"/>
      <c r="I199" s="21"/>
      <c r="J199" s="21"/>
      <c r="K199" s="34"/>
      <c r="L199" s="34"/>
      <c r="N199" s="72"/>
      <c r="O199" s="10"/>
    </row>
    <row r="200" spans="1:15" x14ac:dyDescent="0.2">
      <c r="A200" s="20"/>
      <c r="B200" s="307" t="s">
        <v>61</v>
      </c>
      <c r="C200" s="308"/>
      <c r="D200" s="308"/>
      <c r="E200" s="308"/>
      <c r="F200" s="309"/>
      <c r="G200" s="37"/>
      <c r="H200" s="307" t="s">
        <v>62</v>
      </c>
      <c r="I200" s="308"/>
      <c r="J200" s="308"/>
      <c r="K200" s="309"/>
      <c r="L200" s="307" t="s">
        <v>63</v>
      </c>
      <c r="M200" s="309"/>
      <c r="N200" s="29"/>
      <c r="O200" s="30"/>
    </row>
    <row r="201" spans="1:15" x14ac:dyDescent="0.2">
      <c r="A201" s="13"/>
      <c r="B201" s="310"/>
      <c r="C201" s="311"/>
      <c r="D201" s="311"/>
      <c r="E201" s="311"/>
      <c r="F201" s="312"/>
      <c r="G201" s="38"/>
      <c r="H201" s="310"/>
      <c r="I201" s="311"/>
      <c r="J201" s="311"/>
      <c r="K201" s="312"/>
      <c r="L201" s="310"/>
      <c r="M201" s="312"/>
      <c r="N201" s="31"/>
      <c r="O201" s="32"/>
    </row>
    <row r="202" spans="1:15" ht="25.5" x14ac:dyDescent="0.2">
      <c r="A202" s="26" t="s">
        <v>65</v>
      </c>
      <c r="B202" s="25" t="s">
        <v>66</v>
      </c>
      <c r="C202" s="25" t="s">
        <v>67</v>
      </c>
      <c r="D202" s="26" t="s">
        <v>68</v>
      </c>
      <c r="E202" s="26" t="s">
        <v>69</v>
      </c>
      <c r="F202" s="26" t="s">
        <v>70</v>
      </c>
      <c r="G202" s="26" t="s">
        <v>71</v>
      </c>
      <c r="H202" s="26" t="s">
        <v>72</v>
      </c>
      <c r="I202" s="27" t="s">
        <v>73</v>
      </c>
      <c r="J202" s="27" t="s">
        <v>74</v>
      </c>
      <c r="K202" s="27" t="s">
        <v>75</v>
      </c>
      <c r="L202" s="27" t="s">
        <v>76</v>
      </c>
      <c r="M202" s="27" t="s">
        <v>77</v>
      </c>
      <c r="N202" s="27" t="s">
        <v>78</v>
      </c>
      <c r="O202" s="28" t="s">
        <v>79</v>
      </c>
    </row>
    <row r="203" spans="1:15" ht="15" x14ac:dyDescent="0.2">
      <c r="A203" s="24"/>
      <c r="B203" s="45"/>
      <c r="C203" s="46"/>
      <c r="D203" s="46"/>
      <c r="E203" s="59"/>
      <c r="F203" s="47"/>
      <c r="G203" s="44">
        <f t="shared" ref="G203:G210" si="44">E203-(F203/1000)</f>
        <v>0</v>
      </c>
      <c r="H203" s="53"/>
      <c r="I203" s="59"/>
      <c r="J203" s="56"/>
      <c r="K203" s="73">
        <f t="shared" ref="K203:K210" si="45">I203+(J203/1000)</f>
        <v>0</v>
      </c>
      <c r="L203" s="78">
        <f t="shared" ref="L203:L210" si="46">G203-K203</f>
        <v>0</v>
      </c>
      <c r="M203" s="67"/>
      <c r="N203" s="64"/>
      <c r="O203" s="50"/>
    </row>
    <row r="204" spans="1:15" ht="15" x14ac:dyDescent="0.2">
      <c r="A204" s="22"/>
      <c r="B204" s="14"/>
      <c r="C204" s="17"/>
      <c r="D204" s="17"/>
      <c r="E204" s="60"/>
      <c r="F204" s="48"/>
      <c r="G204" s="44">
        <f t="shared" si="44"/>
        <v>0</v>
      </c>
      <c r="H204" s="54"/>
      <c r="I204" s="60"/>
      <c r="J204" s="57"/>
      <c r="K204" s="73">
        <f t="shared" si="45"/>
        <v>0</v>
      </c>
      <c r="L204" s="78">
        <f t="shared" si="46"/>
        <v>0</v>
      </c>
      <c r="M204" s="16"/>
      <c r="N204" s="65"/>
      <c r="O204" s="51"/>
    </row>
    <row r="205" spans="1:15" ht="15" x14ac:dyDescent="0.2">
      <c r="A205" s="22"/>
      <c r="B205" s="14"/>
      <c r="C205" s="17"/>
      <c r="D205" s="17"/>
      <c r="E205" s="60"/>
      <c r="F205" s="48"/>
      <c r="G205" s="44">
        <f t="shared" si="44"/>
        <v>0</v>
      </c>
      <c r="H205" s="54"/>
      <c r="I205" s="60"/>
      <c r="J205" s="57"/>
      <c r="K205" s="73">
        <f t="shared" si="45"/>
        <v>0</v>
      </c>
      <c r="L205" s="78">
        <f t="shared" si="46"/>
        <v>0</v>
      </c>
      <c r="M205" s="16"/>
      <c r="N205" s="65"/>
      <c r="O205" s="51"/>
    </row>
    <row r="206" spans="1:15" ht="15" x14ac:dyDescent="0.2">
      <c r="A206" s="22"/>
      <c r="B206" s="14"/>
      <c r="C206" s="17"/>
      <c r="D206" s="17"/>
      <c r="E206" s="60"/>
      <c r="F206" s="48"/>
      <c r="G206" s="44">
        <f t="shared" si="44"/>
        <v>0</v>
      </c>
      <c r="H206" s="54"/>
      <c r="I206" s="60"/>
      <c r="J206" s="57"/>
      <c r="K206" s="73">
        <f t="shared" si="45"/>
        <v>0</v>
      </c>
      <c r="L206" s="78">
        <f t="shared" si="46"/>
        <v>0</v>
      </c>
      <c r="M206" s="16"/>
      <c r="N206" s="65"/>
      <c r="O206" s="51"/>
    </row>
    <row r="207" spans="1:15" ht="15" x14ac:dyDescent="0.2">
      <c r="A207" s="22"/>
      <c r="B207" s="14"/>
      <c r="C207" s="17"/>
      <c r="D207" s="17"/>
      <c r="E207" s="60"/>
      <c r="F207" s="48"/>
      <c r="G207" s="44">
        <f t="shared" si="44"/>
        <v>0</v>
      </c>
      <c r="H207" s="54"/>
      <c r="I207" s="60"/>
      <c r="J207" s="57"/>
      <c r="K207" s="73">
        <f t="shared" si="45"/>
        <v>0</v>
      </c>
      <c r="L207" s="78">
        <f t="shared" si="46"/>
        <v>0</v>
      </c>
      <c r="M207" s="16"/>
      <c r="N207" s="65"/>
      <c r="O207" s="51"/>
    </row>
    <row r="208" spans="1:15" ht="15" x14ac:dyDescent="0.2">
      <c r="A208" s="22"/>
      <c r="B208" s="14"/>
      <c r="C208" s="17"/>
      <c r="D208" s="17"/>
      <c r="E208" s="60"/>
      <c r="F208" s="48"/>
      <c r="G208" s="44">
        <f t="shared" si="44"/>
        <v>0</v>
      </c>
      <c r="H208" s="54"/>
      <c r="I208" s="60"/>
      <c r="J208" s="57"/>
      <c r="K208" s="73">
        <f t="shared" si="45"/>
        <v>0</v>
      </c>
      <c r="L208" s="78">
        <f t="shared" si="46"/>
        <v>0</v>
      </c>
      <c r="M208" s="16"/>
      <c r="N208" s="65"/>
      <c r="O208" s="51"/>
    </row>
    <row r="209" spans="1:15" ht="15" x14ac:dyDescent="0.2">
      <c r="A209" s="22"/>
      <c r="B209" s="14"/>
      <c r="C209" s="17"/>
      <c r="D209" s="17"/>
      <c r="E209" s="60"/>
      <c r="F209" s="48"/>
      <c r="G209" s="44">
        <f t="shared" si="44"/>
        <v>0</v>
      </c>
      <c r="H209" s="54"/>
      <c r="I209" s="60"/>
      <c r="J209" s="57"/>
      <c r="K209" s="73">
        <f t="shared" si="45"/>
        <v>0</v>
      </c>
      <c r="L209" s="78">
        <f t="shared" si="46"/>
        <v>0</v>
      </c>
      <c r="M209" s="16"/>
      <c r="N209" s="65"/>
      <c r="O209" s="51"/>
    </row>
    <row r="210" spans="1:15" ht="15" x14ac:dyDescent="0.2">
      <c r="A210" s="103"/>
      <c r="B210" s="15"/>
      <c r="C210" s="18"/>
      <c r="D210" s="18"/>
      <c r="E210" s="61"/>
      <c r="F210" s="49"/>
      <c r="G210" s="74">
        <f t="shared" si="44"/>
        <v>0</v>
      </c>
      <c r="H210" s="55"/>
      <c r="I210" s="61"/>
      <c r="J210" s="58"/>
      <c r="K210" s="75">
        <f t="shared" si="45"/>
        <v>0</v>
      </c>
      <c r="L210" s="79">
        <f t="shared" si="46"/>
        <v>0</v>
      </c>
      <c r="M210" s="68"/>
      <c r="N210" s="66"/>
      <c r="O210" s="52"/>
    </row>
    <row r="211" spans="1:15" ht="8.1" customHeight="1" x14ac:dyDescent="0.2"/>
    <row r="212" spans="1:15" x14ac:dyDescent="0.2">
      <c r="A212" s="12" t="s">
        <v>94</v>
      </c>
      <c r="B212" s="69" t="s">
        <v>55</v>
      </c>
      <c r="C212" s="70"/>
      <c r="D212" s="71"/>
      <c r="E212" s="313" t="s">
        <v>56</v>
      </c>
      <c r="F212" s="315" t="s">
        <v>57</v>
      </c>
      <c r="G212" s="33"/>
      <c r="H212" s="7"/>
      <c r="I212" s="7"/>
      <c r="J212" s="7"/>
      <c r="K212" s="7"/>
      <c r="L212" s="7"/>
      <c r="M212" s="6"/>
      <c r="N212" s="40" t="s">
        <v>58</v>
      </c>
      <c r="O212" s="8"/>
    </row>
    <row r="213" spans="1:15" x14ac:dyDescent="0.2">
      <c r="A213" s="20"/>
      <c r="B213" s="317"/>
      <c r="C213" s="318"/>
      <c r="D213" s="319"/>
      <c r="E213" s="314"/>
      <c r="F213" s="316"/>
      <c r="G213" s="35" t="s">
        <v>59</v>
      </c>
      <c r="H213" s="36"/>
      <c r="I213" s="21"/>
      <c r="J213" s="21"/>
      <c r="K213" s="34"/>
      <c r="L213" s="34"/>
      <c r="N213" s="41"/>
      <c r="O213" s="10"/>
    </row>
    <row r="214" spans="1:15" ht="15" x14ac:dyDescent="0.25">
      <c r="A214" s="20"/>
      <c r="B214" s="320"/>
      <c r="C214" s="321"/>
      <c r="D214" s="322"/>
      <c r="E214" s="43"/>
      <c r="F214" s="62"/>
      <c r="G214" s="42">
        <f>F214-E214</f>
        <v>0</v>
      </c>
      <c r="H214" s="39"/>
      <c r="I214" s="21"/>
      <c r="J214" s="21"/>
      <c r="K214" s="34"/>
      <c r="L214" s="34"/>
      <c r="N214" s="72"/>
      <c r="O214" s="10"/>
    </row>
    <row r="215" spans="1:15" x14ac:dyDescent="0.2">
      <c r="A215" s="20"/>
      <c r="B215" s="307" t="s">
        <v>61</v>
      </c>
      <c r="C215" s="308"/>
      <c r="D215" s="308"/>
      <c r="E215" s="308"/>
      <c r="F215" s="309"/>
      <c r="G215" s="37"/>
      <c r="H215" s="307" t="s">
        <v>62</v>
      </c>
      <c r="I215" s="308"/>
      <c r="J215" s="308"/>
      <c r="K215" s="309"/>
      <c r="L215" s="307" t="s">
        <v>63</v>
      </c>
      <c r="M215" s="309"/>
      <c r="N215" s="29"/>
      <c r="O215" s="30"/>
    </row>
    <row r="216" spans="1:15" x14ac:dyDescent="0.2">
      <c r="A216" s="13"/>
      <c r="B216" s="310"/>
      <c r="C216" s="311"/>
      <c r="D216" s="311"/>
      <c r="E216" s="311"/>
      <c r="F216" s="312"/>
      <c r="G216" s="38"/>
      <c r="H216" s="310"/>
      <c r="I216" s="311"/>
      <c r="J216" s="311"/>
      <c r="K216" s="312"/>
      <c r="L216" s="310"/>
      <c r="M216" s="312"/>
      <c r="N216" s="31"/>
      <c r="O216" s="32"/>
    </row>
    <row r="217" spans="1:15" ht="25.5" x14ac:dyDescent="0.2">
      <c r="A217" s="26" t="s">
        <v>65</v>
      </c>
      <c r="B217" s="25" t="s">
        <v>66</v>
      </c>
      <c r="C217" s="25" t="s">
        <v>67</v>
      </c>
      <c r="D217" s="26" t="s">
        <v>68</v>
      </c>
      <c r="E217" s="26" t="s">
        <v>69</v>
      </c>
      <c r="F217" s="26" t="s">
        <v>70</v>
      </c>
      <c r="G217" s="26" t="s">
        <v>71</v>
      </c>
      <c r="H217" s="26" t="s">
        <v>72</v>
      </c>
      <c r="I217" s="27" t="s">
        <v>73</v>
      </c>
      <c r="J217" s="27" t="s">
        <v>74</v>
      </c>
      <c r="K217" s="27" t="s">
        <v>75</v>
      </c>
      <c r="L217" s="27" t="s">
        <v>76</v>
      </c>
      <c r="M217" s="27" t="s">
        <v>77</v>
      </c>
      <c r="N217" s="27" t="s">
        <v>78</v>
      </c>
      <c r="O217" s="28" t="s">
        <v>79</v>
      </c>
    </row>
    <row r="218" spans="1:15" ht="15" x14ac:dyDescent="0.2">
      <c r="A218" s="24"/>
      <c r="B218" s="45"/>
      <c r="C218" s="46"/>
      <c r="D218" s="46"/>
      <c r="E218" s="59"/>
      <c r="F218" s="47"/>
      <c r="G218" s="44">
        <f t="shared" ref="G218:G226" si="47">E218-(F218/1000)</f>
        <v>0</v>
      </c>
      <c r="H218" s="53"/>
      <c r="I218" s="59"/>
      <c r="J218" s="56"/>
      <c r="K218" s="73">
        <f t="shared" ref="K218:K226" si="48">I218+(J218/1000)</f>
        <v>0</v>
      </c>
      <c r="L218" s="78">
        <f t="shared" ref="L218:L226" si="49">G218-K218</f>
        <v>0</v>
      </c>
      <c r="M218" s="67"/>
      <c r="N218" s="64"/>
      <c r="O218" s="50"/>
    </row>
    <row r="219" spans="1:15" ht="15" x14ac:dyDescent="0.2">
      <c r="A219" s="22"/>
      <c r="B219" s="14"/>
      <c r="C219" s="17"/>
      <c r="D219" s="17"/>
      <c r="E219" s="60"/>
      <c r="F219" s="48"/>
      <c r="G219" s="44">
        <f t="shared" si="47"/>
        <v>0</v>
      </c>
      <c r="H219" s="54"/>
      <c r="I219" s="60"/>
      <c r="J219" s="57"/>
      <c r="K219" s="73">
        <f t="shared" si="48"/>
        <v>0</v>
      </c>
      <c r="L219" s="78">
        <f t="shared" si="49"/>
        <v>0</v>
      </c>
      <c r="M219" s="16"/>
      <c r="N219" s="65"/>
      <c r="O219" s="51"/>
    </row>
    <row r="220" spans="1:15" ht="15" x14ac:dyDescent="0.2">
      <c r="A220" s="22"/>
      <c r="B220" s="14"/>
      <c r="C220" s="17"/>
      <c r="D220" s="17"/>
      <c r="E220" s="60"/>
      <c r="F220" s="48"/>
      <c r="G220" s="44">
        <f t="shared" si="47"/>
        <v>0</v>
      </c>
      <c r="H220" s="54"/>
      <c r="I220" s="60"/>
      <c r="J220" s="57"/>
      <c r="K220" s="73">
        <f t="shared" si="48"/>
        <v>0</v>
      </c>
      <c r="L220" s="78">
        <f t="shared" si="49"/>
        <v>0</v>
      </c>
      <c r="M220" s="16"/>
      <c r="N220" s="65"/>
      <c r="O220" s="51"/>
    </row>
    <row r="221" spans="1:15" ht="15" x14ac:dyDescent="0.2">
      <c r="A221" s="22"/>
      <c r="B221" s="14"/>
      <c r="C221" s="17"/>
      <c r="D221" s="17"/>
      <c r="E221" s="60"/>
      <c r="F221" s="48"/>
      <c r="G221" s="44">
        <f t="shared" ref="G221" si="50">E221-(F221/1000)</f>
        <v>0</v>
      </c>
      <c r="H221" s="54"/>
      <c r="I221" s="60"/>
      <c r="J221" s="57"/>
      <c r="K221" s="73">
        <f t="shared" ref="K221" si="51">I221+(J221/1000)</f>
        <v>0</v>
      </c>
      <c r="L221" s="78">
        <f t="shared" ref="L221" si="52">G221-K221</f>
        <v>0</v>
      </c>
      <c r="M221" s="16"/>
      <c r="N221" s="65"/>
      <c r="O221" s="51"/>
    </row>
    <row r="222" spans="1:15" ht="15" x14ac:dyDescent="0.2">
      <c r="A222" s="22"/>
      <c r="B222" s="14"/>
      <c r="C222" s="17"/>
      <c r="D222" s="17"/>
      <c r="E222" s="60"/>
      <c r="F222" s="48"/>
      <c r="G222" s="44">
        <f t="shared" si="47"/>
        <v>0</v>
      </c>
      <c r="H222" s="54"/>
      <c r="I222" s="60"/>
      <c r="J222" s="57"/>
      <c r="K222" s="73">
        <f t="shared" si="48"/>
        <v>0</v>
      </c>
      <c r="L222" s="78">
        <f t="shared" si="49"/>
        <v>0</v>
      </c>
      <c r="M222" s="16"/>
      <c r="N222" s="65"/>
      <c r="O222" s="51"/>
    </row>
    <row r="223" spans="1:15" ht="15" x14ac:dyDescent="0.2">
      <c r="A223" s="22"/>
      <c r="B223" s="14"/>
      <c r="C223" s="17"/>
      <c r="D223" s="17"/>
      <c r="E223" s="60"/>
      <c r="F223" s="48"/>
      <c r="G223" s="44">
        <f t="shared" si="47"/>
        <v>0</v>
      </c>
      <c r="H223" s="54"/>
      <c r="I223" s="60"/>
      <c r="J223" s="57"/>
      <c r="K223" s="73">
        <f t="shared" si="48"/>
        <v>0</v>
      </c>
      <c r="L223" s="78">
        <f t="shared" si="49"/>
        <v>0</v>
      </c>
      <c r="M223" s="16"/>
      <c r="N223" s="65"/>
      <c r="O223" s="51"/>
    </row>
    <row r="224" spans="1:15" ht="15" x14ac:dyDescent="0.2">
      <c r="A224" s="22"/>
      <c r="B224" s="14"/>
      <c r="C224" s="17"/>
      <c r="D224" s="17"/>
      <c r="E224" s="60"/>
      <c r="F224" s="48"/>
      <c r="G224" s="44">
        <f t="shared" si="47"/>
        <v>0</v>
      </c>
      <c r="H224" s="54"/>
      <c r="I224" s="60"/>
      <c r="J224" s="57"/>
      <c r="K224" s="73">
        <f t="shared" si="48"/>
        <v>0</v>
      </c>
      <c r="L224" s="78">
        <f t="shared" si="49"/>
        <v>0</v>
      </c>
      <c r="M224" s="16"/>
      <c r="N224" s="65"/>
      <c r="O224" s="51"/>
    </row>
    <row r="225" spans="1:15" ht="15" x14ac:dyDescent="0.2">
      <c r="A225" s="22"/>
      <c r="B225" s="14"/>
      <c r="C225" s="17"/>
      <c r="D225" s="17"/>
      <c r="E225" s="60"/>
      <c r="F225" s="48"/>
      <c r="G225" s="44">
        <f t="shared" si="47"/>
        <v>0</v>
      </c>
      <c r="H225" s="54"/>
      <c r="I225" s="60"/>
      <c r="J225" s="57"/>
      <c r="K225" s="73">
        <f t="shared" si="48"/>
        <v>0</v>
      </c>
      <c r="L225" s="78">
        <f t="shared" si="49"/>
        <v>0</v>
      </c>
      <c r="M225" s="16"/>
      <c r="N225" s="65"/>
      <c r="O225" s="51"/>
    </row>
    <row r="226" spans="1:15" ht="15" x14ac:dyDescent="0.2">
      <c r="A226" s="23"/>
      <c r="B226" s="15"/>
      <c r="C226" s="18"/>
      <c r="D226" s="18"/>
      <c r="E226" s="61"/>
      <c r="F226" s="49"/>
      <c r="G226" s="74">
        <f t="shared" si="47"/>
        <v>0</v>
      </c>
      <c r="H226" s="55"/>
      <c r="I226" s="61"/>
      <c r="J226" s="58"/>
      <c r="K226" s="75">
        <f t="shared" si="48"/>
        <v>0</v>
      </c>
      <c r="L226" s="79">
        <f t="shared" si="49"/>
        <v>0</v>
      </c>
      <c r="M226" s="68"/>
      <c r="N226" s="66"/>
      <c r="O226" s="52"/>
    </row>
  </sheetData>
  <sheetProtection sort="0" autoFilter="0" pivotTables="0"/>
  <mergeCells count="84">
    <mergeCell ref="L113:M114"/>
    <mergeCell ref="E110:E111"/>
    <mergeCell ref="F110:F111"/>
    <mergeCell ref="B111:D112"/>
    <mergeCell ref="B113:F114"/>
    <mergeCell ref="H113:K114"/>
    <mergeCell ref="L215:M216"/>
    <mergeCell ref="E212:E213"/>
    <mergeCell ref="F212:F213"/>
    <mergeCell ref="B213:D214"/>
    <mergeCell ref="B215:F216"/>
    <mergeCell ref="H215:K216"/>
    <mergeCell ref="F46:F47"/>
    <mergeCell ref="B47:D48"/>
    <mergeCell ref="B49:F50"/>
    <mergeCell ref="H49:K50"/>
    <mergeCell ref="H4:K5"/>
    <mergeCell ref="E46:E47"/>
    <mergeCell ref="L4:M5"/>
    <mergeCell ref="H19:K20"/>
    <mergeCell ref="L19:M20"/>
    <mergeCell ref="B34:F35"/>
    <mergeCell ref="H34:K35"/>
    <mergeCell ref="L34:M35"/>
    <mergeCell ref="E31:E32"/>
    <mergeCell ref="F31:F32"/>
    <mergeCell ref="B32:D33"/>
    <mergeCell ref="B19:F20"/>
    <mergeCell ref="E1:E2"/>
    <mergeCell ref="F1:F2"/>
    <mergeCell ref="B2:D3"/>
    <mergeCell ref="E16:E17"/>
    <mergeCell ref="F16:F17"/>
    <mergeCell ref="B17:D18"/>
    <mergeCell ref="B4:F5"/>
    <mergeCell ref="L49:M50"/>
    <mergeCell ref="H79:K80"/>
    <mergeCell ref="L79:M80"/>
    <mergeCell ref="E61:E62"/>
    <mergeCell ref="F61:F62"/>
    <mergeCell ref="H64:K65"/>
    <mergeCell ref="L64:M65"/>
    <mergeCell ref="B79:F80"/>
    <mergeCell ref="B62:D63"/>
    <mergeCell ref="E76:E77"/>
    <mergeCell ref="F76:F77"/>
    <mergeCell ref="B77:D78"/>
    <mergeCell ref="B64:F65"/>
    <mergeCell ref="B200:F201"/>
    <mergeCell ref="H200:K201"/>
    <mergeCell ref="E126:E127"/>
    <mergeCell ref="F126:F127"/>
    <mergeCell ref="B127:D128"/>
    <mergeCell ref="B170:F171"/>
    <mergeCell ref="H185:K186"/>
    <mergeCell ref="L200:M201"/>
    <mergeCell ref="E150:E151"/>
    <mergeCell ref="F150:F151"/>
    <mergeCell ref="B151:D152"/>
    <mergeCell ref="E167:E168"/>
    <mergeCell ref="F167:F168"/>
    <mergeCell ref="B168:D169"/>
    <mergeCell ref="B153:F154"/>
    <mergeCell ref="H153:K154"/>
    <mergeCell ref="L153:M154"/>
    <mergeCell ref="H170:K171"/>
    <mergeCell ref="L170:M171"/>
    <mergeCell ref="B185:F186"/>
    <mergeCell ref="E197:E198"/>
    <mergeCell ref="F197:F198"/>
    <mergeCell ref="B198:D199"/>
    <mergeCell ref="L185:M186"/>
    <mergeCell ref="E182:E183"/>
    <mergeCell ref="F182:F183"/>
    <mergeCell ref="B183:D184"/>
    <mergeCell ref="L129:M130"/>
    <mergeCell ref="B129:F130"/>
    <mergeCell ref="H129:K130"/>
    <mergeCell ref="B94:F95"/>
    <mergeCell ref="H94:K95"/>
    <mergeCell ref="L94:M95"/>
    <mergeCell ref="E91:E92"/>
    <mergeCell ref="F91:F92"/>
    <mergeCell ref="B92:D93"/>
  </mergeCells>
  <dataValidations count="3">
    <dataValidation type="list" showInputMessage="1" showErrorMessage="1" sqref="N2:N4 N17:N19 N32:N34 N47:N49 N62:N64 N77:N79 N92:N94 N127:N129 N151:N153 N168:N170 N183:N185 N198:N200 N213:N215 N111:N113" xr:uid="{00000000-0002-0000-0000-000003000000}">
      <formula1>funderingsmateriaal</formula1>
    </dataValidation>
    <dataValidation type="list" allowBlank="1" showInputMessage="1" showErrorMessage="1" sqref="A203:A210 A156:A165 A7:A14 A22:A29 A37:A44 A52:A59 A67:A74 A188:A195 A218:A226 A82:A89 A132:A148 A173:A180 A97:A109 A116:A124 C203:D210 C22:D29 C37:D44 C52:D59 C67:D74 C156:D165 C218:D226 C82:D89 C132:D148 C173:D180 C188:D195 C7:D14 C97:D109 C116:D124 H7:H14 H22:H29 H37:H44 H52:H59 H67:H74 H156:H165 H218:H226 H82:H89 H132:H148 H173:H180 H188:H195 H203:H210 H97:H109 H116:H124 J203:J210 J7:J14 F22:F29 J22:J29 F37:F44 J37:J44 F52:F59 J52:J59 F67:F74 J67:J74 J82:J89 J116:J124 F218:F226 F82:F89 F132:F148 F173:F180 J173:J180 F188:F195 J188:J195 F203:F210 F7:F14 F156:F165 J132:J148 J156:J165 J218:J226 J97:J109 F97:F109 F116:F124" xr:uid="{00000000-0002-0000-0000-000005000000}">
      <formula1>#REF!</formula1>
    </dataValidation>
    <dataValidation type="list" showInputMessage="1" showErrorMessage="1" sqref="B203:B210 B156:B165 B22:B29 B7:B14 B37:B44 B52:B59 B67:B74 B188:B195 B218:B226 B82:B89 B132:B148 B173:B180 B97:B109 B116:B124 M7:M14 M22:M29 M37:M44 M52:M59 M67:M74 M156:M165 M218:M226 M82:M89 M132:M148 M173:M180 M188:M195 M203:M210 M97:M109 M116:M124" xr:uid="{00000000-0002-0000-0000-000004000000}">
      <formula1>#REF!</formula1>
    </dataValidation>
  </dataValidations>
  <printOptions horizontalCentered="1"/>
  <pageMargins left="0" right="0" top="0.59055118110236227" bottom="0.59055118110236227" header="0.31496062992125984" footer="0.11811023622047245"/>
  <pageSetup paperSize="9" scale="75" orientation="landscape" r:id="rId1"/>
  <headerFooter>
    <oddFooter>&amp;L&amp;6Bestand: &amp;F
Blad: &amp;A
&amp;Z&amp;F&amp;R&amp;6Pagina &amp;P van &amp;N
Printdatum: &amp;D - &amp;T
Stadsbeheer - Project &amp; Ingenieursbureau</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BC219-A37D-478A-BF20-9C8380A9654E}">
  <dimension ref="A1:A317"/>
  <sheetViews>
    <sheetView workbookViewId="0">
      <selection activeCell="A3" sqref="A3"/>
    </sheetView>
  </sheetViews>
  <sheetFormatPr defaultRowHeight="15" x14ac:dyDescent="0.25"/>
  <cols>
    <col min="1" max="1" width="11.28515625" customWidth="1"/>
  </cols>
  <sheetData>
    <row r="1" spans="1:1" x14ac:dyDescent="0.25">
      <c r="A1" t="s">
        <v>104</v>
      </c>
    </row>
    <row r="2" spans="1:1" x14ac:dyDescent="0.25">
      <c r="A2" s="1"/>
    </row>
    <row r="40" spans="1:1" x14ac:dyDescent="0.25">
      <c r="A40" s="1"/>
    </row>
    <row r="114" spans="1:1" x14ac:dyDescent="0.25">
      <c r="A114" s="1"/>
    </row>
    <row r="147" spans="1:1" x14ac:dyDescent="0.25">
      <c r="A147" s="1"/>
    </row>
    <row r="177" spans="1:1" x14ac:dyDescent="0.25">
      <c r="A177" s="1"/>
    </row>
    <row r="214" spans="1:1" x14ac:dyDescent="0.25">
      <c r="A214" s="1"/>
    </row>
    <row r="252" spans="1:1" x14ac:dyDescent="0.25">
      <c r="A252" s="1"/>
    </row>
    <row r="317" spans="1:1" x14ac:dyDescent="0.25">
      <c r="A317" s="1"/>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c4b9a7f-613e-46ae-848f-8f91ce17b14a">
      <Terms xmlns="http://schemas.microsoft.com/office/infopath/2007/PartnerControls"/>
    </lcf76f155ced4ddcb4097134ff3c332f>
    <TaxCatchAll xmlns="e664070f-bb64-44f2-affc-5fe8336657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CD0A15AC8F2D458E707D6FEE82361E" ma:contentTypeVersion="18" ma:contentTypeDescription="Een nieuw document maken." ma:contentTypeScope="" ma:versionID="8c15d24912459717ace75ebebdb647f8">
  <xsd:schema xmlns:xsd="http://www.w3.org/2001/XMLSchema" xmlns:xs="http://www.w3.org/2001/XMLSchema" xmlns:p="http://schemas.microsoft.com/office/2006/metadata/properties" xmlns:ns1="http://schemas.microsoft.com/sharepoint/v3" xmlns:ns2="5c4b9a7f-613e-46ae-848f-8f91ce17b14a" xmlns:ns3="e664070f-bb64-44f2-affc-5fe8336657c0" targetNamespace="http://schemas.microsoft.com/office/2006/metadata/properties" ma:root="true" ma:fieldsID="82e26739a0f31725fcb5476bf1f3aeb9" ns1:_="" ns2:_="" ns3:_="">
    <xsd:import namespace="http://schemas.microsoft.com/sharepoint/v3"/>
    <xsd:import namespace="5c4b9a7f-613e-46ae-848f-8f91ce17b14a"/>
    <xsd:import namespace="e664070f-bb64-44f2-affc-5fe8336657c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4b9a7f-613e-46ae-848f-8f91ce17b1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0e99ebba-7dd4-4ca1-8877-3e1f11794608"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64070f-bb64-44f2-affc-5fe8336657c0"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ee8838b7-3d90-48f6-a8a5-3c3c50906676}" ma:internalName="TaxCatchAll" ma:showField="CatchAllData" ma:web="e664070f-bb64-44f2-affc-5fe833665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AF00F8-B8AD-4838-888E-8D8AF5E3F9C3}">
  <ds:schemaRefs>
    <ds:schemaRef ds:uri="http://schemas.microsoft.com/sharepoint/v3/contenttype/forms"/>
  </ds:schemaRefs>
</ds:datastoreItem>
</file>

<file path=customXml/itemProps2.xml><?xml version="1.0" encoding="utf-8"?>
<ds:datastoreItem xmlns:ds="http://schemas.openxmlformats.org/officeDocument/2006/customXml" ds:itemID="{20AB57ED-E4EE-4031-B541-F26C20C33BE9}">
  <ds:schemaRefs>
    <ds:schemaRef ds:uri="http://schemas.microsoft.com/office/2006/metadata/properties"/>
    <ds:schemaRef ds:uri="http://schemas.microsoft.com/office/infopath/2007/PartnerControls"/>
    <ds:schemaRef ds:uri="http://schemas.microsoft.com/sharepoint/v3"/>
    <ds:schemaRef ds:uri="5c4b9a7f-613e-46ae-848f-8f91ce17b14a"/>
    <ds:schemaRef ds:uri="e664070f-bb64-44f2-affc-5fe8336657c0"/>
  </ds:schemaRefs>
</ds:datastoreItem>
</file>

<file path=customXml/itemProps3.xml><?xml version="1.0" encoding="utf-8"?>
<ds:datastoreItem xmlns:ds="http://schemas.openxmlformats.org/officeDocument/2006/customXml" ds:itemID="{5D16ECD9-AFBF-49BF-BFBC-292DAA535F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c4b9a7f-613e-46ae-848f-8f91ce17b14a"/>
    <ds:schemaRef ds:uri="e664070f-bb64-44f2-affc-5fe833665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db8bcd8-25c8-470b-b109-65110e5ec057}" enabled="0" method="" siteId="{3db8bcd8-25c8-470b-b109-65110e5ec05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Voorblad</vt:lpstr>
      <vt:lpstr>Proces</vt:lpstr>
      <vt:lpstr>Tekst 1e contact nuts</vt:lpstr>
      <vt:lpstr>Tekst uitnodiging nuts</vt:lpstr>
      <vt:lpstr>Keuze blad methode van onderzoe</vt:lpstr>
      <vt:lpstr>Zoekgebied K&amp;L</vt:lpstr>
      <vt:lpstr>Voorbeeld tekening proefsleuf</vt:lpstr>
      <vt:lpstr>Resultaat proefsleuven</vt:lpstr>
      <vt:lpstr>Uitwerking knelpunten</vt:lpstr>
      <vt:lpstr>Risico-inventarisatie</vt:lpstr>
      <vt:lpstr>Maatregelenplan</vt:lpstr>
      <vt:lpstr>Opbouw K&amp;L tekening</vt:lpstr>
      <vt:lpstr>Standaard profiel K&amp;L RDK</vt:lpstr>
      <vt:lpstr>'Keuze blad methode van onderzoe'!Afdrukbereik</vt:lpstr>
      <vt:lpstr>'Risico-inventarisatie'!Afdrukbereik</vt:lpstr>
      <vt:lpstr>Borging</vt:lpstr>
      <vt:lpstr>Check</vt:lpstr>
      <vt:lpstr>Invoer_M</vt:lpstr>
      <vt:lpstr>Invoer_RI</vt:lpstr>
      <vt:lpstr>LaatsteRij</vt:lpstr>
      <vt:lpstr>LegeRijen</vt:lpstr>
      <vt:lpstr>Medium_Ingevuld</vt:lpstr>
      <vt:lpstr>Som_Geld</vt:lpstr>
      <vt:lpstr>Start_Geld</vt:lpstr>
    </vt:vector>
  </TitlesOfParts>
  <Manager/>
  <Company>Gemeente Capelle Aan Den IJssel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r4399c</dc:creator>
  <cp:keywords/>
  <dc:description/>
  <cp:lastModifiedBy>Marlies de Keijzer</cp:lastModifiedBy>
  <cp:revision/>
  <dcterms:created xsi:type="dcterms:W3CDTF">2012-03-28T11:25:29Z</dcterms:created>
  <dcterms:modified xsi:type="dcterms:W3CDTF">2026-04-22T06:11:46Z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0x010100CECD0A15AC8F2D458E707D6FEE82361E</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