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ttps://vvai-my.sharepoint.com/personal/maarten_valkenburgadvies_nl/Documents/Projecten/VP2504 De Wolden Hoogeveen rok rioolrenovatie/WVB/g-Werkb/e-Bestek/Nieuwe map/"/>
    </mc:Choice>
  </mc:AlternateContent>
  <xr:revisionPtr revIDLastSave="53" documentId="8_{65A9937B-FA58-4A42-B8B0-DFA19C3AD40B}" xr6:coauthVersionLast="47" xr6:coauthVersionMax="47" xr10:uidLastSave="{78712FB6-B026-4E47-9DC1-21DEE7EC53F3}"/>
  <bookViews>
    <workbookView xWindow="-120" yWindow="-120" windowWidth="29040" windowHeight="15720" xr2:uid="{00000000-000D-0000-FFFF-FFFF00000000}"/>
  </bookViews>
  <sheets>
    <sheet name="EMVI"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2" l="1"/>
  <c r="D63" i="2" s="1"/>
  <c r="F54" i="2" l="1"/>
  <c r="D65" i="2" s="1"/>
  <c r="F41" i="2"/>
  <c r="F37" i="2"/>
  <c r="F33" i="2"/>
  <c r="F29" i="2"/>
  <c r="D64" i="2" l="1"/>
  <c r="F64" i="2" s="1"/>
  <c r="F65" i="2"/>
  <c r="F63" i="2"/>
  <c r="F67" i="2" l="1"/>
  <c r="G3" i="2" l="1"/>
  <c r="C71" i="2" s="1"/>
  <c r="C69" i="2" l="1"/>
</calcChain>
</file>

<file path=xl/sharedStrings.xml><?xml version="1.0" encoding="utf-8"?>
<sst xmlns="http://schemas.openxmlformats.org/spreadsheetml/2006/main" count="60" uniqueCount="42">
  <si>
    <t>Oplevering</t>
  </si>
  <si>
    <t>Deelopdracht is volledig en binnen de gestelde termijn aangeleverd</t>
  </si>
  <si>
    <t xml:space="preserve">Uitvoering </t>
  </si>
  <si>
    <t>Gewicht</t>
  </si>
  <si>
    <t>waarde</t>
  </si>
  <si>
    <t>Prestatie</t>
  </si>
  <si>
    <t xml:space="preserve">Toelichting </t>
  </si>
  <si>
    <t xml:space="preserve">Behaalde </t>
  </si>
  <si>
    <t xml:space="preserve">Verkeersmaatregelen </t>
  </si>
  <si>
    <t>Communicatie</t>
  </si>
  <si>
    <t xml:space="preserve">Proefstukken </t>
  </si>
  <si>
    <t>De opleveringsrapportage is volledig en binnen de gestelde termijn aangeleverd</t>
  </si>
  <si>
    <t>Bonus</t>
  </si>
  <si>
    <t>Malus</t>
  </si>
  <si>
    <t>Het inlichten van belanghebbenden gebeurt conform het goedgekeurde communicatieplan</t>
  </si>
  <si>
    <t>Verkeersmaatregelen worden uitgevoerd conform het goedgekeurde verkeersplan</t>
  </si>
  <si>
    <t xml:space="preserve">Voorbereiding </t>
  </si>
  <si>
    <t>Deelopdracht:</t>
  </si>
  <si>
    <t>DO 1</t>
  </si>
  <si>
    <t>Opdrachtsom:</t>
  </si>
  <si>
    <t>prestatie</t>
  </si>
  <si>
    <t>Onderdeel: Voorbereiding</t>
  </si>
  <si>
    <t>Onderdeel: Uitvoering</t>
  </si>
  <si>
    <t>Onderdeel: Oplevering</t>
  </si>
  <si>
    <t>3 = Voldaan zonder herstel of tekortkoming</t>
  </si>
  <si>
    <t>2 = Voldaan na 1 verzoek of 1x herstel of bij incidentele tekortkoming</t>
  </si>
  <si>
    <t>0 = Voldaan na herhaaldelijk verzoek of herhaaldelijk herstel of diverse tekortkomingen</t>
  </si>
  <si>
    <t xml:space="preserve">3 = Tijdig ingediend en voldoet aan eisen </t>
  </si>
  <si>
    <r>
      <t xml:space="preserve">2 = Niet tijdig ingediend </t>
    </r>
    <r>
      <rPr>
        <b/>
        <u/>
        <sz val="12"/>
        <color theme="1"/>
        <rFont val="Arial"/>
        <family val="2"/>
      </rPr>
      <t>of</t>
    </r>
    <r>
      <rPr>
        <b/>
        <sz val="12"/>
        <color theme="1"/>
        <rFont val="Arial"/>
        <family val="2"/>
      </rPr>
      <t xml:space="preserve"> voldoet niet aan eisen</t>
    </r>
  </si>
  <si>
    <r>
      <t xml:space="preserve">0 = Niet tijdig ingediend </t>
    </r>
    <r>
      <rPr>
        <b/>
        <u/>
        <sz val="12"/>
        <color theme="1"/>
        <rFont val="Arial"/>
        <family val="2"/>
      </rPr>
      <t>en</t>
    </r>
    <r>
      <rPr>
        <b/>
        <sz val="12"/>
        <color theme="1"/>
        <rFont val="Arial"/>
        <family val="2"/>
      </rPr>
      <t xml:space="preserve"> voldoet niet aan eisen</t>
    </r>
  </si>
  <si>
    <t>Prestatie:</t>
  </si>
  <si>
    <t>30% Weging</t>
  </si>
  <si>
    <t>40% Weging</t>
  </si>
  <si>
    <t>Aangeboden prestatie:</t>
  </si>
  <si>
    <t>Visuele afwijkingen</t>
  </si>
  <si>
    <t>Elk proefstuk voldoet aan de minimale afmetingen zoals vermeld in artikel 25.25.03 lid 03 van de Standaard.
De testresultaten van elk proefstuk voldoen minimaal aan de gedeclareerde waarden zoals vermeld in het DIBt-certificaat van het betreffende linertype.</t>
  </si>
  <si>
    <t>Behaalde prestatie:</t>
  </si>
  <si>
    <t>Behaalde prestatie</t>
  </si>
  <si>
    <t>De liner zit over de gehele omtrek en lengte vlak en strak tegen de oorspronkelijke buiswand: 
- Plooien in de liner komen niet voor, tenzij deze worden veroorzaakt door één van de volgende factoren:
  hoekdraaiingen, radiale verplaatsingen, of een diameterverloop in de bestaande leiding. 
- Vervorming van de liner door imperfecties met een imperfectiewaarde groter dan 2% van de straal van de liner
  komt niet voor. 
- Vervorming van de liner door obstakels onder de liner komt niet voor.</t>
  </si>
  <si>
    <t>Een opleveringsrapportage is volledig als deze alle onderdelen bevat zoals vermeld in bestekspost 84.
Overeenkomstig bestekspost 84 bedraagt de termijn voor het aanleveren van de opleveringsrapportage 4 weken
na het plaatsen van de laatste deelliner</t>
  </si>
  <si>
    <t>Een deelopdracht is volledig als deze alle onderdelen bevat zoals vermeld in bestekspost 8311.
Overeenkomstig stap 4 van het Proces deelopdrachten in paragraaf 1.11 van het bestek bedraagt de termijn voor
het aanleveren van een deelopdracht 4 weken bij deelopdrachten kleiner of gelijk aan € 50.000, en 6 weken voor deelopdrachten groter dan € 50.000.</t>
  </si>
  <si>
    <t>Project: Raamovereenkomst relinen 2025-2031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</si>
</sst>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5" x14ac:knownFonts="1">
    <font>
      <sz val="10"/>
      <color theme="1"/>
      <name val="Arial"/>
      <family val="2"/>
    </font>
    <font>
      <sz val="14"/>
      <color theme="1"/>
      <name val="Arial"/>
      <family val="2"/>
    </font>
    <font>
      <sz val="10"/>
      <color rgb="FF006100"/>
      <name val="Arial"/>
      <family val="2"/>
    </font>
    <font>
      <b/>
      <sz val="18"/>
      <color theme="1"/>
      <name val="Arial"/>
      <family val="2"/>
    </font>
    <font>
      <sz val="12"/>
      <color theme="1"/>
      <name val="Arial"/>
      <family val="2"/>
    </font>
    <font>
      <b/>
      <sz val="12"/>
      <color theme="1"/>
      <name val="Arial"/>
      <family val="2"/>
    </font>
    <font>
      <b/>
      <sz val="14"/>
      <color theme="1"/>
      <name val="Arial"/>
      <family val="2"/>
    </font>
    <font>
      <b/>
      <i/>
      <sz val="14"/>
      <color theme="1"/>
      <name val="Arial"/>
      <family val="2"/>
    </font>
    <font>
      <b/>
      <sz val="20"/>
      <color theme="1"/>
      <name val="Arial"/>
      <family val="2"/>
    </font>
    <font>
      <sz val="9"/>
      <color theme="1"/>
      <name val="Lucida Sans"/>
      <family val="2"/>
    </font>
    <font>
      <sz val="10"/>
      <color theme="1"/>
      <name val="Arial"/>
      <family val="2"/>
    </font>
    <font>
      <b/>
      <u/>
      <sz val="12"/>
      <color theme="1"/>
      <name val="Arial"/>
      <family val="2"/>
    </font>
    <font>
      <sz val="12"/>
      <color rgb="FF006100"/>
      <name val="Arial"/>
      <family val="2"/>
    </font>
    <font>
      <b/>
      <strike/>
      <sz val="18"/>
      <color theme="1"/>
      <name val="Arial"/>
      <family val="2"/>
    </font>
    <font>
      <b/>
      <sz val="11"/>
      <color theme="1"/>
      <name val="Arial"/>
      <family val="2"/>
    </font>
  </fonts>
  <fills count="4">
    <fill>
      <patternFill patternType="none"/>
    </fill>
    <fill>
      <patternFill patternType="gray125"/>
    </fill>
    <fill>
      <patternFill patternType="solid">
        <fgColor rgb="FFC6EFCE"/>
      </patternFill>
    </fill>
    <fill>
      <patternFill patternType="solid">
        <fgColor rgb="FFCCFFCC"/>
        <bgColor indexed="64"/>
      </patternFill>
    </fill>
  </fills>
  <borders count="28">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2" fillId="2" borderId="0" applyNumberFormat="0" applyBorder="0" applyAlignment="0" applyProtection="0"/>
    <xf numFmtId="9" fontId="10" fillId="0" borderId="0" applyFont="0" applyFill="0" applyBorder="0" applyAlignment="0" applyProtection="0"/>
  </cellStyleXfs>
  <cellXfs count="114">
    <xf numFmtId="0" fontId="0" fillId="0" borderId="0" xfId="0"/>
    <xf numFmtId="0" fontId="0" fillId="0" borderId="1" xfId="0" applyBorder="1"/>
    <xf numFmtId="0" fontId="0" fillId="0" borderId="3" xfId="0" applyBorder="1"/>
    <xf numFmtId="0" fontId="0" fillId="0" borderId="4" xfId="0" applyBorder="1"/>
    <xf numFmtId="0" fontId="1" fillId="0" borderId="0" xfId="0" applyFont="1"/>
    <xf numFmtId="0" fontId="0" fillId="0" borderId="6" xfId="0" applyBorder="1"/>
    <xf numFmtId="0" fontId="1" fillId="0" borderId="1" xfId="0" applyFont="1" applyBorder="1"/>
    <xf numFmtId="0" fontId="0" fillId="0" borderId="14" xfId="0" applyBorder="1"/>
    <xf numFmtId="0" fontId="3" fillId="0" borderId="0" xfId="0" applyFont="1"/>
    <xf numFmtId="0" fontId="4" fillId="0" borderId="1" xfId="0" applyFont="1" applyBorder="1"/>
    <xf numFmtId="0" fontId="4" fillId="0" borderId="0" xfId="0" applyFont="1"/>
    <xf numFmtId="0" fontId="0" fillId="0" borderId="0" xfId="0" applyAlignment="1">
      <alignment horizontal="center"/>
    </xf>
    <xf numFmtId="0" fontId="0" fillId="0" borderId="4" xfId="0" applyBorder="1" applyAlignment="1">
      <alignment horizontal="center"/>
    </xf>
    <xf numFmtId="0" fontId="4" fillId="0" borderId="0" xfId="0" applyFont="1" applyAlignment="1">
      <alignment horizontal="center"/>
    </xf>
    <xf numFmtId="0" fontId="5" fillId="0" borderId="0" xfId="0" applyFont="1" applyAlignment="1">
      <alignment horizontal="center"/>
    </xf>
    <xf numFmtId="0" fontId="1" fillId="0" borderId="0" xfId="0" applyFont="1" applyAlignment="1">
      <alignment horizontal="center"/>
    </xf>
    <xf numFmtId="0" fontId="0" fillId="0" borderId="14" xfId="0" applyBorder="1" applyAlignment="1">
      <alignment horizontal="center"/>
    </xf>
    <xf numFmtId="0" fontId="3" fillId="0" borderId="4" xfId="0" applyFont="1" applyBorder="1"/>
    <xf numFmtId="0" fontId="5" fillId="0" borderId="0" xfId="0" applyFont="1"/>
    <xf numFmtId="0" fontId="4" fillId="0" borderId="3" xfId="0" applyFont="1" applyBorder="1"/>
    <xf numFmtId="0" fontId="4" fillId="0" borderId="4" xfId="0" applyFont="1" applyBorder="1"/>
    <xf numFmtId="0" fontId="3" fillId="0" borderId="4" xfId="0" applyFont="1" applyBorder="1" applyAlignment="1">
      <alignment horizontal="center"/>
    </xf>
    <xf numFmtId="0" fontId="4" fillId="0" borderId="8" xfId="0" applyFont="1" applyBorder="1"/>
    <xf numFmtId="0" fontId="4" fillId="0" borderId="9" xfId="0" applyFont="1" applyBorder="1"/>
    <xf numFmtId="10" fontId="1" fillId="0" borderId="0" xfId="0" applyNumberFormat="1" applyFont="1" applyAlignment="1">
      <alignment horizontal="center"/>
    </xf>
    <xf numFmtId="10" fontId="1" fillId="0" borderId="4" xfId="0" applyNumberFormat="1" applyFont="1" applyBorder="1" applyAlignment="1">
      <alignment horizontal="center"/>
    </xf>
    <xf numFmtId="0" fontId="6" fillId="0" borderId="1" xfId="0" applyFont="1" applyBorder="1"/>
    <xf numFmtId="0" fontId="6" fillId="0" borderId="0" xfId="0" applyFont="1"/>
    <xf numFmtId="0" fontId="6" fillId="0" borderId="0" xfId="0" applyFont="1" applyAlignment="1">
      <alignment horizontal="center"/>
    </xf>
    <xf numFmtId="10" fontId="6" fillId="0" borderId="0" xfId="0" applyNumberFormat="1" applyFont="1" applyAlignment="1">
      <alignment horizontal="center"/>
    </xf>
    <xf numFmtId="0" fontId="7" fillId="0" borderId="0" xfId="0" applyFont="1"/>
    <xf numFmtId="0" fontId="7" fillId="0" borderId="1" xfId="0" applyFont="1" applyBorder="1"/>
    <xf numFmtId="0" fontId="7" fillId="0" borderId="0" xfId="0" applyFont="1" applyAlignment="1">
      <alignment horizontal="center"/>
    </xf>
    <xf numFmtId="10" fontId="3" fillId="0" borderId="4" xfId="0" applyNumberFormat="1" applyFont="1" applyBorder="1"/>
    <xf numFmtId="0" fontId="3" fillId="0" borderId="14" xfId="0" applyFont="1" applyBorder="1"/>
    <xf numFmtId="0" fontId="3" fillId="0" borderId="1" xfId="0" applyFont="1" applyBorder="1"/>
    <xf numFmtId="0" fontId="3" fillId="0" borderId="2" xfId="0" applyFont="1" applyBorder="1"/>
    <xf numFmtId="0" fontId="8" fillId="0" borderId="3" xfId="0" applyFont="1" applyBorder="1"/>
    <xf numFmtId="0" fontId="3" fillId="0" borderId="3" xfId="0" applyFont="1" applyBorder="1"/>
    <xf numFmtId="0" fontId="5" fillId="0" borderId="1" xfId="0" applyFont="1" applyBorder="1"/>
    <xf numFmtId="0" fontId="0" fillId="0" borderId="0" xfId="0" applyAlignment="1">
      <alignment horizontal="left" wrapText="1"/>
    </xf>
    <xf numFmtId="9" fontId="13" fillId="0" borderId="0" xfId="0" applyNumberFormat="1" applyFont="1" applyAlignment="1">
      <alignment horizontal="center"/>
    </xf>
    <xf numFmtId="0" fontId="0" fillId="0" borderId="1" xfId="0" applyBorder="1" applyAlignment="1">
      <alignment vertical="center"/>
    </xf>
    <xf numFmtId="9" fontId="4" fillId="0" borderId="0" xfId="2" applyFont="1" applyAlignment="1">
      <alignment horizontal="center"/>
    </xf>
    <xf numFmtId="0" fontId="4" fillId="0" borderId="0" xfId="0" applyFont="1" applyAlignment="1">
      <alignment vertical="top"/>
    </xf>
    <xf numFmtId="0" fontId="0" fillId="0" borderId="0" xfId="0" applyAlignment="1">
      <alignment vertical="top"/>
    </xf>
    <xf numFmtId="0" fontId="0" fillId="0" borderId="0" xfId="0" applyAlignment="1">
      <alignment vertical="center"/>
    </xf>
    <xf numFmtId="0" fontId="0" fillId="0" borderId="11" xfId="0"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12" xfId="0" applyBorder="1" applyAlignment="1">
      <alignment horizontal="center" vertical="center"/>
    </xf>
    <xf numFmtId="0" fontId="3" fillId="0" borderId="6" xfId="0" applyFont="1" applyBorder="1"/>
    <xf numFmtId="44" fontId="7" fillId="0" borderId="0" xfId="0" applyNumberFormat="1" applyFont="1"/>
    <xf numFmtId="0" fontId="3" fillId="0" borderId="5" xfId="0" applyFont="1" applyBorder="1" applyAlignment="1">
      <alignment horizontal="left" wrapText="1"/>
    </xf>
    <xf numFmtId="0" fontId="0" fillId="0" borderId="2" xfId="0" applyBorder="1" applyAlignment="1">
      <alignment horizontal="left" wrapText="1"/>
    </xf>
    <xf numFmtId="0" fontId="4" fillId="0" borderId="2" xfId="0" applyFont="1" applyBorder="1" applyAlignment="1">
      <alignment horizontal="left" wrapText="1"/>
    </xf>
    <xf numFmtId="0" fontId="5" fillId="0" borderId="2" xfId="0" applyFont="1" applyBorder="1" applyAlignment="1">
      <alignment horizontal="left" wrapText="1"/>
    </xf>
    <xf numFmtId="0" fontId="0" fillId="0" borderId="5" xfId="0" applyBorder="1" applyAlignment="1">
      <alignment horizontal="left"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 xfId="0" applyBorder="1" applyAlignment="1">
      <alignment horizontal="left" vertical="top" wrapText="1"/>
    </xf>
    <xf numFmtId="0" fontId="4" fillId="0" borderId="21" xfId="0" applyFont="1" applyBorder="1" applyAlignment="1">
      <alignment horizontal="left" wrapText="1"/>
    </xf>
    <xf numFmtId="0" fontId="0" fillId="0" borderId="20" xfId="0" applyBorder="1" applyAlignment="1">
      <alignment horizontal="left" wrapText="1"/>
    </xf>
    <xf numFmtId="0" fontId="0" fillId="0" borderId="20" xfId="0" applyBorder="1" applyAlignment="1">
      <alignment vertical="top" wrapText="1"/>
    </xf>
    <xf numFmtId="0" fontId="4" fillId="0" borderId="22" xfId="0" applyFont="1" applyBorder="1" applyAlignment="1">
      <alignment horizontal="left" wrapText="1"/>
    </xf>
    <xf numFmtId="0" fontId="4" fillId="0" borderId="20" xfId="0" applyFont="1" applyBorder="1" applyAlignment="1">
      <alignment horizontal="left" wrapText="1"/>
    </xf>
    <xf numFmtId="0" fontId="9" fillId="0" borderId="2" xfId="0" applyFont="1" applyBorder="1" applyAlignment="1">
      <alignment vertical="center" wrapText="1"/>
    </xf>
    <xf numFmtId="0" fontId="4" fillId="0" borderId="10" xfId="0" applyFont="1" applyBorder="1" applyAlignment="1">
      <alignment horizontal="left" wrapText="1"/>
    </xf>
    <xf numFmtId="0" fontId="0" fillId="0" borderId="7" xfId="0" applyBorder="1" applyAlignment="1">
      <alignment horizontal="left" wrapText="1"/>
    </xf>
    <xf numFmtId="0" fontId="1" fillId="0" borderId="2" xfId="0" applyFont="1" applyBorder="1" applyAlignment="1">
      <alignment horizontal="left" wrapText="1"/>
    </xf>
    <xf numFmtId="0" fontId="6" fillId="0" borderId="2" xfId="0" applyFont="1" applyBorder="1" applyAlignment="1">
      <alignment horizontal="left" wrapText="1"/>
    </xf>
    <xf numFmtId="0" fontId="7" fillId="0" borderId="2" xfId="0" applyFont="1" applyBorder="1" applyAlignment="1">
      <alignment horizontal="left" wrapText="1"/>
    </xf>
    <xf numFmtId="0" fontId="0" fillId="0" borderId="24" xfId="0" applyBorder="1" applyAlignment="1">
      <alignment vertical="center"/>
    </xf>
    <xf numFmtId="0" fontId="0" fillId="0" borderId="25" xfId="0" applyBorder="1" applyAlignment="1">
      <alignment vertical="center"/>
    </xf>
    <xf numFmtId="0" fontId="0" fillId="0" borderId="18" xfId="0" applyBorder="1" applyAlignment="1">
      <alignment horizontal="center" vertical="center"/>
    </xf>
    <xf numFmtId="0" fontId="0" fillId="0" borderId="23" xfId="0" applyBorder="1" applyAlignment="1">
      <alignment horizontal="left" vertical="center" wrapText="1"/>
    </xf>
    <xf numFmtId="0" fontId="0" fillId="0" borderId="8" xfId="0" applyBorder="1" applyAlignment="1">
      <alignment vertical="center"/>
    </xf>
    <xf numFmtId="0" fontId="0" fillId="0" borderId="9" xfId="0" applyBorder="1" applyAlignment="1">
      <alignment vertical="center"/>
    </xf>
    <xf numFmtId="0" fontId="0" fillId="0" borderId="13" xfId="0" applyBorder="1" applyAlignment="1">
      <alignment horizontal="center" vertical="center"/>
    </xf>
    <xf numFmtId="0" fontId="0" fillId="0" borderId="22" xfId="0" applyBorder="1" applyAlignment="1">
      <alignment horizontal="left" vertical="center" wrapText="1"/>
    </xf>
    <xf numFmtId="9" fontId="3" fillId="3" borderId="0" xfId="2" applyFont="1" applyFill="1" applyBorder="1" applyAlignment="1" applyProtection="1">
      <alignment horizontal="left"/>
      <protection locked="0"/>
    </xf>
    <xf numFmtId="0" fontId="3" fillId="3" borderId="7" xfId="0" applyFont="1" applyFill="1" applyBorder="1" applyProtection="1">
      <protection locked="0"/>
    </xf>
    <xf numFmtId="164" fontId="3" fillId="3" borderId="2" xfId="0" applyNumberFormat="1" applyFont="1" applyFill="1" applyBorder="1" applyAlignment="1" applyProtection="1">
      <alignment horizontal="left"/>
      <protection locked="0"/>
    </xf>
    <xf numFmtId="10" fontId="3" fillId="0" borderId="2" xfId="2" applyNumberFormat="1" applyFont="1" applyBorder="1" applyAlignment="1">
      <alignment horizontal="left"/>
    </xf>
    <xf numFmtId="0" fontId="5" fillId="0" borderId="1"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14" fillId="0" borderId="1" xfId="0" applyFont="1" applyBorder="1" applyAlignment="1">
      <alignment vertical="center"/>
    </xf>
    <xf numFmtId="0" fontId="14" fillId="0" borderId="0" xfId="0" applyFont="1" applyAlignment="1">
      <alignment vertical="center"/>
    </xf>
    <xf numFmtId="0" fontId="14" fillId="0" borderId="19" xfId="0" applyFont="1" applyBorder="1" applyAlignment="1">
      <alignment vertical="center"/>
    </xf>
    <xf numFmtId="0" fontId="0" fillId="0" borderId="1" xfId="0" applyBorder="1" applyAlignment="1">
      <alignment vertical="top" wrapText="1"/>
    </xf>
    <xf numFmtId="0" fontId="0" fillId="0" borderId="0" xfId="0" applyAlignment="1">
      <alignment vertical="top" wrapText="1"/>
    </xf>
    <xf numFmtId="0" fontId="0" fillId="0" borderId="19" xfId="0" applyBorder="1" applyAlignment="1">
      <alignment vertical="top" wrapText="1"/>
    </xf>
    <xf numFmtId="0" fontId="5" fillId="0" borderId="1" xfId="0" applyFont="1" applyBorder="1"/>
    <xf numFmtId="0" fontId="5" fillId="0" borderId="0" xfId="0" applyFont="1"/>
    <xf numFmtId="0" fontId="5" fillId="0" borderId="19" xfId="0" applyFont="1" applyBorder="1"/>
    <xf numFmtId="0" fontId="12" fillId="3" borderId="15" xfId="1" applyFont="1" applyFill="1" applyBorder="1" applyAlignment="1" applyProtection="1">
      <alignment horizontal="center" vertical="center"/>
      <protection locked="0"/>
    </xf>
    <xf numFmtId="0" fontId="12" fillId="3" borderId="16" xfId="1" applyFont="1" applyFill="1" applyBorder="1" applyAlignment="1" applyProtection="1">
      <alignment horizontal="center" vertical="center"/>
      <protection locked="0"/>
    </xf>
    <xf numFmtId="0" fontId="12" fillId="3" borderId="17" xfId="1"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1" fontId="0" fillId="0" borderId="15" xfId="2" applyNumberFormat="1" applyFont="1" applyBorder="1" applyAlignment="1">
      <alignment horizontal="center" vertical="center"/>
    </xf>
    <xf numFmtId="1" fontId="0" fillId="0" borderId="16" xfId="2" applyNumberFormat="1" applyFont="1" applyBorder="1" applyAlignment="1">
      <alignment horizontal="center" vertical="center"/>
    </xf>
    <xf numFmtId="1" fontId="0" fillId="0" borderId="17" xfId="2" applyNumberFormat="1" applyFont="1" applyBorder="1" applyAlignment="1">
      <alignment horizontal="center" vertical="center"/>
    </xf>
    <xf numFmtId="0" fontId="12" fillId="3" borderId="26" xfId="1" applyFont="1" applyFill="1" applyBorder="1" applyAlignment="1" applyProtection="1">
      <alignment horizontal="center" vertical="center"/>
      <protection locked="0"/>
    </xf>
    <xf numFmtId="0" fontId="0" fillId="0" borderId="26" xfId="0" applyBorder="1" applyAlignment="1">
      <alignment horizontal="center" vertical="center"/>
    </xf>
    <xf numFmtId="1" fontId="0" fillId="0" borderId="26" xfId="2" applyNumberFormat="1" applyFont="1" applyBorder="1" applyAlignment="1">
      <alignment horizontal="center" vertical="center"/>
    </xf>
    <xf numFmtId="0" fontId="12" fillId="3" borderId="27" xfId="1" applyFont="1" applyFill="1" applyBorder="1" applyAlignment="1" applyProtection="1">
      <alignment horizontal="center" vertical="center"/>
      <protection locked="0"/>
    </xf>
    <xf numFmtId="0" fontId="0" fillId="0" borderId="27" xfId="0" applyBorder="1" applyAlignment="1">
      <alignment horizontal="center" vertical="center"/>
    </xf>
    <xf numFmtId="1" fontId="0" fillId="0" borderId="27" xfId="2" applyNumberFormat="1" applyFont="1" applyBorder="1" applyAlignment="1">
      <alignment horizontal="center" vertical="center"/>
    </xf>
  </cellXfs>
  <cellStyles count="3">
    <cellStyle name="Goed" xfId="1" builtinId="26"/>
    <cellStyle name="Procent" xfId="2" builtinId="5"/>
    <cellStyle name="Standaard"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3"/>
  <sheetViews>
    <sheetView tabSelected="1" workbookViewId="0">
      <selection activeCell="D54" sqref="D54:D57"/>
    </sheetView>
  </sheetViews>
  <sheetFormatPr defaultRowHeight="12.75" x14ac:dyDescent="0.2"/>
  <cols>
    <col min="1" max="1" width="40.7109375" customWidth="1"/>
    <col min="2" max="2" width="36.7109375" customWidth="1"/>
    <col min="3" max="3" width="18.7109375" customWidth="1"/>
    <col min="4" max="4" width="15.5703125" style="11" customWidth="1"/>
    <col min="5" max="5" width="9.140625" style="11"/>
    <col min="6" max="6" width="13.28515625" style="11" customWidth="1"/>
    <col min="7" max="7" width="93.140625" style="40" customWidth="1"/>
    <col min="9" max="9" width="9.140625" hidden="1" customWidth="1"/>
  </cols>
  <sheetData>
    <row r="1" spans="1:9" s="8" customFormat="1" ht="23.25" customHeight="1" x14ac:dyDescent="0.35">
      <c r="A1" s="51" t="s">
        <v>41</v>
      </c>
      <c r="B1" s="34"/>
      <c r="C1" s="34"/>
      <c r="D1" s="34" t="s">
        <v>17</v>
      </c>
      <c r="E1" s="34"/>
      <c r="F1" s="34"/>
      <c r="G1" s="81" t="s">
        <v>18</v>
      </c>
    </row>
    <row r="2" spans="1:9" s="8" customFormat="1" ht="12.75" customHeight="1" x14ac:dyDescent="0.35">
      <c r="A2" s="35"/>
      <c r="G2" s="36"/>
    </row>
    <row r="3" spans="1:9" s="8" customFormat="1" ht="23.25" x14ac:dyDescent="0.35">
      <c r="A3" s="35" t="s">
        <v>33</v>
      </c>
      <c r="B3" s="80">
        <v>0.7</v>
      </c>
      <c r="D3" s="8" t="s">
        <v>36</v>
      </c>
      <c r="F3" s="41"/>
      <c r="G3" s="83">
        <f>F67</f>
        <v>1</v>
      </c>
    </row>
    <row r="4" spans="1:9" s="8" customFormat="1" ht="12.75" customHeight="1" x14ac:dyDescent="0.35">
      <c r="A4" s="35"/>
      <c r="G4" s="36"/>
    </row>
    <row r="5" spans="1:9" s="8" customFormat="1" ht="23.25" x14ac:dyDescent="0.35">
      <c r="A5" s="35"/>
      <c r="D5" s="8" t="s">
        <v>19</v>
      </c>
      <c r="G5" s="82">
        <v>50000</v>
      </c>
    </row>
    <row r="6" spans="1:9" s="8" customFormat="1" ht="12.75" customHeight="1" thickBot="1" x14ac:dyDescent="0.45">
      <c r="A6" s="37"/>
      <c r="B6" s="33"/>
      <c r="C6" s="17"/>
      <c r="D6" s="21"/>
      <c r="E6" s="21"/>
      <c r="F6" s="21"/>
      <c r="G6" s="53"/>
    </row>
    <row r="7" spans="1:9" s="8" customFormat="1" ht="24" thickBot="1" x14ac:dyDescent="0.4">
      <c r="A7" s="38" t="s">
        <v>21</v>
      </c>
      <c r="B7" s="17"/>
      <c r="C7" s="17"/>
      <c r="D7" s="21"/>
      <c r="E7" s="21"/>
      <c r="F7" s="21"/>
      <c r="G7" s="53"/>
    </row>
    <row r="8" spans="1:9" x14ac:dyDescent="0.2">
      <c r="A8" s="1"/>
      <c r="G8" s="54"/>
    </row>
    <row r="9" spans="1:9" s="10" customFormat="1" ht="15.75" x14ac:dyDescent="0.25">
      <c r="A9" s="39" t="s">
        <v>30</v>
      </c>
      <c r="D9" s="18" t="s">
        <v>31</v>
      </c>
      <c r="E9" s="13"/>
      <c r="F9" s="43"/>
      <c r="G9" s="55"/>
      <c r="I9" s="10">
        <v>3</v>
      </c>
    </row>
    <row r="10" spans="1:9" s="10" customFormat="1" ht="15.75" x14ac:dyDescent="0.25">
      <c r="A10" s="39" t="s">
        <v>27</v>
      </c>
      <c r="D10" s="13"/>
      <c r="E10" s="13"/>
      <c r="F10" s="13"/>
      <c r="G10" s="55"/>
      <c r="I10" s="10">
        <v>2</v>
      </c>
    </row>
    <row r="11" spans="1:9" s="18" customFormat="1" ht="15.75" x14ac:dyDescent="0.25">
      <c r="A11" s="39" t="s">
        <v>28</v>
      </c>
      <c r="D11" s="14"/>
      <c r="E11" s="14"/>
      <c r="F11" s="14"/>
      <c r="G11" s="56"/>
      <c r="I11" s="10">
        <v>0</v>
      </c>
    </row>
    <row r="12" spans="1:9" s="18" customFormat="1" ht="15.75" x14ac:dyDescent="0.25">
      <c r="A12" s="39" t="s">
        <v>29</v>
      </c>
      <c r="D12" s="14"/>
      <c r="E12" s="14"/>
      <c r="F12" s="14"/>
      <c r="G12" s="56"/>
    </row>
    <row r="13" spans="1:9" ht="12.75" customHeight="1" x14ac:dyDescent="0.2">
      <c r="A13" s="1"/>
      <c r="G13" s="54"/>
    </row>
    <row r="14" spans="1:9" s="46" customFormat="1" ht="15.75" customHeight="1" x14ac:dyDescent="0.2">
      <c r="A14" s="72"/>
      <c r="B14" s="73"/>
      <c r="C14" s="73"/>
      <c r="D14" s="74" t="s">
        <v>7</v>
      </c>
      <c r="E14" s="74" t="s">
        <v>3</v>
      </c>
      <c r="F14" s="74" t="s">
        <v>5</v>
      </c>
      <c r="G14" s="75" t="s">
        <v>6</v>
      </c>
    </row>
    <row r="15" spans="1:9" s="46" customFormat="1" ht="15.75" customHeight="1" x14ac:dyDescent="0.2">
      <c r="A15" s="76"/>
      <c r="B15" s="77"/>
      <c r="C15" s="77"/>
      <c r="D15" s="78" t="s">
        <v>20</v>
      </c>
      <c r="E15" s="78"/>
      <c r="F15" s="78" t="s">
        <v>4</v>
      </c>
      <c r="G15" s="79"/>
    </row>
    <row r="16" spans="1:9" ht="12.75" customHeight="1" x14ac:dyDescent="0.2">
      <c r="A16" s="1"/>
      <c r="D16" s="99">
        <v>3</v>
      </c>
      <c r="E16" s="102">
        <v>1</v>
      </c>
      <c r="F16" s="105">
        <f>D16*E16</f>
        <v>3</v>
      </c>
      <c r="G16" s="60"/>
    </row>
    <row r="17" spans="1:8" s="10" customFormat="1" ht="15.75" x14ac:dyDescent="0.2">
      <c r="A17" s="84" t="s">
        <v>1</v>
      </c>
      <c r="B17" s="85"/>
      <c r="C17" s="86"/>
      <c r="D17" s="100"/>
      <c r="E17" s="103"/>
      <c r="F17" s="106"/>
      <c r="G17" s="58"/>
    </row>
    <row r="18" spans="1:8" s="10" customFormat="1" ht="54.95" customHeight="1" x14ac:dyDescent="0.2">
      <c r="A18" s="93" t="s">
        <v>40</v>
      </c>
      <c r="B18" s="94"/>
      <c r="C18" s="95"/>
      <c r="D18" s="100"/>
      <c r="E18" s="103"/>
      <c r="F18" s="106"/>
      <c r="G18" s="58"/>
    </row>
    <row r="19" spans="1:8" s="10" customFormat="1" ht="12.75" customHeight="1" thickBot="1" x14ac:dyDescent="0.25">
      <c r="A19" s="19"/>
      <c r="B19" s="20"/>
      <c r="C19" s="20"/>
      <c r="D19" s="108"/>
      <c r="E19" s="109"/>
      <c r="F19" s="110"/>
      <c r="G19" s="61"/>
    </row>
    <row r="20" spans="1:8" s="10" customFormat="1" ht="24" thickBot="1" x14ac:dyDescent="0.4">
      <c r="A20" s="38" t="s">
        <v>22</v>
      </c>
      <c r="B20" s="17"/>
      <c r="C20" s="17"/>
      <c r="D20" s="21"/>
      <c r="E20" s="21"/>
      <c r="F20" s="21"/>
      <c r="G20" s="53"/>
      <c r="H20" s="8"/>
    </row>
    <row r="21" spans="1:8" x14ac:dyDescent="0.2">
      <c r="A21" s="1"/>
      <c r="G21" s="54"/>
    </row>
    <row r="22" spans="1:8" ht="15.75" x14ac:dyDescent="0.25">
      <c r="A22" s="39" t="s">
        <v>5</v>
      </c>
      <c r="B22" s="10"/>
      <c r="C22" s="10"/>
      <c r="D22" s="18" t="s">
        <v>32</v>
      </c>
      <c r="E22" s="13"/>
      <c r="F22" s="13"/>
      <c r="G22" s="55"/>
      <c r="H22" s="10"/>
    </row>
    <row r="23" spans="1:8" ht="15.75" x14ac:dyDescent="0.25">
      <c r="A23" s="39" t="s">
        <v>24</v>
      </c>
      <c r="B23" s="10"/>
      <c r="C23" s="10"/>
      <c r="D23" s="13"/>
      <c r="E23" s="13"/>
      <c r="F23" s="13"/>
      <c r="G23" s="55"/>
      <c r="H23" s="10"/>
    </row>
    <row r="24" spans="1:8" ht="15.75" x14ac:dyDescent="0.25">
      <c r="A24" s="39" t="s">
        <v>25</v>
      </c>
      <c r="B24" s="18"/>
      <c r="C24" s="18"/>
      <c r="D24" s="14"/>
      <c r="E24" s="14"/>
      <c r="F24" s="14"/>
      <c r="G24" s="56"/>
      <c r="H24" s="18"/>
    </row>
    <row r="25" spans="1:8" ht="15.75" x14ac:dyDescent="0.25">
      <c r="A25" s="39" t="s">
        <v>26</v>
      </c>
      <c r="B25" s="18"/>
      <c r="C25" s="18"/>
      <c r="D25" s="14"/>
      <c r="E25" s="14"/>
      <c r="F25" s="14"/>
      <c r="G25" s="56"/>
      <c r="H25" s="18"/>
    </row>
    <row r="26" spans="1:8" x14ac:dyDescent="0.2">
      <c r="A26" s="1"/>
      <c r="G26" s="54"/>
    </row>
    <row r="27" spans="1:8" s="46" customFormat="1" ht="15.75" customHeight="1" x14ac:dyDescent="0.2">
      <c r="A27" s="72"/>
      <c r="B27" s="73"/>
      <c r="C27" s="73"/>
      <c r="D27" s="74" t="s">
        <v>7</v>
      </c>
      <c r="E27" s="74" t="s">
        <v>3</v>
      </c>
      <c r="F27" s="74" t="s">
        <v>5</v>
      </c>
      <c r="G27" s="75" t="s">
        <v>6</v>
      </c>
    </row>
    <row r="28" spans="1:8" s="46" customFormat="1" ht="15.75" customHeight="1" x14ac:dyDescent="0.2">
      <c r="A28" s="76"/>
      <c r="B28" s="77"/>
      <c r="C28" s="77"/>
      <c r="D28" s="78" t="s">
        <v>20</v>
      </c>
      <c r="E28" s="78"/>
      <c r="F28" s="78" t="s">
        <v>4</v>
      </c>
      <c r="G28" s="79"/>
    </row>
    <row r="29" spans="1:8" ht="12.75" customHeight="1" x14ac:dyDescent="0.2">
      <c r="A29" s="1"/>
      <c r="D29" s="99">
        <v>3</v>
      </c>
      <c r="E29" s="102">
        <v>1</v>
      </c>
      <c r="F29" s="105">
        <f>D29*E29</f>
        <v>3</v>
      </c>
      <c r="G29" s="60"/>
    </row>
    <row r="30" spans="1:8" ht="15.75" x14ac:dyDescent="0.25">
      <c r="A30" s="96" t="s">
        <v>8</v>
      </c>
      <c r="B30" s="97"/>
      <c r="C30" s="98"/>
      <c r="D30" s="100"/>
      <c r="E30" s="103"/>
      <c r="F30" s="106"/>
      <c r="G30" s="63"/>
      <c r="H30" s="10"/>
    </row>
    <row r="31" spans="1:8" s="45" customFormat="1" ht="15" x14ac:dyDescent="0.2">
      <c r="A31" s="87" t="s">
        <v>15</v>
      </c>
      <c r="B31" s="88"/>
      <c r="C31" s="89"/>
      <c r="D31" s="100"/>
      <c r="E31" s="103"/>
      <c r="F31" s="106"/>
      <c r="G31" s="63"/>
      <c r="H31" s="44"/>
    </row>
    <row r="32" spans="1:8" ht="12.75" customHeight="1" x14ac:dyDescent="0.2">
      <c r="A32" s="22"/>
      <c r="B32" s="23"/>
      <c r="C32" s="23"/>
      <c r="D32" s="101"/>
      <c r="E32" s="104"/>
      <c r="F32" s="107"/>
      <c r="G32" s="64"/>
      <c r="H32" s="10"/>
    </row>
    <row r="33" spans="1:8" ht="12.75" customHeight="1" x14ac:dyDescent="0.2">
      <c r="A33" s="9"/>
      <c r="B33" s="10"/>
      <c r="C33" s="10"/>
      <c r="D33" s="99">
        <v>3</v>
      </c>
      <c r="E33" s="102">
        <v>1</v>
      </c>
      <c r="F33" s="105">
        <f>D33*E33</f>
        <v>3</v>
      </c>
      <c r="G33" s="65"/>
      <c r="H33" s="10"/>
    </row>
    <row r="34" spans="1:8" ht="15.75" x14ac:dyDescent="0.25">
      <c r="A34" s="96" t="s">
        <v>9</v>
      </c>
      <c r="B34" s="97"/>
      <c r="C34" s="98"/>
      <c r="D34" s="100"/>
      <c r="E34" s="103"/>
      <c r="F34" s="106"/>
      <c r="G34" s="63"/>
      <c r="H34" s="10"/>
    </row>
    <row r="35" spans="1:8" ht="15" customHeight="1" x14ac:dyDescent="0.2">
      <c r="A35" s="87" t="s">
        <v>14</v>
      </c>
      <c r="B35" s="88"/>
      <c r="C35" s="89"/>
      <c r="D35" s="100"/>
      <c r="E35" s="103"/>
      <c r="F35" s="106"/>
      <c r="G35" s="65"/>
      <c r="H35" s="10"/>
    </row>
    <row r="36" spans="1:8" ht="12.75" customHeight="1" x14ac:dyDescent="0.2">
      <c r="A36" s="22"/>
      <c r="B36" s="23"/>
      <c r="C36" s="23"/>
      <c r="D36" s="101"/>
      <c r="E36" s="104"/>
      <c r="F36" s="107"/>
      <c r="G36" s="64"/>
      <c r="H36" s="10"/>
    </row>
    <row r="37" spans="1:8" ht="12.75" customHeight="1" x14ac:dyDescent="0.2">
      <c r="A37" s="9"/>
      <c r="B37" s="10"/>
      <c r="C37" s="10"/>
      <c r="D37" s="99">
        <v>3</v>
      </c>
      <c r="E37" s="102">
        <v>3</v>
      </c>
      <c r="F37" s="105">
        <f>D37*E37</f>
        <v>9</v>
      </c>
      <c r="G37" s="66"/>
      <c r="H37" s="10"/>
    </row>
    <row r="38" spans="1:8" ht="15" x14ac:dyDescent="0.2">
      <c r="A38" s="90" t="s">
        <v>10</v>
      </c>
      <c r="B38" s="91"/>
      <c r="C38" s="92"/>
      <c r="D38" s="100"/>
      <c r="E38" s="103"/>
      <c r="F38" s="106"/>
      <c r="G38" s="63"/>
      <c r="H38" s="10"/>
    </row>
    <row r="39" spans="1:8" ht="45" customHeight="1" x14ac:dyDescent="0.2">
      <c r="A39" s="87" t="s">
        <v>35</v>
      </c>
      <c r="B39" s="88"/>
      <c r="C39" s="89"/>
      <c r="D39" s="100"/>
      <c r="E39" s="103"/>
      <c r="F39" s="106"/>
      <c r="G39" s="55"/>
      <c r="H39" s="10"/>
    </row>
    <row r="40" spans="1:8" ht="12.75" customHeight="1" x14ac:dyDescent="0.2">
      <c r="A40" s="22"/>
      <c r="B40" s="23"/>
      <c r="C40" s="23"/>
      <c r="D40" s="101"/>
      <c r="E40" s="104"/>
      <c r="F40" s="107"/>
      <c r="G40" s="67"/>
      <c r="H40" s="10"/>
    </row>
    <row r="41" spans="1:8" ht="12.75" customHeight="1" x14ac:dyDescent="0.2">
      <c r="A41" s="9"/>
      <c r="B41" s="10"/>
      <c r="C41" s="10"/>
      <c r="D41" s="99">
        <v>3</v>
      </c>
      <c r="E41" s="102">
        <v>5</v>
      </c>
      <c r="F41" s="105">
        <f>D41*E41</f>
        <v>15</v>
      </c>
      <c r="G41" s="65"/>
      <c r="H41" s="10"/>
    </row>
    <row r="42" spans="1:8" ht="15.75" x14ac:dyDescent="0.2">
      <c r="A42" s="84" t="s">
        <v>34</v>
      </c>
      <c r="B42" s="85"/>
      <c r="C42" s="86"/>
      <c r="D42" s="100"/>
      <c r="E42" s="103"/>
      <c r="F42" s="106"/>
      <c r="G42" s="58"/>
      <c r="H42" s="10"/>
    </row>
    <row r="43" spans="1:8" ht="80.099999999999994" customHeight="1" x14ac:dyDescent="0.2">
      <c r="A43" s="87" t="s">
        <v>38</v>
      </c>
      <c r="B43" s="88"/>
      <c r="C43" s="89"/>
      <c r="D43" s="100"/>
      <c r="E43" s="103"/>
      <c r="F43" s="106"/>
      <c r="G43" s="65"/>
    </row>
    <row r="44" spans="1:8" ht="12.75" customHeight="1" thickBot="1" x14ac:dyDescent="0.25">
      <c r="A44" s="19"/>
      <c r="B44" s="20"/>
      <c r="C44" s="20"/>
      <c r="D44" s="108"/>
      <c r="E44" s="109"/>
      <c r="F44" s="110"/>
      <c r="G44" s="61"/>
    </row>
    <row r="45" spans="1:8" ht="24" thickBot="1" x14ac:dyDescent="0.4">
      <c r="A45" s="38" t="s">
        <v>23</v>
      </c>
      <c r="B45" s="17"/>
      <c r="C45" s="17"/>
      <c r="D45" s="21"/>
      <c r="E45" s="21"/>
      <c r="F45" s="21"/>
      <c r="G45" s="53"/>
    </row>
    <row r="46" spans="1:8" x14ac:dyDescent="0.2">
      <c r="A46" s="1"/>
      <c r="G46" s="54"/>
    </row>
    <row r="47" spans="1:8" ht="15.75" x14ac:dyDescent="0.25">
      <c r="A47" s="39" t="s">
        <v>5</v>
      </c>
      <c r="B47" s="10"/>
      <c r="C47" s="10"/>
      <c r="D47" s="18" t="s">
        <v>31</v>
      </c>
      <c r="E47" s="13"/>
      <c r="F47" s="13"/>
      <c r="G47" s="55"/>
    </row>
    <row r="48" spans="1:8" ht="15.75" x14ac:dyDescent="0.25">
      <c r="A48" s="39" t="s">
        <v>27</v>
      </c>
      <c r="B48" s="10"/>
      <c r="C48" s="10"/>
      <c r="D48" s="13"/>
      <c r="E48" s="13"/>
      <c r="F48" s="13"/>
      <c r="G48" s="55"/>
    </row>
    <row r="49" spans="1:7" ht="15.75" x14ac:dyDescent="0.25">
      <c r="A49" s="39" t="s">
        <v>28</v>
      </c>
      <c r="B49" s="18"/>
      <c r="C49" s="18"/>
      <c r="D49" s="14"/>
      <c r="E49" s="14"/>
      <c r="F49" s="14"/>
      <c r="G49" s="56"/>
    </row>
    <row r="50" spans="1:7" ht="15.75" x14ac:dyDescent="0.25">
      <c r="A50" s="39" t="s">
        <v>29</v>
      </c>
      <c r="B50" s="18"/>
      <c r="C50" s="18"/>
      <c r="D50" s="14"/>
      <c r="E50" s="14"/>
      <c r="F50" s="14"/>
      <c r="G50" s="56"/>
    </row>
    <row r="51" spans="1:7" ht="13.5" thickBot="1" x14ac:dyDescent="0.25">
      <c r="A51" s="2"/>
      <c r="B51" s="3"/>
      <c r="C51" s="3"/>
      <c r="D51" s="12"/>
      <c r="E51" s="12"/>
      <c r="F51" s="12"/>
      <c r="G51" s="57"/>
    </row>
    <row r="52" spans="1:7" s="46" customFormat="1" ht="15.75" customHeight="1" x14ac:dyDescent="0.2">
      <c r="A52" s="42"/>
      <c r="D52" s="47" t="s">
        <v>7</v>
      </c>
      <c r="E52" s="47" t="s">
        <v>3</v>
      </c>
      <c r="F52" s="47" t="s">
        <v>5</v>
      </c>
      <c r="G52" s="58" t="s">
        <v>6</v>
      </c>
    </row>
    <row r="53" spans="1:7" s="46" customFormat="1" ht="15.75" customHeight="1" thickBot="1" x14ac:dyDescent="0.25">
      <c r="A53" s="48"/>
      <c r="B53" s="49"/>
      <c r="C53" s="49"/>
      <c r="D53" s="50" t="s">
        <v>20</v>
      </c>
      <c r="E53" s="50"/>
      <c r="F53" s="50" t="s">
        <v>4</v>
      </c>
      <c r="G53" s="59"/>
    </row>
    <row r="54" spans="1:7" ht="12.75" customHeight="1" x14ac:dyDescent="0.2">
      <c r="A54" s="1"/>
      <c r="D54" s="111">
        <v>3</v>
      </c>
      <c r="E54" s="112">
        <v>1</v>
      </c>
      <c r="F54" s="113">
        <f>D54*E54</f>
        <v>3</v>
      </c>
      <c r="G54" s="62"/>
    </row>
    <row r="55" spans="1:7" ht="15.75" x14ac:dyDescent="0.2">
      <c r="A55" s="84" t="s">
        <v>11</v>
      </c>
      <c r="B55" s="85"/>
      <c r="C55" s="86"/>
      <c r="D55" s="100"/>
      <c r="E55" s="103"/>
      <c r="F55" s="106"/>
      <c r="G55" s="58"/>
    </row>
    <row r="56" spans="1:7" ht="45" customHeight="1" x14ac:dyDescent="0.2">
      <c r="A56" s="87" t="s">
        <v>39</v>
      </c>
      <c r="B56" s="88"/>
      <c r="C56" s="89"/>
      <c r="D56" s="100"/>
      <c r="E56" s="103"/>
      <c r="F56" s="106"/>
      <c r="G56" s="65"/>
    </row>
    <row r="57" spans="1:7" ht="12.75" customHeight="1" thickBot="1" x14ac:dyDescent="0.25">
      <c r="A57" s="19"/>
      <c r="B57" s="20"/>
      <c r="C57" s="20"/>
      <c r="D57" s="108"/>
      <c r="E57" s="109"/>
      <c r="F57" s="110"/>
      <c r="G57" s="61"/>
    </row>
    <row r="58" spans="1:7" x14ac:dyDescent="0.2">
      <c r="A58" s="1"/>
      <c r="G58" s="54"/>
    </row>
    <row r="59" spans="1:7" x14ac:dyDescent="0.2">
      <c r="A59" s="1"/>
      <c r="G59" s="54"/>
    </row>
    <row r="60" spans="1:7" ht="13.5" thickBot="1" x14ac:dyDescent="0.25">
      <c r="A60" s="1"/>
      <c r="G60" s="54"/>
    </row>
    <row r="61" spans="1:7" x14ac:dyDescent="0.2">
      <c r="A61" s="5"/>
      <c r="B61" s="7"/>
      <c r="C61" s="7"/>
      <c r="D61" s="16"/>
      <c r="E61" s="16"/>
      <c r="F61" s="16"/>
      <c r="G61" s="68"/>
    </row>
    <row r="62" spans="1:7" s="4" customFormat="1" ht="18" x14ac:dyDescent="0.25">
      <c r="A62" s="6"/>
      <c r="D62" s="15"/>
      <c r="E62" s="15"/>
      <c r="F62" s="15"/>
      <c r="G62" s="69"/>
    </row>
    <row r="63" spans="1:7" s="4" customFormat="1" ht="18" x14ac:dyDescent="0.25">
      <c r="A63" s="6"/>
      <c r="B63" s="4" t="s">
        <v>16</v>
      </c>
      <c r="D63" s="24">
        <f>F16/3</f>
        <v>1</v>
      </c>
      <c r="E63" s="15">
        <v>0.3</v>
      </c>
      <c r="F63" s="24">
        <f>D63*E63</f>
        <v>0.3</v>
      </c>
      <c r="G63" s="69"/>
    </row>
    <row r="64" spans="1:7" s="4" customFormat="1" ht="18" x14ac:dyDescent="0.25">
      <c r="A64" s="6"/>
      <c r="B64" s="4" t="s">
        <v>2</v>
      </c>
      <c r="D64" s="24">
        <f>(SUM(F29:F44))/30</f>
        <v>1</v>
      </c>
      <c r="E64" s="15">
        <v>0.4</v>
      </c>
      <c r="F64" s="24">
        <f>D64*E64</f>
        <v>0.4</v>
      </c>
      <c r="G64" s="69"/>
    </row>
    <row r="65" spans="1:7" s="4" customFormat="1" ht="18.75" thickBot="1" x14ac:dyDescent="0.3">
      <c r="A65" s="6"/>
      <c r="B65" s="4" t="s">
        <v>0</v>
      </c>
      <c r="D65" s="24">
        <f>F54/3</f>
        <v>1</v>
      </c>
      <c r="E65" s="15">
        <v>0.3</v>
      </c>
      <c r="F65" s="25">
        <f t="shared" ref="F65" si="0">D65*E65</f>
        <v>0.3</v>
      </c>
      <c r="G65" s="69"/>
    </row>
    <row r="66" spans="1:7" x14ac:dyDescent="0.2">
      <c r="A66" s="1"/>
      <c r="G66" s="54"/>
    </row>
    <row r="67" spans="1:7" s="27" customFormat="1" ht="18" x14ac:dyDescent="0.25">
      <c r="A67" s="26"/>
      <c r="B67" s="27" t="s">
        <v>37</v>
      </c>
      <c r="D67" s="28"/>
      <c r="E67" s="28"/>
      <c r="F67" s="29">
        <f>SUM(F63:F66)</f>
        <v>1</v>
      </c>
      <c r="G67" s="70"/>
    </row>
    <row r="68" spans="1:7" x14ac:dyDescent="0.2">
      <c r="A68" s="1"/>
      <c r="G68" s="54"/>
    </row>
    <row r="69" spans="1:7" s="10" customFormat="1" ht="18.75" x14ac:dyDescent="0.3">
      <c r="A69" s="9"/>
      <c r="B69" s="30" t="s">
        <v>12</v>
      </c>
      <c r="C69" s="52">
        <f>IF(G3&gt;B3,((G3-B3)*0.15*G5*2),0)</f>
        <v>4500.0000000000009</v>
      </c>
      <c r="D69" s="13"/>
      <c r="E69" s="13"/>
      <c r="F69" s="13"/>
      <c r="G69" s="55"/>
    </row>
    <row r="70" spans="1:7" x14ac:dyDescent="0.2">
      <c r="A70" s="1"/>
      <c r="G70" s="54"/>
    </row>
    <row r="71" spans="1:7" s="30" customFormat="1" ht="18.75" x14ac:dyDescent="0.3">
      <c r="A71" s="31"/>
      <c r="B71" s="30" t="s">
        <v>13</v>
      </c>
      <c r="C71" s="52">
        <f>IF(B3&gt;G3,((B3-G3)*0.15*G5*4),0)</f>
        <v>0</v>
      </c>
      <c r="D71" s="32"/>
      <c r="E71" s="32"/>
      <c r="F71" s="32"/>
      <c r="G71" s="71"/>
    </row>
    <row r="72" spans="1:7" x14ac:dyDescent="0.2">
      <c r="A72" s="1"/>
      <c r="G72" s="54"/>
    </row>
    <row r="73" spans="1:7" ht="13.5" thickBot="1" x14ac:dyDescent="0.25">
      <c r="A73" s="2"/>
      <c r="B73" s="3"/>
      <c r="C73" s="3"/>
      <c r="D73" s="12"/>
      <c r="E73" s="12"/>
      <c r="F73" s="12"/>
      <c r="G73" s="57"/>
    </row>
  </sheetData>
  <sheetProtection algorithmName="SHA-512" hashValue="HiN3WO51q7cd0yowoqWdwTXjs7pM0abESukHn0MMTtvAxx+NHE/xRgo3JJWB8Q76FGL9vUfmS7fDgAdnktSu8A==" saltValue="9hTaK7farAnrZOCY+cd39A==" spinCount="100000" sheet="1" objects="1" scenarios="1" selectLockedCells="1"/>
  <mergeCells count="30">
    <mergeCell ref="D54:D57"/>
    <mergeCell ref="E54:E57"/>
    <mergeCell ref="F54:F57"/>
    <mergeCell ref="D37:D40"/>
    <mergeCell ref="E37:E40"/>
    <mergeCell ref="F37:F40"/>
    <mergeCell ref="D41:D44"/>
    <mergeCell ref="E41:E44"/>
    <mergeCell ref="F41:F44"/>
    <mergeCell ref="D33:D36"/>
    <mergeCell ref="E33:E36"/>
    <mergeCell ref="F33:F36"/>
    <mergeCell ref="D16:D19"/>
    <mergeCell ref="E16:E19"/>
    <mergeCell ref="F16:F19"/>
    <mergeCell ref="D29:D32"/>
    <mergeCell ref="E29:E32"/>
    <mergeCell ref="F29:F32"/>
    <mergeCell ref="A17:C17"/>
    <mergeCell ref="A18:C18"/>
    <mergeCell ref="A30:C30"/>
    <mergeCell ref="A31:C31"/>
    <mergeCell ref="A34:C34"/>
    <mergeCell ref="A42:C42"/>
    <mergeCell ref="A43:C43"/>
    <mergeCell ref="A55:C55"/>
    <mergeCell ref="A56:C56"/>
    <mergeCell ref="A35:C35"/>
    <mergeCell ref="A38:C38"/>
    <mergeCell ref="A39:C39"/>
  </mergeCells>
  <dataValidations count="1">
    <dataValidation type="list" allowBlank="1" showInputMessage="1" showErrorMessage="1" sqref="D54:D57 D16 D29:D44" xr:uid="{FD67177A-D983-4D16-9B82-E4A514F7CBD7}">
      <formula1>$I$9:$I$11</formula1>
    </dataValidation>
  </dataValidations>
  <printOptions horizontalCentered="1"/>
  <pageMargins left="0.70866141732283472" right="0.70866141732283472" top="0.74803149606299213" bottom="0.74803149606299213" header="0.31496062992125984" footer="0.31496062992125984"/>
  <pageSetup paperSize="9" scale="5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b4fbce7-7457-4077-8822-5fd466340b0b">
      <Terms xmlns="http://schemas.microsoft.com/office/infopath/2007/PartnerControls"/>
    </lcf76f155ced4ddcb4097134ff3c332f>
    <TaxCatchAll xmlns="4f35b267-bd6d-4640-8cf6-c0951f2bf4b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ECC1BBF11B10B43B55EABE43905C56B" ma:contentTypeVersion="11" ma:contentTypeDescription="Een nieuw document maken." ma:contentTypeScope="" ma:versionID="bed8878435bd1a5ab43994100ae80716">
  <xsd:schema xmlns:xsd="http://www.w3.org/2001/XMLSchema" xmlns:xs="http://www.w3.org/2001/XMLSchema" xmlns:p="http://schemas.microsoft.com/office/2006/metadata/properties" xmlns:ns2="3b4fbce7-7457-4077-8822-5fd466340b0b" xmlns:ns3="4f35b267-bd6d-4640-8cf6-c0951f2bf4bb" targetNamespace="http://schemas.microsoft.com/office/2006/metadata/properties" ma:root="true" ma:fieldsID="a621c110fc457de97177bfe0fa4ebfa0" ns2:_="" ns3:_="">
    <xsd:import namespace="3b4fbce7-7457-4077-8822-5fd466340b0b"/>
    <xsd:import namespace="4f35b267-bd6d-4640-8cf6-c0951f2bf4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4fbce7-7457-4077-8822-5fd466340b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090a0e23-2270-4081-893d-4dbd8040e893"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35b267-bd6d-4640-8cf6-c0951f2bf4b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1136d89-f552-4798-b74f-ec4d72b5588f}" ma:internalName="TaxCatchAll" ma:showField="CatchAllData" ma:web="4f35b267-bd6d-4640-8cf6-c0951f2bf4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91DCF3-5488-48E4-B0F7-16878F61D615}">
  <ds:schemaRefs>
    <ds:schemaRef ds:uri="http://schemas.microsoft.com/sharepoint/v3/contenttype/forms"/>
  </ds:schemaRefs>
</ds:datastoreItem>
</file>

<file path=customXml/itemProps2.xml><?xml version="1.0" encoding="utf-8"?>
<ds:datastoreItem xmlns:ds="http://schemas.openxmlformats.org/officeDocument/2006/customXml" ds:itemID="{A19641C5-4D10-42A8-B749-31BAB212DF7D}">
  <ds:schemaRefs>
    <ds:schemaRef ds:uri="http://purl.org/dc/dcmitype/"/>
    <ds:schemaRef ds:uri="http://www.w3.org/XML/1998/namespace"/>
    <ds:schemaRef ds:uri="4f35b267-bd6d-4640-8cf6-c0951f2bf4bb"/>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3b4fbce7-7457-4077-8822-5fd466340b0b"/>
    <ds:schemaRef ds:uri="http://purl.org/dc/terms/"/>
  </ds:schemaRefs>
</ds:datastoreItem>
</file>

<file path=customXml/itemProps3.xml><?xml version="1.0" encoding="utf-8"?>
<ds:datastoreItem xmlns:ds="http://schemas.openxmlformats.org/officeDocument/2006/customXml" ds:itemID="{51A3E9B1-8426-4ABE-A023-79D0C3A154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4fbce7-7457-4077-8822-5fd466340b0b"/>
    <ds:schemaRef ds:uri="4f35b267-bd6d-4640-8cf6-c0951f2bf4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EMVI</vt:lpstr>
    </vt:vector>
  </TitlesOfParts>
  <Company>Gemeente Arnhem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maarten@valkenburgadvies.nl</dc:creator>
  <cp:lastModifiedBy>Maarten van Valkenburg</cp:lastModifiedBy>
  <cp:lastPrinted>2024-11-26T09:51:23Z</cp:lastPrinted>
  <dcterms:created xsi:type="dcterms:W3CDTF">2020-11-18T12:22:55Z</dcterms:created>
  <dcterms:modified xsi:type="dcterms:W3CDTF">2026-04-01T17:14:43Z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0x0101007ECC1BBF11B10B43B55EABE43905C56B</vt:lpwstr>
  </property>
  <property fmtid="{D5CDD505-2E9C-101B-9397-08002B2CF9AE}" pid="3" name="Order">
    <vt:r8>100</vt:r8>
  </property>
  <property fmtid="{D5CDD505-2E9C-101B-9397-08002B2CF9AE}" pid="4" name="MediaServiceImageTags">
    <vt:lpwstr/>
  </property>
</Properties>
</file>