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Q:\CL BMO\Inkoopgroep\1. INKOPEN\1. Netwerken\Openbare Ruimte\EOA - Leveranties pompen, besturingen en\02 Aanbesteding\"/>
    </mc:Choice>
  </mc:AlternateContent>
  <xr:revisionPtr revIDLastSave="0" documentId="13_ncr:1_{D9EA87A5-44B5-4FCA-A3A2-69F48172637B}" xr6:coauthVersionLast="47" xr6:coauthVersionMax="47" xr10:uidLastSave="{00000000-0000-0000-0000-000000000000}"/>
  <bookViews>
    <workbookView xWindow="28680" yWindow="-120" windowWidth="29040" windowHeight="15720" xr2:uid="{5C349066-96E3-44F4-B6D6-9B4E879B15CC}"/>
  </bookViews>
  <sheets>
    <sheet name="Inschrijfsta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30" i="1"/>
  <c r="E31" i="1"/>
  <c r="E32" i="1"/>
  <c r="E33" i="1"/>
  <c r="E62" i="1"/>
  <c r="C69" i="1" s="1"/>
  <c r="E37" i="1"/>
  <c r="E36" i="1"/>
  <c r="E35" i="1"/>
  <c r="E34" i="1"/>
  <c r="E29" i="1"/>
  <c r="E28" i="1"/>
  <c r="E27" i="1"/>
  <c r="E26" i="1"/>
  <c r="E25" i="1"/>
  <c r="E24" i="1"/>
  <c r="E23" i="1"/>
  <c r="E22" i="1"/>
  <c r="E20" i="1"/>
  <c r="E48" i="1"/>
  <c r="E47" i="1"/>
  <c r="E46" i="1"/>
  <c r="E45" i="1"/>
  <c r="E44" i="1"/>
  <c r="E43" i="1"/>
  <c r="E42" i="1"/>
  <c r="E41" i="1"/>
  <c r="E40" i="1"/>
  <c r="E39" i="1"/>
  <c r="E19" i="1"/>
  <c r="E49" i="1" l="1"/>
  <c r="C68" i="1" s="1"/>
  <c r="C70" i="1" s="1"/>
  <c r="C72" i="1" s="1"/>
</calcChain>
</file>

<file path=xl/sharedStrings.xml><?xml version="1.0" encoding="utf-8"?>
<sst xmlns="http://schemas.openxmlformats.org/spreadsheetml/2006/main" count="69" uniqueCount="63">
  <si>
    <t xml:space="preserve">De inschrijfstaat rekent automatisch door wat de totalen per jaar per onderdeel bedragen na het invullen van de eenheidsprijs. </t>
  </si>
  <si>
    <t>In afwijking van de UAV 2012 blijven de verrekenprijzen gehandhaafd bij afwijking van meer dan 10%. Daarnaast geeft een lagere hoeveelheid ook geen recht op een vergoeding.</t>
  </si>
  <si>
    <t>Aantallen zijn inschattingen waaraan geen rechten kunnen worden ontleent. Facturatie geschied op basis van werkelijke aantallen.</t>
  </si>
  <si>
    <t xml:space="preserve">Onderdeel 1: Totaalprijs standaard leveringen </t>
  </si>
  <si>
    <t>In onderdeel 1 wordt een opgave gevraagd voor standaard leveringen.</t>
  </si>
  <si>
    <t>De eenheidsprijzen dienen te worden ingevuld in het geel gearceerde deel.</t>
  </si>
  <si>
    <t>Onderdeel</t>
  </si>
  <si>
    <t>Prijs inc. levering</t>
  </si>
  <si>
    <t>Aantal per jaar</t>
  </si>
  <si>
    <t>Totaalprijs per jaar</t>
  </si>
  <si>
    <t>Pomp type A conform hoofdstuk 3 van het PVE (type pompklauw voetbocht en geleidestangen)</t>
  </si>
  <si>
    <t>Pomp type B conform hoofdstuk 3 van het PVE (type pompklauw voetbocht en geleidestangen)</t>
  </si>
  <si>
    <t>Complete hijsketting 2 m. zoals omschreven in par. 4.1</t>
  </si>
  <si>
    <t>Complete hijsketting 3 m. zoals omschreven in par. 4.1</t>
  </si>
  <si>
    <t>Complete hijsketting 4 m. zoals omschreven in par. 4.1</t>
  </si>
  <si>
    <t>Complete set geleidestangen zoals omschreven in par. 4.2</t>
  </si>
  <si>
    <t>Compleet leidingwerk zoals omschreven in par. 4.3, tot aan muurdoorvoer</t>
  </si>
  <si>
    <t>Verloopnippel 2" - 1 1/2"</t>
  </si>
  <si>
    <t>Pijpnippel RVS 316, 2", L=100 mm</t>
  </si>
  <si>
    <t>3-delige koppeling, RVS 316, d= 2", bi x bu met vlakke afdichting</t>
  </si>
  <si>
    <t>2" RVS 316 balkeerklep, fabricaat AVK</t>
  </si>
  <si>
    <t>Persleiding RVS 316, 2" incl. bocht met aan beide uiteinden 2” draadaansluiting</t>
  </si>
  <si>
    <t>3-delige koppeling, RVS 316, 2" met vlakke dichting.</t>
  </si>
  <si>
    <t>2" RVS 316 kogelkraan 50 mm</t>
  </si>
  <si>
    <t>Muurdoorvoerstuk bestaande uit een pijpnippel RVS 316, 60,3x3,6, 2"</t>
  </si>
  <si>
    <t>Klemkoppeling, fabricaat Plasson</t>
  </si>
  <si>
    <t>Putkop incl. afdekking, zoals omschreven in par. 6.2.1 en 6.2.2</t>
  </si>
  <si>
    <t>Complete dochterkast (buitenopstellingskast incl. fundatie) zoals omschreven in par. 6.3.1</t>
  </si>
  <si>
    <t>Complete moeder/dochterkast (buitenopstellingskast incl. fundatie) zoals omschreven in par. 6.3.2</t>
  </si>
  <si>
    <t xml:space="preserve">Besturingkast 'Nexicon' compleet incl. niveaumeting, zoals omschreven in par 8.1 van het PVE </t>
  </si>
  <si>
    <t>Totaalprijs op basis van indicatief aantal per jaar exclusief BTW</t>
  </si>
  <si>
    <t>Onderdeel 2: Totaalprijs leveringen pompen hoofdgemalen</t>
  </si>
  <si>
    <t>In onderdeel 2 wordt een opgave gevraagd voor de kosten die gemaakt worden voor het leveren van verschillende pompen voor de hoofdgemalen.</t>
  </si>
  <si>
    <t>De inschrijver vult een vast percentage van de brutoprijzen die de leverancier hanteert in.</t>
  </si>
  <si>
    <t xml:space="preserve">De opgegeven stelpost betreft een inschatting hieraan kunnen geen rechten worden ontleend. </t>
  </si>
  <si>
    <t>Omschrijving</t>
  </si>
  <si>
    <t>Percentage van de laatste catalogusprijs</t>
  </si>
  <si>
    <t>Flygt pompen</t>
  </si>
  <si>
    <t>Onderdelen Flygt pompen</t>
  </si>
  <si>
    <t>Landustrie pompen</t>
  </si>
  <si>
    <t>Onderdelen Landustrie pompen</t>
  </si>
  <si>
    <t>Stelpost</t>
  </si>
  <si>
    <t>Totaalprijs voor levering pompen hoofdgemalen</t>
  </si>
  <si>
    <t>Onderdeel 3: Totaalprijs leveringen pompen, besturingen en mechanische- en civiele delen t.b.v. mechanische riolering</t>
  </si>
  <si>
    <t xml:space="preserve">In onderdeel 3 worden de totalen van onderdeel 1 en onderdeel 2 bij elkaar opgeteld om tot een totaalprijs te komen. </t>
  </si>
  <si>
    <t>Totaalprijs onderdeel 1</t>
  </si>
  <si>
    <t>Totaalprijs onderdeel 2</t>
  </si>
  <si>
    <t xml:space="preserve">Naam inschrijver: </t>
  </si>
  <si>
    <t>Inschrijver dient alle gele cellen in te vullen.</t>
  </si>
  <si>
    <t>Deze bedragen dient in het inschrijvingsbiljet te worden vermeld. De eenheidsprijzen zijn exclusief btw en inclusief winst en risico.</t>
  </si>
  <si>
    <t>Losse componenten</t>
  </si>
  <si>
    <t>Voor alle onderdelen geldt het volgende: Het PVE A-2701 is van toepassing. De inschrijver biedt marktconforme prijzen aan. Abnormaal lage inschrijvingen leiden in beginsel tot uitgesloten.</t>
  </si>
  <si>
    <t>Bijlage 1: Inschrijfstaat horende bij PVE A-2701</t>
  </si>
  <si>
    <t>Pompput type 1, zoals omschreven in par. 6.1</t>
  </si>
  <si>
    <t>Pompput type 2, zoals omschreven in par. 6.1</t>
  </si>
  <si>
    <t>Hoogwatervlotter, type Roboflot met gewicht</t>
  </si>
  <si>
    <t>Complete open-bel regeling incl. hoogwatervlotter type Roboflot, zoals omschreven in par. 5.1.1</t>
  </si>
  <si>
    <t>Voetbocht 2" Flygt, RVS.</t>
  </si>
  <si>
    <t>Compleet leidingwerk zoals omschreven in par. 4.3, incl. muurdoorvoerstuk (voor PE put) en overganskoppeling</t>
  </si>
  <si>
    <t xml:space="preserve">Besturingkast (APP 300sx) compleet incl. niveaumeting, zoals omschreven in hoofdstuk 5 van het PVE </t>
  </si>
  <si>
    <t>Complete pompput type 1 incl. afdekking en putkop zoals omschreven in 6.1 en 6.2</t>
  </si>
  <si>
    <t>Pomp type C conform hoofdstuk 3 van het PVE (type pompklauw voetbocht en geleidestangen)</t>
  </si>
  <si>
    <t>Totaalprijs op basis van indicatief aantal per 4 jaar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</si>
</sst>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rgb="FF00B0F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0" fillId="0" borderId="3" xfId="0" applyBorder="1"/>
    <xf numFmtId="164" fontId="0" fillId="3" borderId="4" xfId="0" applyNumberFormat="1" applyFill="1" applyBorder="1" applyProtection="1">
      <protection locked="0"/>
    </xf>
    <xf numFmtId="0" fontId="0" fillId="0" borderId="1" xfId="0" applyBorder="1"/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6" fillId="0" borderId="3" xfId="0" applyFont="1" applyBorder="1"/>
    <xf numFmtId="0" fontId="6" fillId="0" borderId="3" xfId="0" applyFont="1" applyBorder="1" applyAlignment="1">
      <alignment horizontal="left" indent="1"/>
    </xf>
    <xf numFmtId="0" fontId="3" fillId="0" borderId="7" xfId="0" applyFont="1" applyBorder="1"/>
    <xf numFmtId="0" fontId="3" fillId="0" borderId="8" xfId="0" applyFont="1" applyBorder="1"/>
    <xf numFmtId="0" fontId="0" fillId="0" borderId="8" xfId="0" applyBorder="1"/>
    <xf numFmtId="164" fontId="0" fillId="0" borderId="0" xfId="0" applyNumberFormat="1"/>
    <xf numFmtId="0" fontId="0" fillId="0" borderId="12" xfId="0" applyBorder="1"/>
    <xf numFmtId="9" fontId="2" fillId="0" borderId="2" xfId="2" applyNumberFormat="1" applyFill="1" applyBorder="1" applyAlignment="1"/>
    <xf numFmtId="9" fontId="2" fillId="0" borderId="13" xfId="2" applyNumberFormat="1" applyFill="1" applyBorder="1" applyAlignment="1"/>
    <xf numFmtId="0" fontId="0" fillId="0" borderId="10" xfId="0" applyBorder="1"/>
    <xf numFmtId="0" fontId="0" fillId="0" borderId="11" xfId="0" applyBorder="1"/>
    <xf numFmtId="0" fontId="0" fillId="0" borderId="14" xfId="0" applyBorder="1"/>
    <xf numFmtId="164" fontId="0" fillId="0" borderId="1" xfId="0" applyNumberFormat="1" applyBorder="1"/>
    <xf numFmtId="164" fontId="3" fillId="0" borderId="8" xfId="0" applyNumberFormat="1" applyFont="1" applyBorder="1" applyAlignment="1">
      <alignment wrapText="1"/>
    </xf>
    <xf numFmtId="44" fontId="0" fillId="0" borderId="10" xfId="1" applyFont="1" applyBorder="1"/>
    <xf numFmtId="0" fontId="0" fillId="0" borderId="19" xfId="0" applyBorder="1"/>
    <xf numFmtId="0" fontId="0" fillId="0" borderId="9" xfId="0" applyBorder="1"/>
    <xf numFmtId="44" fontId="3" fillId="0" borderId="9" xfId="1" applyFont="1" applyBorder="1"/>
    <xf numFmtId="0" fontId="7" fillId="0" borderId="0" xfId="0" applyFont="1"/>
    <xf numFmtId="0" fontId="0" fillId="0" borderId="20" xfId="0" applyBorder="1"/>
    <xf numFmtId="164" fontId="0" fillId="3" borderId="3" xfId="0" applyNumberFormat="1" applyFill="1" applyBorder="1" applyProtection="1">
      <protection locked="0"/>
    </xf>
    <xf numFmtId="0" fontId="0" fillId="0" borderId="18" xfId="0" applyBorder="1"/>
    <xf numFmtId="164" fontId="0" fillId="0" borderId="20" xfId="0" applyNumberFormat="1" applyBorder="1"/>
    <xf numFmtId="164" fontId="0" fillId="0" borderId="3" xfId="0" applyNumberFormat="1" applyBorder="1"/>
    <xf numFmtId="164" fontId="0" fillId="3" borderId="23" xfId="0" applyNumberFormat="1" applyFill="1" applyBorder="1" applyProtection="1">
      <protection locked="0"/>
    </xf>
    <xf numFmtId="0" fontId="8" fillId="4" borderId="22" xfId="0" applyFont="1" applyFill="1" applyBorder="1" applyAlignment="1">
      <alignment horizontal="right" vertical="center"/>
    </xf>
    <xf numFmtId="0" fontId="8" fillId="4" borderId="15" xfId="0" applyFont="1" applyFill="1" applyBorder="1"/>
    <xf numFmtId="0" fontId="8" fillId="4" borderId="21" xfId="0" applyFont="1" applyFill="1" applyBorder="1"/>
    <xf numFmtId="0" fontId="8" fillId="4" borderId="1" xfId="0" applyFont="1" applyFill="1" applyBorder="1"/>
    <xf numFmtId="0" fontId="8" fillId="4" borderId="17" xfId="0" applyFont="1" applyFill="1" applyBorder="1"/>
    <xf numFmtId="0" fontId="9" fillId="0" borderId="0" xfId="0" applyFont="1"/>
    <xf numFmtId="0" fontId="8" fillId="4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9" fontId="6" fillId="3" borderId="0" xfId="2" applyNumberFormat="1" applyFont="1" applyFill="1" applyBorder="1" applyAlignment="1" applyProtection="1">
      <alignment horizontal="center"/>
      <protection locked="0"/>
    </xf>
    <xf numFmtId="9" fontId="6" fillId="3" borderId="13" xfId="2" applyNumberFormat="1" applyFont="1" applyFill="1" applyBorder="1" applyAlignment="1" applyProtection="1">
      <alignment horizontal="center"/>
      <protection locked="0"/>
    </xf>
  </cellXfs>
  <cellStyles count="3">
    <cellStyle name="Goed" xfId="2" builtinId="26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A68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F550-8615-4B82-A634-36154E9859CE}">
  <dimension ref="A1:F72"/>
  <sheetViews>
    <sheetView showGridLines="0" tabSelected="1" workbookViewId="0">
      <selection activeCell="B3" sqref="B3"/>
    </sheetView>
  </sheetViews>
  <sheetFormatPr defaultRowHeight="14.6" x14ac:dyDescent="0.4"/>
  <cols>
    <col min="1" max="1" width="20" customWidth="1"/>
    <col min="2" max="2" width="103.3828125" customWidth="1"/>
    <col min="3" max="3" width="20.15234375" bestFit="1" customWidth="1"/>
    <col min="4" max="4" width="22.3046875" bestFit="1" customWidth="1"/>
    <col min="5" max="5" width="17.69140625" bestFit="1" customWidth="1"/>
  </cols>
  <sheetData>
    <row r="1" spans="1:6" ht="18.45" x14ac:dyDescent="0.5">
      <c r="A1" s="40" t="s">
        <v>52</v>
      </c>
      <c r="C1" s="1"/>
    </row>
    <row r="2" spans="1:6" ht="15" thickBot="1" x14ac:dyDescent="0.45"/>
    <row r="3" spans="1:6" ht="20.25" customHeight="1" thickBot="1" x14ac:dyDescent="0.45">
      <c r="A3" s="35" t="s">
        <v>47</v>
      </c>
      <c r="B3" s="34"/>
    </row>
    <row r="5" spans="1:6" x14ac:dyDescent="0.4">
      <c r="B5" s="2" t="s">
        <v>51</v>
      </c>
      <c r="C5" s="2"/>
    </row>
    <row r="6" spans="1:6" x14ac:dyDescent="0.4">
      <c r="B6" s="2" t="s">
        <v>0</v>
      </c>
      <c r="C6" s="2"/>
    </row>
    <row r="7" spans="1:6" x14ac:dyDescent="0.4">
      <c r="B7" s="2" t="s">
        <v>49</v>
      </c>
      <c r="C7" s="2"/>
    </row>
    <row r="8" spans="1:6" x14ac:dyDescent="0.4">
      <c r="B8" s="2"/>
      <c r="C8" s="2"/>
    </row>
    <row r="9" spans="1:6" x14ac:dyDescent="0.4">
      <c r="B9" s="3" t="s">
        <v>1</v>
      </c>
      <c r="C9" s="3"/>
    </row>
    <row r="10" spans="1:6" x14ac:dyDescent="0.4">
      <c r="B10" s="2" t="s">
        <v>2</v>
      </c>
      <c r="C10" s="2"/>
    </row>
    <row r="11" spans="1:6" x14ac:dyDescent="0.4">
      <c r="B11" s="2"/>
      <c r="C11" s="2"/>
    </row>
    <row r="12" spans="1:6" x14ac:dyDescent="0.4">
      <c r="B12" s="28" t="s">
        <v>48</v>
      </c>
      <c r="C12" s="2"/>
    </row>
    <row r="13" spans="1:6" x14ac:dyDescent="0.4">
      <c r="B13" s="2"/>
      <c r="C13" s="2"/>
    </row>
    <row r="14" spans="1:6" x14ac:dyDescent="0.4">
      <c r="B14" s="4" t="s">
        <v>3</v>
      </c>
      <c r="C14" s="4"/>
      <c r="D14" s="4"/>
      <c r="E14" s="4"/>
      <c r="F14" s="4"/>
    </row>
    <row r="15" spans="1:6" x14ac:dyDescent="0.4">
      <c r="B15" t="s">
        <v>4</v>
      </c>
      <c r="C15" s="4"/>
      <c r="D15" s="4"/>
      <c r="E15" s="4"/>
      <c r="F15" s="4"/>
    </row>
    <row r="16" spans="1:6" x14ac:dyDescent="0.4">
      <c r="B16" t="s">
        <v>5</v>
      </c>
    </row>
    <row r="17" spans="2:5" ht="15" thickBot="1" x14ac:dyDescent="0.45"/>
    <row r="18" spans="2:5" x14ac:dyDescent="0.4">
      <c r="B18" s="36" t="s">
        <v>6</v>
      </c>
      <c r="C18" s="36" t="s">
        <v>7</v>
      </c>
      <c r="D18" s="36" t="s">
        <v>8</v>
      </c>
      <c r="E18" s="37" t="s">
        <v>9</v>
      </c>
    </row>
    <row r="19" spans="2:5" x14ac:dyDescent="0.4">
      <c r="B19" s="5" t="s">
        <v>10</v>
      </c>
      <c r="C19" s="6"/>
      <c r="D19" s="7">
        <v>10</v>
      </c>
      <c r="E19" s="32">
        <f>C19*D19</f>
        <v>0</v>
      </c>
    </row>
    <row r="20" spans="2:5" x14ac:dyDescent="0.4">
      <c r="B20" s="5" t="s">
        <v>11</v>
      </c>
      <c r="C20" s="8"/>
      <c r="D20" s="7">
        <v>10</v>
      </c>
      <c r="E20" s="32">
        <f t="shared" ref="E20:E21" si="0">C20*D20</f>
        <v>0</v>
      </c>
    </row>
    <row r="21" spans="2:5" x14ac:dyDescent="0.4">
      <c r="B21" s="5" t="s">
        <v>61</v>
      </c>
      <c r="C21" s="9"/>
      <c r="D21" s="7">
        <v>10</v>
      </c>
      <c r="E21" s="32">
        <f t="shared" si="0"/>
        <v>0</v>
      </c>
    </row>
    <row r="22" spans="2:5" x14ac:dyDescent="0.4">
      <c r="B22" s="10" t="s">
        <v>12</v>
      </c>
      <c r="C22" s="9"/>
      <c r="D22" s="7">
        <v>10</v>
      </c>
      <c r="E22" s="32">
        <f t="shared" ref="E22:E37" si="1">C22*D22</f>
        <v>0</v>
      </c>
    </row>
    <row r="23" spans="2:5" x14ac:dyDescent="0.4">
      <c r="B23" s="10" t="s">
        <v>13</v>
      </c>
      <c r="C23" s="9"/>
      <c r="D23" s="7">
        <v>10</v>
      </c>
      <c r="E23" s="32">
        <f t="shared" si="1"/>
        <v>0</v>
      </c>
    </row>
    <row r="24" spans="2:5" x14ac:dyDescent="0.4">
      <c r="B24" s="10" t="s">
        <v>14</v>
      </c>
      <c r="C24" s="9"/>
      <c r="D24" s="7">
        <v>10</v>
      </c>
      <c r="E24" s="32">
        <f t="shared" si="1"/>
        <v>0</v>
      </c>
    </row>
    <row r="25" spans="2:5" x14ac:dyDescent="0.4">
      <c r="B25" s="10" t="s">
        <v>15</v>
      </c>
      <c r="C25" s="9"/>
      <c r="D25" s="7">
        <v>10</v>
      </c>
      <c r="E25" s="32">
        <f t="shared" si="1"/>
        <v>0</v>
      </c>
    </row>
    <row r="26" spans="2:5" x14ac:dyDescent="0.4">
      <c r="B26" s="10" t="s">
        <v>16</v>
      </c>
      <c r="C26" s="9"/>
      <c r="D26" s="7">
        <v>5</v>
      </c>
      <c r="E26" s="32">
        <f t="shared" si="1"/>
        <v>0</v>
      </c>
    </row>
    <row r="27" spans="2:5" x14ac:dyDescent="0.4">
      <c r="B27" s="10" t="s">
        <v>58</v>
      </c>
      <c r="C27" s="9"/>
      <c r="D27" s="29">
        <v>2</v>
      </c>
      <c r="E27" s="32">
        <f t="shared" si="1"/>
        <v>0</v>
      </c>
    </row>
    <row r="28" spans="2:5" x14ac:dyDescent="0.4">
      <c r="B28" s="10" t="s">
        <v>59</v>
      </c>
      <c r="C28" s="9"/>
      <c r="D28" s="7">
        <v>10</v>
      </c>
      <c r="E28" s="32">
        <f t="shared" si="1"/>
        <v>0</v>
      </c>
    </row>
    <row r="29" spans="2:5" x14ac:dyDescent="0.4">
      <c r="B29" s="10" t="s">
        <v>55</v>
      </c>
      <c r="C29" s="9"/>
      <c r="D29" s="7">
        <v>2</v>
      </c>
      <c r="E29" s="32">
        <f t="shared" si="1"/>
        <v>0</v>
      </c>
    </row>
    <row r="30" spans="2:5" x14ac:dyDescent="0.4">
      <c r="B30" s="10" t="s">
        <v>56</v>
      </c>
      <c r="C30" s="9"/>
      <c r="D30" s="7">
        <v>2</v>
      </c>
      <c r="E30" s="32">
        <f t="shared" si="1"/>
        <v>0</v>
      </c>
    </row>
    <row r="31" spans="2:5" x14ac:dyDescent="0.4">
      <c r="B31" s="10" t="s">
        <v>60</v>
      </c>
      <c r="C31" s="9"/>
      <c r="D31" s="7">
        <v>1</v>
      </c>
      <c r="E31" s="32">
        <f t="shared" si="1"/>
        <v>0</v>
      </c>
    </row>
    <row r="32" spans="2:5" x14ac:dyDescent="0.4">
      <c r="B32" s="10" t="s">
        <v>53</v>
      </c>
      <c r="C32" s="9"/>
      <c r="D32" s="7">
        <v>1</v>
      </c>
      <c r="E32" s="32">
        <f t="shared" si="1"/>
        <v>0</v>
      </c>
    </row>
    <row r="33" spans="2:5" x14ac:dyDescent="0.4">
      <c r="B33" s="10" t="s">
        <v>54</v>
      </c>
      <c r="C33" s="9"/>
      <c r="D33" s="7">
        <v>1</v>
      </c>
      <c r="E33" s="32">
        <f t="shared" si="1"/>
        <v>0</v>
      </c>
    </row>
    <row r="34" spans="2:5" x14ac:dyDescent="0.4">
      <c r="B34" s="10" t="s">
        <v>26</v>
      </c>
      <c r="C34" s="9"/>
      <c r="D34" s="7">
        <v>1</v>
      </c>
      <c r="E34" s="32">
        <f t="shared" si="1"/>
        <v>0</v>
      </c>
    </row>
    <row r="35" spans="2:5" x14ac:dyDescent="0.4">
      <c r="B35" s="10" t="s">
        <v>27</v>
      </c>
      <c r="C35" s="9"/>
      <c r="D35" s="7">
        <v>5</v>
      </c>
      <c r="E35" s="32">
        <f t="shared" si="1"/>
        <v>0</v>
      </c>
    </row>
    <row r="36" spans="2:5" x14ac:dyDescent="0.4">
      <c r="B36" s="10" t="s">
        <v>28</v>
      </c>
      <c r="C36" s="9"/>
      <c r="D36" s="7">
        <v>2</v>
      </c>
      <c r="E36" s="32">
        <f t="shared" si="1"/>
        <v>0</v>
      </c>
    </row>
    <row r="37" spans="2:5" x14ac:dyDescent="0.4">
      <c r="B37" s="5" t="s">
        <v>29</v>
      </c>
      <c r="C37" s="9"/>
      <c r="D37" s="7">
        <v>2</v>
      </c>
      <c r="E37" s="32">
        <f t="shared" si="1"/>
        <v>0</v>
      </c>
    </row>
    <row r="38" spans="2:5" x14ac:dyDescent="0.4">
      <c r="B38" s="38" t="s">
        <v>50</v>
      </c>
      <c r="C38" s="38" t="s">
        <v>7</v>
      </c>
      <c r="D38" s="38" t="s">
        <v>8</v>
      </c>
      <c r="E38" s="38" t="s">
        <v>9</v>
      </c>
    </row>
    <row r="39" spans="2:5" x14ac:dyDescent="0.4">
      <c r="B39" s="11" t="s">
        <v>57</v>
      </c>
      <c r="C39" s="30"/>
      <c r="D39" s="31">
        <v>10</v>
      </c>
      <c r="E39" s="33">
        <f t="shared" ref="E39:E48" si="2">C39*D39</f>
        <v>0</v>
      </c>
    </row>
    <row r="40" spans="2:5" x14ac:dyDescent="0.4">
      <c r="B40" s="11" t="s">
        <v>17</v>
      </c>
      <c r="C40" s="9"/>
      <c r="D40" s="7">
        <v>1</v>
      </c>
      <c r="E40" s="32">
        <f t="shared" si="2"/>
        <v>0</v>
      </c>
    </row>
    <row r="41" spans="2:5" x14ac:dyDescent="0.4">
      <c r="B41" s="11" t="s">
        <v>18</v>
      </c>
      <c r="C41" s="9"/>
      <c r="D41" s="7">
        <v>2</v>
      </c>
      <c r="E41" s="32">
        <f t="shared" si="2"/>
        <v>0</v>
      </c>
    </row>
    <row r="42" spans="2:5" x14ac:dyDescent="0.4">
      <c r="B42" s="11" t="s">
        <v>19</v>
      </c>
      <c r="C42" s="9"/>
      <c r="D42" s="7">
        <v>2</v>
      </c>
      <c r="E42" s="32">
        <f t="shared" si="2"/>
        <v>0</v>
      </c>
    </row>
    <row r="43" spans="2:5" x14ac:dyDescent="0.4">
      <c r="B43" s="11" t="s">
        <v>20</v>
      </c>
      <c r="C43" s="9"/>
      <c r="D43" s="7">
        <v>10</v>
      </c>
      <c r="E43" s="32">
        <f t="shared" si="2"/>
        <v>0</v>
      </c>
    </row>
    <row r="44" spans="2:5" x14ac:dyDescent="0.4">
      <c r="B44" s="11" t="s">
        <v>21</v>
      </c>
      <c r="C44" s="9"/>
      <c r="D44" s="7">
        <v>2</v>
      </c>
      <c r="E44" s="32">
        <f t="shared" si="2"/>
        <v>0</v>
      </c>
    </row>
    <row r="45" spans="2:5" x14ac:dyDescent="0.4">
      <c r="B45" s="11" t="s">
        <v>22</v>
      </c>
      <c r="C45" s="9"/>
      <c r="D45" s="7">
        <v>2</v>
      </c>
      <c r="E45" s="32">
        <f t="shared" si="2"/>
        <v>0</v>
      </c>
    </row>
    <row r="46" spans="2:5" x14ac:dyDescent="0.4">
      <c r="B46" s="11" t="s">
        <v>23</v>
      </c>
      <c r="C46" s="9"/>
      <c r="D46" s="7">
        <v>5</v>
      </c>
      <c r="E46" s="32">
        <f t="shared" si="2"/>
        <v>0</v>
      </c>
    </row>
    <row r="47" spans="2:5" x14ac:dyDescent="0.4">
      <c r="B47" s="11" t="s">
        <v>24</v>
      </c>
      <c r="C47" s="9"/>
      <c r="D47" s="7">
        <v>2</v>
      </c>
      <c r="E47" s="32">
        <f t="shared" si="2"/>
        <v>0</v>
      </c>
    </row>
    <row r="48" spans="2:5" x14ac:dyDescent="0.4">
      <c r="B48" s="11" t="s">
        <v>25</v>
      </c>
      <c r="C48" s="9"/>
      <c r="D48" s="7">
        <v>2</v>
      </c>
      <c r="E48" s="32">
        <f t="shared" si="2"/>
        <v>0</v>
      </c>
    </row>
    <row r="49" spans="2:6" ht="15" thickBot="1" x14ac:dyDescent="0.45">
      <c r="B49" s="13" t="s">
        <v>30</v>
      </c>
      <c r="C49" s="13"/>
      <c r="D49" s="14"/>
      <c r="E49" s="23">
        <f>SUM(E19:E37)+SUM(E39:E48)</f>
        <v>0</v>
      </c>
    </row>
    <row r="51" spans="2:6" x14ac:dyDescent="0.4">
      <c r="B51" s="4" t="s">
        <v>31</v>
      </c>
      <c r="E51" s="15"/>
    </row>
    <row r="52" spans="2:6" x14ac:dyDescent="0.4">
      <c r="B52" t="s">
        <v>32</v>
      </c>
      <c r="E52" s="15"/>
    </row>
    <row r="53" spans="2:6" x14ac:dyDescent="0.4">
      <c r="B53" t="s">
        <v>33</v>
      </c>
      <c r="E53" s="15"/>
    </row>
    <row r="54" spans="2:6" x14ac:dyDescent="0.4">
      <c r="B54" t="s">
        <v>34</v>
      </c>
      <c r="E54" s="15"/>
    </row>
    <row r="55" spans="2:6" ht="15" thickBot="1" x14ac:dyDescent="0.45">
      <c r="E55" s="15"/>
    </row>
    <row r="56" spans="2:6" x14ac:dyDescent="0.4">
      <c r="B56" s="36" t="s">
        <v>35</v>
      </c>
      <c r="C56" s="41" t="s">
        <v>36</v>
      </c>
      <c r="D56" s="42"/>
      <c r="E56" s="39"/>
      <c r="F56" s="16"/>
    </row>
    <row r="57" spans="2:6" x14ac:dyDescent="0.4">
      <c r="B57" s="10" t="s">
        <v>37</v>
      </c>
      <c r="C57" s="43">
        <v>0</v>
      </c>
      <c r="D57" s="44"/>
      <c r="E57" s="17"/>
    </row>
    <row r="58" spans="2:6" x14ac:dyDescent="0.4">
      <c r="B58" s="10" t="s">
        <v>38</v>
      </c>
      <c r="C58" s="43">
        <v>0</v>
      </c>
      <c r="D58" s="44"/>
      <c r="E58" s="18"/>
    </row>
    <row r="59" spans="2:6" x14ac:dyDescent="0.4">
      <c r="B59" s="10" t="s">
        <v>39</v>
      </c>
      <c r="C59" s="43">
        <v>0</v>
      </c>
      <c r="D59" s="44"/>
      <c r="E59" s="18"/>
    </row>
    <row r="60" spans="2:6" x14ac:dyDescent="0.4">
      <c r="B60" s="10" t="s">
        <v>40</v>
      </c>
      <c r="C60" s="43">
        <v>0</v>
      </c>
      <c r="D60" s="44"/>
      <c r="E60" s="18"/>
    </row>
    <row r="61" spans="2:6" x14ac:dyDescent="0.4">
      <c r="B61" s="7" t="s">
        <v>41</v>
      </c>
      <c r="C61" s="20"/>
      <c r="D61" s="19"/>
      <c r="E61" s="24">
        <v>100000</v>
      </c>
      <c r="F61" s="16"/>
    </row>
    <row r="62" spans="2:6" ht="15" thickBot="1" x14ac:dyDescent="0.45">
      <c r="B62" s="13" t="s">
        <v>42</v>
      </c>
      <c r="C62" s="25"/>
      <c r="D62" s="26"/>
      <c r="E62" s="27">
        <f>E61*AVERAGE(C57,C58,C59,C60)</f>
        <v>0</v>
      </c>
      <c r="F62" s="16"/>
    </row>
    <row r="63" spans="2:6" x14ac:dyDescent="0.4">
      <c r="B63" s="21"/>
      <c r="C63" s="21"/>
      <c r="D63" s="21"/>
      <c r="E63" s="21"/>
    </row>
    <row r="64" spans="2:6" x14ac:dyDescent="0.4">
      <c r="B64" s="4" t="s">
        <v>43</v>
      </c>
    </row>
    <row r="65" spans="2:3" x14ac:dyDescent="0.4">
      <c r="B65" t="s">
        <v>44</v>
      </c>
    </row>
    <row r="67" spans="2:3" x14ac:dyDescent="0.4">
      <c r="B67" s="38" t="s">
        <v>6</v>
      </c>
      <c r="C67" s="38" t="s">
        <v>9</v>
      </c>
    </row>
    <row r="68" spans="2:3" x14ac:dyDescent="0.4">
      <c r="B68" s="5" t="s">
        <v>45</v>
      </c>
      <c r="C68" s="22">
        <f>E49</f>
        <v>0</v>
      </c>
    </row>
    <row r="69" spans="2:3" x14ac:dyDescent="0.4">
      <c r="B69" s="5" t="s">
        <v>46</v>
      </c>
      <c r="C69" s="22">
        <f>E62</f>
        <v>0</v>
      </c>
    </row>
    <row r="70" spans="2:3" ht="15" thickBot="1" x14ac:dyDescent="0.45">
      <c r="B70" s="12" t="s">
        <v>30</v>
      </c>
      <c r="C70" s="23">
        <f>SUM(C68:C69)</f>
        <v>0</v>
      </c>
    </row>
    <row r="72" spans="2:3" ht="15" thickBot="1" x14ac:dyDescent="0.45">
      <c r="B72" s="12" t="s">
        <v>62</v>
      </c>
      <c r="C72" s="23">
        <f>C70*4</f>
        <v>0</v>
      </c>
    </row>
  </sheetData>
  <sheetProtection algorithmName="SHA-512" hashValue="JWj8BW78aCNWUNqXHU6SPakIsIWtXs3pmuA61DKv25xRze4ZOKiHZyvz8WmHUlmI0yYb3toCGrPVn0XESGVQ/w==" saltValue="DIJO82axdRYjVOVCeyUx1w==" spinCount="100000" sheet="1" objects="1" scenarios="1" selectLockedCells="1"/>
  <mergeCells count="5">
    <mergeCell ref="C56:D56"/>
    <mergeCell ref="C57:D57"/>
    <mergeCell ref="C58:D58"/>
    <mergeCell ref="C59:D59"/>
    <mergeCell ref="C60:D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de Jong</dc:creator>
  <cp:lastModifiedBy>Kuijpers, Coen</cp:lastModifiedBy>
  <dcterms:created xsi:type="dcterms:W3CDTF">2024-10-23T09:40:43Z</dcterms:created>
  <dcterms:modified xsi:type="dcterms:W3CDTF">2026-04-29T11:58:06Z</dcterms:modified>
</cp:coreProperties>
</file>