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\\frd.shsdir.nl\orgData\BZK\RIS\Inkoopdoss\BZK\EA\201865002.001.131 - Kinderrechten Impact Assessments\02. BD\03 Definitief\"/>
    </mc:Choice>
  </mc:AlternateContent>
  <xr:revisionPtr revIDLastSave="0" documentId="8_{33DF05DF-B84A-4ECB-852B-A77DC98469AC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Prijsopgavenformulier" sheetId="2" r:id="rId1"/>
    <sheet name="Grafiek afbeeldingen" sheetId="4" state="hidden" r:id="rId2"/>
  </sheets>
  <definedNames>
    <definedName name="_xlnm.Print_Area" localSheetId="0">Prijsopgavenformulier!$A$1:$I$63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5" i="2" l="1" a="1"/>
  <c r="G35" i="2" s="1"/>
  <c r="I35" i="2" s="1"/>
  <c r="G36" i="2" a="1"/>
  <c r="G36" i="2" s="1"/>
  <c r="I36" i="2" s="1"/>
  <c r="G37" i="2" a="1"/>
  <c r="G37" i="2" s="1"/>
  <c r="I37" i="2" s="1"/>
  <c r="G38" i="2" a="1"/>
  <c r="G38" i="2" s="1"/>
  <c r="I38" i="2" s="1"/>
  <c r="G39" i="2" a="1"/>
  <c r="G39" i="2" s="1"/>
  <c r="I39" i="2" s="1"/>
  <c r="G40" i="2" a="1"/>
  <c r="G40" i="2" s="1"/>
  <c r="I40" i="2" s="1"/>
  <c r="G41" i="2" a="1"/>
  <c r="G41" i="2" s="1"/>
  <c r="I41" i="2" s="1"/>
  <c r="G42" i="2" a="1"/>
  <c r="G42" i="2" s="1"/>
  <c r="I42" i="2" s="1"/>
  <c r="G43" i="2" a="1"/>
  <c r="G43" i="2" s="1"/>
  <c r="I43" i="2" s="1"/>
  <c r="G44" i="2" a="1"/>
  <c r="G44" i="2" s="1"/>
  <c r="I44" i="2" s="1"/>
  <c r="G45" i="2" a="1"/>
  <c r="G45" i="2" s="1"/>
  <c r="I45" i="2" s="1"/>
  <c r="G46" i="2" a="1"/>
  <c r="G46" i="2" s="1"/>
  <c r="I46" i="2" s="1"/>
  <c r="G47" i="2" a="1"/>
  <c r="G47" i="2" s="1"/>
  <c r="I47" i="2" s="1"/>
  <c r="G29" i="2" a="1"/>
  <c r="G29" i="2" s="1"/>
  <c r="G30" i="2" a="1"/>
  <c r="G30" i="2" s="1"/>
  <c r="G31" i="2" a="1"/>
  <c r="G31" i="2" s="1"/>
  <c r="G32" i="2" a="1"/>
  <c r="G32" i="2" s="1"/>
  <c r="G33" i="2" a="1"/>
  <c r="G33" i="2" s="1"/>
  <c r="G34" i="2" a="1"/>
  <c r="G34" i="2" s="1"/>
  <c r="G48" i="2" a="1"/>
  <c r="G48" i="2" s="1"/>
  <c r="G49" i="2" a="1"/>
  <c r="G49" i="2" s="1"/>
  <c r="G50" i="2" a="1"/>
  <c r="G50" i="2" s="1"/>
  <c r="G51" i="2" a="1"/>
  <c r="G51" i="2" s="1"/>
  <c r="G52" i="2" a="1"/>
  <c r="G52" i="2" s="1"/>
  <c r="G53" i="2" a="1"/>
  <c r="G53" i="2" s="1"/>
  <c r="G54" i="2" a="1"/>
  <c r="G54" i="2" s="1"/>
  <c r="G55" i="2" a="1"/>
  <c r="G55" i="2" s="1"/>
  <c r="G56" i="2" a="1"/>
  <c r="G56" i="2" s="1"/>
  <c r="G57" i="2" a="1"/>
  <c r="G57" i="2" s="1"/>
  <c r="G58" i="2" a="1"/>
  <c r="G58" i="2" s="1"/>
  <c r="C31" i="4"/>
  <c r="C32" i="4"/>
  <c r="C33" i="4"/>
  <c r="C34" i="4"/>
  <c r="C35" i="4"/>
  <c r="C36" i="4"/>
  <c r="C37" i="4"/>
  <c r="C38" i="4"/>
  <c r="C39" i="4"/>
  <c r="C40" i="4"/>
  <c r="C30" i="4"/>
  <c r="C7" i="4"/>
  <c r="C8" i="4"/>
  <c r="C9" i="4"/>
  <c r="C10" i="4"/>
  <c r="C11" i="4"/>
  <c r="C12" i="4"/>
  <c r="C13" i="4"/>
  <c r="C14" i="4"/>
  <c r="C15" i="4"/>
  <c r="C16" i="4"/>
  <c r="C6" i="4"/>
  <c r="I32" i="2" l="1"/>
  <c r="I33" i="2"/>
  <c r="I34" i="2"/>
  <c r="I48" i="2"/>
  <c r="I49" i="2"/>
  <c r="I50" i="2"/>
  <c r="I51" i="2"/>
  <c r="I52" i="2"/>
  <c r="I53" i="2"/>
  <c r="I54" i="2"/>
  <c r="I55" i="2"/>
  <c r="I56" i="2"/>
  <c r="I57" i="2"/>
  <c r="I58" i="2"/>
  <c r="G59" i="2" l="1"/>
  <c r="D62" i="2" s="1" a="1"/>
  <c r="D62" i="2" s="1"/>
  <c r="I30" i="2"/>
  <c r="I31" i="2"/>
  <c r="I29" i="2"/>
  <c r="I59" i="2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<sst xmlns="http://schemas.openxmlformats.org/spreadsheetml/2006/main" count="42" uniqueCount="39">
  <si>
    <t>Kenmerk</t>
  </si>
  <si>
    <t>Naam inschrijver:</t>
  </si>
  <si>
    <r>
      <t xml:space="preserve">Btw 
</t>
    </r>
    <r>
      <rPr>
        <sz val="9"/>
        <rFont val="Verdana"/>
        <family val="2"/>
      </rPr>
      <t>(%)</t>
    </r>
  </si>
  <si>
    <t>Vul in onderstaande tabel uw tarieven in. Vul alleen de witte velden in. Geef alle tarieven in Euro's en inclusief alle mogelijke kosten en kortingen.</t>
  </si>
  <si>
    <t>punten</t>
  </si>
  <si>
    <t>Maximum te behalen punten</t>
  </si>
  <si>
    <r>
      <t xml:space="preserve">Hoeveelheid
</t>
    </r>
    <r>
      <rPr>
        <sz val="9"/>
        <rFont val="Verdana"/>
        <family val="2"/>
      </rPr>
      <t>(inzet van eenheid)</t>
    </r>
  </si>
  <si>
    <r>
      <t xml:space="preserve">Eenheid
</t>
    </r>
    <r>
      <rPr>
        <sz val="9"/>
        <rFont val="Verdana"/>
        <family val="2"/>
      </rPr>
      <t>(bijv. uren, keer)</t>
    </r>
  </si>
  <si>
    <t>Inschrijfprijs:</t>
  </si>
  <si>
    <r>
      <t xml:space="preserve">Tarief per eenheid </t>
    </r>
    <r>
      <rPr>
        <sz val="9"/>
        <rFont val="Verdana"/>
        <family val="2"/>
      </rPr>
      <t>(excl. btw)</t>
    </r>
  </si>
  <si>
    <r>
      <t xml:space="preserve">Totaal 
</t>
    </r>
    <r>
      <rPr>
        <sz val="9"/>
        <rFont val="Verdana"/>
        <family val="2"/>
      </rPr>
      <t>(excl. btw)</t>
    </r>
  </si>
  <si>
    <r>
      <t xml:space="preserve">Totaal
</t>
    </r>
    <r>
      <rPr>
        <sz val="9"/>
        <rFont val="Verdana"/>
        <family val="2"/>
      </rPr>
      <t>(incl. btw)</t>
    </r>
  </si>
  <si>
    <t>Puntenscore Prijs
(op basis van inschrijfprijs excl. btw)</t>
  </si>
  <si>
    <t>Maximumprijs (excl. btw)</t>
  </si>
  <si>
    <t>Minimumprijs (excl. btw)</t>
  </si>
  <si>
    <t>Prijsopgavenformulier</t>
  </si>
  <si>
    <t>Gebruikte formule</t>
  </si>
  <si>
    <t>Score prijs = (0 - maximale punten) / (maximumprijs – minimumprijs) * (inschrijfprijs – maximumprijs)</t>
  </si>
  <si>
    <t>Grafiek lineair</t>
  </si>
  <si>
    <t xml:space="preserve">Formule: </t>
  </si>
  <si>
    <t>Punten</t>
  </si>
  <si>
    <t>Prijs</t>
  </si>
  <si>
    <t>Grafiek niet-lineair</t>
  </si>
  <si>
    <t>Formule:</t>
  </si>
  <si>
    <t>Score prijs = maximale punten - (((maximale punten * ((minimumprijs - inschrijfprijs) / (maximumprijs - minimumprijs)))^2) / maximale punten)</t>
  </si>
  <si>
    <t>Grafiek:</t>
  </si>
  <si>
    <t xml:space="preserve">Dynamische afbeelding gebruikt in het prijzenblad. Selecteer de velden om de hele grafiek heen, </t>
  </si>
  <si>
    <t>kopieer met CTRL+C, ga linksboven naar "plakken" pijltje naar beneden, en kies "Gekoppelde afbeelding (l)"</t>
  </si>
  <si>
    <t>Bandbreedtes</t>
  </si>
  <si>
    <t>€0,- invullen toegestaan?</t>
  </si>
  <si>
    <t>Prijsopgave</t>
  </si>
  <si>
    <t>Invulinstructie</t>
  </si>
  <si>
    <r>
      <t xml:space="preserve">Kostensoort
</t>
    </r>
    <r>
      <rPr>
        <sz val="9"/>
        <rFont val="Verdana"/>
        <family val="2"/>
      </rPr>
      <t>(omschrijf werkzaamheden, functies, kostenposten)</t>
    </r>
  </si>
  <si>
    <t>Puntenscore</t>
  </si>
  <si>
    <r>
      <t xml:space="preserve">RIS
</t>
    </r>
    <r>
      <rPr>
        <b/>
        <sz val="7.5"/>
        <color theme="1"/>
        <rFont val="Verdana"/>
        <family val="2"/>
      </rPr>
      <t>Bezoekadres</t>
    </r>
    <r>
      <rPr>
        <sz val="7.5"/>
        <color theme="1"/>
        <rFont val="Verdana"/>
        <family val="2"/>
      </rPr>
      <t xml:space="preserve">
Rijkskantoor Beatrixpark 
Wilhelmina van Pruisenweg 52
2595 AN  Den Haag
Postbus 20011
2500 EA  Den Haag
</t>
    </r>
    <r>
      <rPr>
        <b/>
        <sz val="7.5"/>
        <color theme="1"/>
        <rFont val="Verdana"/>
        <family val="2"/>
      </rPr>
      <t>Meer informatie</t>
    </r>
    <r>
      <rPr>
        <sz val="7.5"/>
        <color theme="1"/>
        <rFont val="Verdana"/>
        <family val="2"/>
      </rPr>
      <t xml:space="preserve">
contact.RIS@rijksoverheid.nl</t>
    </r>
  </si>
  <si>
    <t>Lineair</t>
  </si>
  <si>
    <t>Bijlage 3</t>
  </si>
  <si>
    <t>201865002.001.131</t>
  </si>
  <si>
    <t>Nee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</si>
</sst>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8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Verdana"/>
      <family val="2"/>
    </font>
    <font>
      <sz val="14"/>
      <color theme="1"/>
      <name val="Verdana"/>
      <family val="2"/>
    </font>
    <font>
      <sz val="8"/>
      <color theme="1"/>
      <name val="Verdana"/>
      <family val="2"/>
    </font>
    <font>
      <sz val="9"/>
      <color theme="1"/>
      <name val="Calibri"/>
      <family val="2"/>
      <scheme val="minor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0"/>
      <name val="Verdana"/>
      <family val="2"/>
    </font>
    <font>
      <b/>
      <sz val="14"/>
      <color theme="0"/>
      <name val="Verdana"/>
      <family val="2"/>
    </font>
    <font>
      <sz val="14"/>
      <color theme="1"/>
      <name val="Calibri"/>
      <family val="2"/>
      <scheme val="minor"/>
    </font>
    <font>
      <b/>
      <sz val="9"/>
      <color theme="0"/>
      <name val="Verdana"/>
      <family val="2"/>
    </font>
    <font>
      <b/>
      <sz val="9"/>
      <name val="Verdana"/>
      <family val="2"/>
    </font>
    <font>
      <sz val="9"/>
      <name val="Verdana"/>
      <family val="2"/>
    </font>
    <font>
      <b/>
      <sz val="11"/>
      <color theme="1"/>
      <name val="Calibri"/>
      <family val="2"/>
      <scheme val="minor"/>
    </font>
    <font>
      <sz val="7.5"/>
      <color theme="1"/>
      <name val="Verdana"/>
      <family val="2"/>
    </font>
    <font>
      <b/>
      <sz val="7.5"/>
      <color theme="1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36C0A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FDE2CB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3" borderId="0" xfId="0" applyFill="1" applyProtection="1"/>
    <xf numFmtId="0" fontId="1" fillId="3" borderId="0" xfId="0" applyFont="1" applyFill="1" applyProtection="1"/>
    <xf numFmtId="0" fontId="0" fillId="2" borderId="0" xfId="0" applyFill="1" applyProtection="1"/>
    <xf numFmtId="0" fontId="4" fillId="2" borderId="0" xfId="0" applyFont="1" applyFill="1" applyProtection="1"/>
    <xf numFmtId="0" fontId="8" fillId="2" borderId="0" xfId="0" applyFont="1" applyFill="1" applyProtection="1"/>
    <xf numFmtId="0" fontId="10" fillId="3" borderId="0" xfId="0" applyFont="1" applyFill="1" applyProtection="1"/>
    <xf numFmtId="0" fontId="11" fillId="3" borderId="0" xfId="0" applyFont="1" applyFill="1" applyProtection="1"/>
    <xf numFmtId="0" fontId="3" fillId="3" borderId="0" xfId="0" applyFont="1" applyFill="1" applyProtection="1"/>
    <xf numFmtId="0" fontId="6" fillId="2" borderId="0" xfId="0" applyFont="1" applyFill="1" applyProtection="1"/>
    <xf numFmtId="0" fontId="5" fillId="2" borderId="0" xfId="0" applyFont="1" applyFill="1" applyProtection="1"/>
    <xf numFmtId="0" fontId="7" fillId="2" borderId="0" xfId="0" applyFont="1" applyFill="1" applyProtection="1"/>
    <xf numFmtId="0" fontId="2" fillId="2" borderId="0" xfId="0" applyFont="1" applyFill="1" applyProtection="1"/>
    <xf numFmtId="0" fontId="12" fillId="3" borderId="2" xfId="0" applyFont="1" applyFill="1" applyBorder="1" applyProtection="1"/>
    <xf numFmtId="0" fontId="12" fillId="3" borderId="3" xfId="0" applyFont="1" applyFill="1" applyBorder="1" applyProtection="1"/>
    <xf numFmtId="0" fontId="13" fillId="4" borderId="5" xfId="0" applyFont="1" applyFill="1" applyBorder="1" applyProtection="1"/>
    <xf numFmtId="0" fontId="13" fillId="4" borderId="6" xfId="0" applyFont="1" applyFill="1" applyBorder="1" applyProtection="1"/>
    <xf numFmtId="0" fontId="13" fillId="4" borderId="7" xfId="0" applyFont="1" applyFill="1" applyBorder="1" applyProtection="1"/>
    <xf numFmtId="0" fontId="13" fillId="4" borderId="0" xfId="0" applyFont="1" applyFill="1" applyBorder="1" applyProtection="1"/>
    <xf numFmtId="0" fontId="13" fillId="4" borderId="9" xfId="0" applyFont="1" applyFill="1" applyBorder="1" applyProtection="1"/>
    <xf numFmtId="0" fontId="13" fillId="4" borderId="4" xfId="0" applyFont="1" applyFill="1" applyBorder="1" applyProtection="1"/>
    <xf numFmtId="0" fontId="13" fillId="4" borderId="0" xfId="0" applyFont="1" applyFill="1" applyBorder="1" applyAlignment="1" applyProtection="1">
      <alignment horizontal="center" vertical="top" wrapText="1"/>
    </xf>
    <xf numFmtId="0" fontId="13" fillId="4" borderId="8" xfId="0" applyFont="1" applyFill="1" applyBorder="1" applyAlignment="1" applyProtection="1">
      <alignment horizontal="center" vertical="top" wrapText="1"/>
    </xf>
    <xf numFmtId="0" fontId="0" fillId="2" borderId="0" xfId="0" applyFill="1" applyAlignment="1" applyProtection="1">
      <alignment vertical="top" wrapText="1"/>
    </xf>
    <xf numFmtId="164" fontId="6" fillId="4" borderId="1" xfId="0" applyNumberFormat="1" applyFont="1" applyFill="1" applyBorder="1" applyAlignment="1" applyProtection="1">
      <alignment horizontal="center" vertical="top"/>
    </xf>
    <xf numFmtId="0" fontId="6" fillId="3" borderId="9" xfId="0" applyFont="1" applyFill="1" applyBorder="1" applyProtection="1"/>
    <xf numFmtId="0" fontId="6" fillId="3" borderId="4" xfId="0" applyFont="1" applyFill="1" applyBorder="1" applyProtection="1"/>
    <xf numFmtId="0" fontId="12" fillId="3" borderId="4" xfId="0" applyFont="1" applyFill="1" applyBorder="1" applyAlignment="1" applyProtection="1">
      <alignment horizontal="right" vertical="center"/>
    </xf>
    <xf numFmtId="164" fontId="7" fillId="4" borderId="1" xfId="0" applyNumberFormat="1" applyFont="1" applyFill="1" applyBorder="1" applyAlignment="1" applyProtection="1">
      <alignment horizontal="center" vertical="center"/>
    </xf>
    <xf numFmtId="0" fontId="7" fillId="3" borderId="1" xfId="0" applyFont="1" applyFill="1" applyBorder="1" applyAlignment="1" applyProtection="1">
      <alignment horizontal="center" vertical="center"/>
    </xf>
    <xf numFmtId="0" fontId="6" fillId="3" borderId="11" xfId="0" applyFont="1" applyFill="1" applyBorder="1" applyProtection="1"/>
    <xf numFmtId="2" fontId="6" fillId="5" borderId="9" xfId="0" applyNumberFormat="1" applyFont="1" applyFill="1" applyBorder="1" applyAlignment="1" applyProtection="1">
      <alignment horizontal="right" vertical="center"/>
    </xf>
    <xf numFmtId="0" fontId="6" fillId="5" borderId="10" xfId="0" applyFont="1" applyFill="1" applyBorder="1" applyAlignment="1" applyProtection="1">
      <alignment horizontal="left" vertical="center"/>
    </xf>
    <xf numFmtId="0" fontId="6" fillId="0" borderId="1" xfId="0" applyFont="1" applyFill="1" applyBorder="1" applyAlignment="1" applyProtection="1">
      <alignment horizontal="center" vertical="top"/>
      <protection locked="0"/>
    </xf>
    <xf numFmtId="164" fontId="6" fillId="0" borderId="1" xfId="0" applyNumberFormat="1" applyFont="1" applyFill="1" applyBorder="1" applyAlignment="1" applyProtection="1">
      <alignment horizontal="center" vertical="top"/>
      <protection locked="0"/>
    </xf>
    <xf numFmtId="0" fontId="6" fillId="0" borderId="1" xfId="0" applyFont="1" applyFill="1" applyBorder="1" applyAlignment="1" applyProtection="1">
      <alignment horizontal="center"/>
      <protection locked="0"/>
    </xf>
    <xf numFmtId="164" fontId="6" fillId="0" borderId="1" xfId="0" applyNumberFormat="1" applyFont="1" applyFill="1" applyBorder="1" applyAlignment="1" applyProtection="1">
      <alignment horizontal="center"/>
      <protection locked="0"/>
    </xf>
    <xf numFmtId="9" fontId="6" fillId="0" borderId="1" xfId="0" applyNumberFormat="1" applyFont="1" applyFill="1" applyBorder="1" applyAlignment="1" applyProtection="1">
      <alignment horizontal="center" vertical="top"/>
      <protection locked="0"/>
    </xf>
    <xf numFmtId="9" fontId="6" fillId="0" borderId="1" xfId="0" applyNumberFormat="1" applyFont="1" applyFill="1" applyBorder="1" applyProtection="1">
      <protection locked="0"/>
    </xf>
    <xf numFmtId="0" fontId="6" fillId="2" borderId="0" xfId="0" applyFont="1" applyFill="1" applyBorder="1" applyProtection="1">
      <protection locked="0"/>
    </xf>
    <xf numFmtId="0" fontId="0" fillId="2" borderId="0" xfId="0" applyFill="1"/>
    <xf numFmtId="0" fontId="0" fillId="2" borderId="0" xfId="0" applyFill="1" applyAlignment="1">
      <alignment horizontal="center"/>
    </xf>
    <xf numFmtId="0" fontId="15" fillId="2" borderId="0" xfId="0" applyFont="1" applyFill="1"/>
    <xf numFmtId="0" fontId="6" fillId="2" borderId="12" xfId="0" applyFont="1" applyFill="1" applyBorder="1" applyAlignment="1" applyProtection="1">
      <alignment horizontal="left"/>
      <protection locked="0"/>
    </xf>
    <xf numFmtId="0" fontId="5" fillId="2" borderId="0" xfId="0" applyFont="1" applyFill="1" applyBorder="1" applyProtection="1">
      <protection locked="0"/>
    </xf>
    <xf numFmtId="0" fontId="12" fillId="3" borderId="5" xfId="0" applyFont="1" applyFill="1" applyBorder="1" applyProtection="1"/>
    <xf numFmtId="0" fontId="12" fillId="3" borderId="6" xfId="0" applyFont="1" applyFill="1" applyBorder="1" applyProtection="1"/>
    <xf numFmtId="0" fontId="9" fillId="3" borderId="15" xfId="0" applyFont="1" applyFill="1" applyBorder="1" applyProtection="1"/>
    <xf numFmtId="164" fontId="6" fillId="5" borderId="15" xfId="0" applyNumberFormat="1" applyFont="1" applyFill="1" applyBorder="1" applyAlignment="1" applyProtection="1">
      <alignment horizontal="right"/>
    </xf>
    <xf numFmtId="164" fontId="6" fillId="5" borderId="8" xfId="0" applyNumberFormat="1" applyFont="1" applyFill="1" applyBorder="1" applyAlignment="1" applyProtection="1">
      <alignment horizontal="right"/>
    </xf>
    <xf numFmtId="0" fontId="6" fillId="5" borderId="8" xfId="0" applyNumberFormat="1" applyFont="1" applyFill="1" applyBorder="1" applyAlignment="1" applyProtection="1">
      <alignment horizontal="right"/>
    </xf>
    <xf numFmtId="0" fontId="6" fillId="5" borderId="10" xfId="0" applyFont="1" applyFill="1" applyBorder="1" applyAlignment="1" applyProtection="1">
      <alignment horizontal="right"/>
    </xf>
    <xf numFmtId="0" fontId="6" fillId="5" borderId="8" xfId="0" applyFont="1" applyFill="1" applyBorder="1" applyAlignment="1" applyProtection="1">
      <alignment horizontal="right"/>
    </xf>
    <xf numFmtId="0" fontId="6" fillId="2" borderId="0" xfId="0" applyFont="1" applyFill="1" applyAlignment="1" applyProtection="1">
      <alignment horizontal="left"/>
      <protection locked="0"/>
    </xf>
    <xf numFmtId="0" fontId="5" fillId="2" borderId="0" xfId="0" applyFont="1" applyFill="1" applyAlignment="1" applyProtection="1">
      <alignment horizontal="left"/>
      <protection locked="0"/>
    </xf>
    <xf numFmtId="0" fontId="6" fillId="2" borderId="13" xfId="0" applyFont="1" applyFill="1" applyBorder="1" applyAlignment="1" applyProtection="1">
      <alignment horizontal="left"/>
      <protection locked="0"/>
    </xf>
    <xf numFmtId="0" fontId="6" fillId="2" borderId="14" xfId="0" applyFont="1" applyFill="1" applyBorder="1" applyAlignment="1" applyProtection="1">
      <alignment horizontal="left"/>
      <protection locked="0"/>
    </xf>
    <xf numFmtId="0" fontId="5" fillId="2" borderId="14" xfId="0" applyFont="1" applyFill="1" applyBorder="1" applyAlignment="1" applyProtection="1">
      <alignment horizontal="left"/>
      <protection locked="0"/>
    </xf>
    <xf numFmtId="0" fontId="12" fillId="3" borderId="2" xfId="0" applyFont="1" applyFill="1" applyBorder="1" applyAlignment="1" applyProtection="1">
      <alignment vertical="center"/>
    </xf>
    <xf numFmtId="0" fontId="12" fillId="3" borderId="3" xfId="0" applyFont="1" applyFill="1" applyBorder="1" applyAlignment="1" applyProtection="1">
      <alignment vertical="center"/>
    </xf>
    <xf numFmtId="0" fontId="12" fillId="3" borderId="11" xfId="0" applyFont="1" applyFill="1" applyBorder="1" applyAlignment="1" applyProtection="1">
      <alignment vertical="center"/>
    </xf>
    <xf numFmtId="0" fontId="4" fillId="3" borderId="0" xfId="0" applyFont="1" applyFill="1" applyAlignment="1" applyProtection="1">
      <alignment vertical="center"/>
    </xf>
    <xf numFmtId="0" fontId="6" fillId="2" borderId="0" xfId="0" applyFont="1" applyFill="1" applyBorder="1" applyProtection="1"/>
    <xf numFmtId="0" fontId="13" fillId="2" borderId="0" xfId="0" applyFont="1" applyFill="1" applyBorder="1" applyProtection="1"/>
    <xf numFmtId="0" fontId="6" fillId="0" borderId="1" xfId="0" applyFont="1" applyFill="1" applyBorder="1" applyAlignment="1" applyProtection="1">
      <alignment horizontal="left"/>
      <protection locked="0"/>
    </xf>
    <xf numFmtId="0" fontId="16" fillId="3" borderId="0" xfId="0" applyFont="1" applyFill="1" applyAlignment="1" applyProtection="1">
      <alignment horizontal="left" wrapText="1"/>
    </xf>
    <xf numFmtId="0" fontId="16" fillId="3" borderId="0" xfId="0" applyFont="1" applyFill="1" applyAlignment="1" applyProtection="1">
      <alignment horizontal="left"/>
    </xf>
    <xf numFmtId="49" fontId="6" fillId="2" borderId="0" xfId="0" applyNumberFormat="1" applyFont="1" applyFill="1" applyAlignment="1" applyProtection="1">
      <alignment horizontal="left"/>
    </xf>
    <xf numFmtId="0" fontId="13" fillId="4" borderId="7" xfId="0" applyFont="1" applyFill="1" applyBorder="1" applyAlignment="1" applyProtection="1">
      <alignment horizontal="left" vertical="top" wrapText="1"/>
    </xf>
    <xf numFmtId="0" fontId="13" fillId="4" borderId="0" xfId="0" applyFont="1" applyFill="1" applyBorder="1" applyAlignment="1" applyProtection="1">
      <alignment horizontal="left" vertical="top" wrapText="1"/>
    </xf>
    <xf numFmtId="0" fontId="6" fillId="0" borderId="1" xfId="0" applyFont="1" applyFill="1" applyBorder="1" applyProtection="1">
      <protection locked="0"/>
    </xf>
    <xf numFmtId="0" fontId="14" fillId="4" borderId="9" xfId="0" applyFont="1" applyFill="1" applyBorder="1" applyAlignment="1" applyProtection="1">
      <alignment horizontal="left" vertical="center" wrapText="1"/>
    </xf>
    <xf numFmtId="0" fontId="14" fillId="4" borderId="4" xfId="0" applyFont="1" applyFill="1" applyBorder="1" applyAlignment="1" applyProtection="1">
      <alignment horizontal="left" vertical="center" wrapText="1"/>
    </xf>
    <xf numFmtId="0" fontId="14" fillId="4" borderId="10" xfId="0" applyFont="1" applyFill="1" applyBorder="1" applyAlignment="1" applyProtection="1">
      <alignment horizontal="left" vertical="center" wrapText="1"/>
    </xf>
  </cellXfs>
  <cellStyles count="1">
    <cellStyle name="Standaard" xfId="0" builtinId="0"/>
  </cellStyles>
  <dxfs count="5">
    <dxf>
      <font>
        <b/>
        <i/>
        <color theme="1" tint="0.499984740745262"/>
      </font>
      <fill>
        <patternFill patternType="solid">
          <bgColor rgb="FFFFFF00"/>
        </patternFill>
      </fill>
    </dxf>
    <dxf>
      <font>
        <color rgb="FF760000"/>
      </font>
      <fill>
        <patternFill>
          <bgColor rgb="FFFFCCC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FDE2CB"/>
      <color rgb="FFFABF8F"/>
      <color rgb="FFE36C0A"/>
      <color rgb="FF760000"/>
      <color rgb="FFFFCCCC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nl-NL" b="1">
                <a:solidFill>
                  <a:schemeClr val="tx1"/>
                </a:solidFill>
              </a:rPr>
              <a:t>Lineair</a:t>
            </a:r>
          </a:p>
        </c:rich>
      </c:tx>
      <c:layout>
        <c:manualLayout>
          <c:xMode val="edge"/>
          <c:yMode val="edge"/>
          <c:x val="0.44156390485791353"/>
          <c:y val="1.626920845420637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>
        <c:manualLayout>
          <c:layoutTarget val="inner"/>
          <c:xMode val="edge"/>
          <c:yMode val="edge"/>
          <c:x val="0.11154619513391276"/>
          <c:y val="0.17171296296296296"/>
          <c:w val="0.85789826444704786"/>
          <c:h val="0.69187314603426031"/>
        </c:manualLayout>
      </c:layout>
      <c:scatterChart>
        <c:scatterStyle val="lineMarker"/>
        <c:varyColors val="0"/>
        <c:ser>
          <c:idx val="0"/>
          <c:order val="0"/>
          <c:tx>
            <c:strRef>
              <c:f>'Grafiek afbeeldingen'!$C$5</c:f>
              <c:strCache>
                <c:ptCount val="1"/>
                <c:pt idx="0">
                  <c:v>Punten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'Grafiek afbeeldingen'!$B$6:$B$16</c:f>
              <c:numCache>
                <c:formatCode>General</c:formatCode>
                <c:ptCount val="11"/>
                <c:pt idx="0">
                  <c:v>10</c:v>
                </c:pt>
                <c:pt idx="1">
                  <c:v>9</c:v>
                </c:pt>
                <c:pt idx="2">
                  <c:v>8</c:v>
                </c:pt>
                <c:pt idx="3">
                  <c:v>7</c:v>
                </c:pt>
                <c:pt idx="4">
                  <c:v>6</c:v>
                </c:pt>
                <c:pt idx="5">
                  <c:v>5</c:v>
                </c:pt>
                <c:pt idx="6">
                  <c:v>4</c:v>
                </c:pt>
                <c:pt idx="7">
                  <c:v>3</c:v>
                </c:pt>
                <c:pt idx="8">
                  <c:v>2</c:v>
                </c:pt>
                <c:pt idx="9">
                  <c:v>1</c:v>
                </c:pt>
                <c:pt idx="10">
                  <c:v>0</c:v>
                </c:pt>
              </c:numCache>
            </c:numRef>
          </c:xVal>
          <c:yVal>
            <c:numRef>
              <c:f>'Grafiek afbeeldingen'!$C$6:$C$16</c:f>
              <c:numCache>
                <c:formatCode>General</c:formatCode>
                <c:ptCount val="11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40</c:v>
                </c:pt>
                <c:pt idx="5">
                  <c:v>50</c:v>
                </c:pt>
                <c:pt idx="6">
                  <c:v>60</c:v>
                </c:pt>
                <c:pt idx="7">
                  <c:v>70</c:v>
                </c:pt>
                <c:pt idx="8">
                  <c:v>80</c:v>
                </c:pt>
                <c:pt idx="9">
                  <c:v>90</c:v>
                </c:pt>
                <c:pt idx="10">
                  <c:v>100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C75-4267-9502-5235C30434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7518015"/>
        <c:axId val="207504095"/>
      </c:scatterChart>
      <c:valAx>
        <c:axId val="207518015"/>
        <c:scaling>
          <c:orientation val="minMax"/>
          <c:max val="1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 sz="1200" b="1">
                    <a:solidFill>
                      <a:schemeClr val="tx1"/>
                    </a:solidFill>
                  </a:rPr>
                  <a:t>Prijs</a:t>
                </a:r>
                <a:endParaRPr lang="nl-NL" b="1">
                  <a:solidFill>
                    <a:schemeClr val="tx1"/>
                  </a:solidFill>
                </a:endParaRPr>
              </a:p>
            </c:rich>
          </c:tx>
          <c:layout>
            <c:manualLayout>
              <c:xMode val="edge"/>
              <c:yMode val="edge"/>
              <c:x val="0.46956096231915645"/>
              <c:y val="0.8833098821227228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207504095"/>
        <c:crosses val="autoZero"/>
        <c:crossBetween val="midCat"/>
        <c:majorUnit val="10"/>
      </c:valAx>
      <c:valAx>
        <c:axId val="207504095"/>
        <c:scaling>
          <c:orientation val="minMax"/>
          <c:max val="1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 sz="1200" b="1">
                    <a:solidFill>
                      <a:schemeClr val="tx1"/>
                    </a:solidFill>
                  </a:rPr>
                  <a:t>Punten</a:t>
                </a:r>
                <a:endParaRPr lang="nl-NL" b="1">
                  <a:solidFill>
                    <a:schemeClr val="tx1"/>
                  </a:solidFill>
                </a:endParaRPr>
              </a:p>
            </c:rich>
          </c:tx>
          <c:layout>
            <c:manualLayout>
              <c:xMode val="edge"/>
              <c:yMode val="edge"/>
              <c:x val="3.6238127673487178E-2"/>
              <c:y val="0.436278556896364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207518015"/>
        <c:crosses val="autoZero"/>
        <c:crossBetween val="midCat"/>
        <c:majorUnit val="10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chemeClr val="tx1"/>
                </a:solidFill>
              </a:rPr>
              <a:t>Niet-Lineair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>
        <c:manualLayout>
          <c:layoutTarget val="inner"/>
          <c:xMode val="edge"/>
          <c:yMode val="edge"/>
          <c:x val="0.10890288713910762"/>
          <c:y val="0.15884368308351177"/>
          <c:w val="0.86054155730533688"/>
          <c:h val="0.69895058085619388"/>
        </c:manualLayout>
      </c:layout>
      <c:scatterChart>
        <c:scatterStyle val="lineMarker"/>
        <c:varyColors val="0"/>
        <c:ser>
          <c:idx val="0"/>
          <c:order val="0"/>
          <c:tx>
            <c:strRef>
              <c:f>'Grafiek afbeeldingen'!$C$29</c:f>
              <c:strCache>
                <c:ptCount val="1"/>
                <c:pt idx="0">
                  <c:v>Punten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'Grafiek afbeeldingen'!$B$30:$B$40</c:f>
              <c:numCache>
                <c:formatCode>General</c:formatCode>
                <c:ptCount val="11"/>
                <c:pt idx="0">
                  <c:v>10</c:v>
                </c:pt>
                <c:pt idx="1">
                  <c:v>9</c:v>
                </c:pt>
                <c:pt idx="2">
                  <c:v>8</c:v>
                </c:pt>
                <c:pt idx="3">
                  <c:v>7</c:v>
                </c:pt>
                <c:pt idx="4">
                  <c:v>6</c:v>
                </c:pt>
                <c:pt idx="5">
                  <c:v>5</c:v>
                </c:pt>
                <c:pt idx="6">
                  <c:v>4</c:v>
                </c:pt>
                <c:pt idx="7">
                  <c:v>3</c:v>
                </c:pt>
                <c:pt idx="8">
                  <c:v>2</c:v>
                </c:pt>
                <c:pt idx="9">
                  <c:v>1</c:v>
                </c:pt>
                <c:pt idx="10">
                  <c:v>0</c:v>
                </c:pt>
              </c:numCache>
            </c:numRef>
          </c:xVal>
          <c:yVal>
            <c:numRef>
              <c:f>'Grafiek afbeeldingen'!$C$30:$C$40</c:f>
              <c:numCache>
                <c:formatCode>General</c:formatCode>
                <c:ptCount val="11"/>
                <c:pt idx="0">
                  <c:v>0</c:v>
                </c:pt>
                <c:pt idx="1">
                  <c:v>19</c:v>
                </c:pt>
                <c:pt idx="2">
                  <c:v>36</c:v>
                </c:pt>
                <c:pt idx="3">
                  <c:v>51</c:v>
                </c:pt>
                <c:pt idx="4">
                  <c:v>64</c:v>
                </c:pt>
                <c:pt idx="5">
                  <c:v>75</c:v>
                </c:pt>
                <c:pt idx="6">
                  <c:v>84</c:v>
                </c:pt>
                <c:pt idx="7">
                  <c:v>91</c:v>
                </c:pt>
                <c:pt idx="8">
                  <c:v>96</c:v>
                </c:pt>
                <c:pt idx="9">
                  <c:v>99</c:v>
                </c:pt>
                <c:pt idx="10">
                  <c:v>100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E23-4698-99EE-BB1ECB8EEE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7523295"/>
        <c:axId val="207514175"/>
      </c:scatterChart>
      <c:valAx>
        <c:axId val="207523295"/>
        <c:scaling>
          <c:orientation val="minMax"/>
          <c:max val="1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 sz="1200" b="1">
                    <a:solidFill>
                      <a:schemeClr val="tx1"/>
                    </a:solidFill>
                  </a:rPr>
                  <a:t>Prijs</a:t>
                </a:r>
                <a:endParaRPr lang="nl-NL" sz="900" b="1">
                  <a:solidFill>
                    <a:schemeClr val="tx1"/>
                  </a:solidFill>
                </a:endParaRPr>
              </a:p>
            </c:rich>
          </c:tx>
          <c:layout>
            <c:manualLayout>
              <c:xMode val="edge"/>
              <c:yMode val="edge"/>
              <c:x val="0.4846596675415572"/>
              <c:y val="0.8877728506634743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207514175"/>
        <c:crosses val="autoZero"/>
        <c:crossBetween val="midCat"/>
        <c:majorUnit val="10"/>
      </c:valAx>
      <c:valAx>
        <c:axId val="207514175"/>
        <c:scaling>
          <c:orientation val="minMax"/>
          <c:max val="1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 sz="1200" b="1">
                    <a:solidFill>
                      <a:schemeClr val="tx1"/>
                    </a:solidFill>
                  </a:rPr>
                  <a:t>Punten</a:t>
                </a:r>
              </a:p>
            </c:rich>
          </c:tx>
          <c:layout>
            <c:manualLayout>
              <c:xMode val="edge"/>
              <c:yMode val="edge"/>
              <c:x val="2.2222222222222223E-2"/>
              <c:y val="0.4285437286077998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General" sourceLinked="0"/>
        <c:majorTickMark val="out"/>
        <c:minorTickMark val="none"/>
        <c:tickLblPos val="none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207523295"/>
        <c:crosses val="autoZero"/>
        <c:crossBetween val="midCat"/>
        <c:majorUnit val="10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428172</xdr:colOff>
      <xdr:row>0</xdr:row>
      <xdr:rowOff>0</xdr:rowOff>
    </xdr:from>
    <xdr:to>
      <xdr:col>3</xdr:col>
      <xdr:colOff>963627</xdr:colOff>
      <xdr:row>6</xdr:row>
      <xdr:rowOff>1270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44B9CCE3-F99F-D387-E539-6194F61F189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420"/>
        <a:stretch/>
      </xdr:blipFill>
      <xdr:spPr bwMode="auto">
        <a:xfrm>
          <a:off x="1037772" y="0"/>
          <a:ext cx="3100855" cy="110617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120650</xdr:colOff>
      <xdr:row>6</xdr:row>
      <xdr:rowOff>50800</xdr:rowOff>
    </xdr:from>
    <xdr:to>
      <xdr:col>13</xdr:col>
      <xdr:colOff>441325</xdr:colOff>
      <xdr:row>22</xdr:row>
      <xdr:rowOff>120650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6A2A251A-DB28-5BB3-6771-34DA11085F5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123825</xdr:colOff>
      <xdr:row>29</xdr:row>
      <xdr:rowOff>31750</xdr:rowOff>
    </xdr:from>
    <xdr:to>
      <xdr:col>13</xdr:col>
      <xdr:colOff>428625</xdr:colOff>
      <xdr:row>45</xdr:row>
      <xdr:rowOff>50800</xdr:rowOff>
    </xdr:to>
    <xdr:graphicFrame macro="">
      <xdr:nvGraphicFramePr>
        <xdr:cNvPr id="3" name="Grafiek 2">
          <a:extLst>
            <a:ext uri="{FF2B5EF4-FFF2-40B4-BE49-F238E27FC236}">
              <a16:creationId xmlns:a16="http://schemas.microsoft.com/office/drawing/2014/main" id="{7AB849EE-F710-48E2-39EB-45736FBD006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13</xdr:col>
      <xdr:colOff>31750</xdr:colOff>
      <xdr:row>20</xdr:row>
      <xdr:rowOff>95250</xdr:rowOff>
    </xdr:from>
    <xdr:ext cx="433965" cy="264560"/>
    <xdr:sp macro="" textlink="">
      <xdr:nvSpPr>
        <xdr:cNvPr id="4" name="Tekstvak 3">
          <a:extLst>
            <a:ext uri="{FF2B5EF4-FFF2-40B4-BE49-F238E27FC236}">
              <a16:creationId xmlns:a16="http://schemas.microsoft.com/office/drawing/2014/main" id="{CC0F64F2-4F1D-B942-201C-BE761CD2F848}"/>
            </a:ext>
          </a:extLst>
        </xdr:cNvPr>
        <xdr:cNvSpPr txBox="1"/>
      </xdr:nvSpPr>
      <xdr:spPr>
        <a:xfrm>
          <a:off x="7956550" y="3778250"/>
          <a:ext cx="43396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nl-NL" sz="1100" kern="1200"/>
            <a:t>Max</a:t>
          </a:r>
        </a:p>
      </xdr:txBody>
    </xdr:sp>
    <xdr:clientData/>
  </xdr:oneCellAnchor>
  <xdr:oneCellAnchor>
    <xdr:from>
      <xdr:col>13</xdr:col>
      <xdr:colOff>25400</xdr:colOff>
      <xdr:row>43</xdr:row>
      <xdr:rowOff>12700</xdr:rowOff>
    </xdr:from>
    <xdr:ext cx="433965" cy="264560"/>
    <xdr:sp macro="" textlink="">
      <xdr:nvSpPr>
        <xdr:cNvPr id="5" name="Tekstvak 4">
          <a:extLst>
            <a:ext uri="{FF2B5EF4-FFF2-40B4-BE49-F238E27FC236}">
              <a16:creationId xmlns:a16="http://schemas.microsoft.com/office/drawing/2014/main" id="{428D1591-BEDB-42E1-8E24-F64ED7DE140E}"/>
            </a:ext>
          </a:extLst>
        </xdr:cNvPr>
        <xdr:cNvSpPr txBox="1"/>
      </xdr:nvSpPr>
      <xdr:spPr>
        <a:xfrm>
          <a:off x="7950200" y="7931150"/>
          <a:ext cx="43396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nl-NL" sz="1100" kern="1200"/>
            <a:t>Max</a:t>
          </a:r>
        </a:p>
      </xdr:txBody>
    </xdr:sp>
    <xdr:clientData/>
  </xdr:oneCellAnchor>
  <xdr:oneCellAnchor>
    <xdr:from>
      <xdr:col>6</xdr:col>
      <xdr:colOff>171450</xdr:colOff>
      <xdr:row>31</xdr:row>
      <xdr:rowOff>6350</xdr:rowOff>
    </xdr:from>
    <xdr:ext cx="433965" cy="264560"/>
    <xdr:sp macro="" textlink="">
      <xdr:nvSpPr>
        <xdr:cNvPr id="6" name="Tekstvak 5">
          <a:extLst>
            <a:ext uri="{FF2B5EF4-FFF2-40B4-BE49-F238E27FC236}">
              <a16:creationId xmlns:a16="http://schemas.microsoft.com/office/drawing/2014/main" id="{76ABF6AD-F1E1-4781-A486-12992A823928}"/>
            </a:ext>
          </a:extLst>
        </xdr:cNvPr>
        <xdr:cNvSpPr txBox="1"/>
      </xdr:nvSpPr>
      <xdr:spPr>
        <a:xfrm>
          <a:off x="3829050" y="5715000"/>
          <a:ext cx="43396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nl-NL" sz="1100" kern="1200"/>
            <a:t>Max</a:t>
          </a:r>
        </a:p>
      </xdr:txBody>
    </xdr:sp>
    <xdr:clientData/>
  </xdr:oneCellAnchor>
  <xdr:oneCellAnchor>
    <xdr:from>
      <xdr:col>6</xdr:col>
      <xdr:colOff>203200</xdr:colOff>
      <xdr:row>8</xdr:row>
      <xdr:rowOff>69850</xdr:rowOff>
    </xdr:from>
    <xdr:ext cx="433965" cy="264560"/>
    <xdr:sp macro="" textlink="">
      <xdr:nvSpPr>
        <xdr:cNvPr id="7" name="Tekstvak 6">
          <a:extLst>
            <a:ext uri="{FF2B5EF4-FFF2-40B4-BE49-F238E27FC236}">
              <a16:creationId xmlns:a16="http://schemas.microsoft.com/office/drawing/2014/main" id="{F0F1EE22-1359-4472-BCD8-CA19385EA5DB}"/>
            </a:ext>
          </a:extLst>
        </xdr:cNvPr>
        <xdr:cNvSpPr txBox="1"/>
      </xdr:nvSpPr>
      <xdr:spPr>
        <a:xfrm>
          <a:off x="3860800" y="1543050"/>
          <a:ext cx="43396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nl-NL" sz="1100" kern="1200"/>
            <a:t>Max</a:t>
          </a:r>
        </a:p>
      </xdr:txBody>
    </xdr:sp>
    <xdr:clientData/>
  </xdr:oneCellAnchor>
  <xdr:oneCellAnchor>
    <xdr:from>
      <xdr:col>6</xdr:col>
      <xdr:colOff>469900</xdr:colOff>
      <xdr:row>43</xdr:row>
      <xdr:rowOff>6350</xdr:rowOff>
    </xdr:from>
    <xdr:ext cx="411779" cy="264560"/>
    <xdr:sp macro="" textlink="">
      <xdr:nvSpPr>
        <xdr:cNvPr id="8" name="Tekstvak 7">
          <a:extLst>
            <a:ext uri="{FF2B5EF4-FFF2-40B4-BE49-F238E27FC236}">
              <a16:creationId xmlns:a16="http://schemas.microsoft.com/office/drawing/2014/main" id="{DA0E493D-C83E-4D5D-896B-50FB06FEA2AC}"/>
            </a:ext>
          </a:extLst>
        </xdr:cNvPr>
        <xdr:cNvSpPr txBox="1"/>
      </xdr:nvSpPr>
      <xdr:spPr>
        <a:xfrm>
          <a:off x="4127500" y="7924800"/>
          <a:ext cx="41177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nl-NL" sz="1100" kern="1200"/>
            <a:t>Min</a:t>
          </a:r>
        </a:p>
      </xdr:txBody>
    </xdr:sp>
    <xdr:clientData/>
  </xdr:oneCellAnchor>
  <xdr:oneCellAnchor>
    <xdr:from>
      <xdr:col>6</xdr:col>
      <xdr:colOff>457200</xdr:colOff>
      <xdr:row>20</xdr:row>
      <xdr:rowOff>95250</xdr:rowOff>
    </xdr:from>
    <xdr:ext cx="411779" cy="264560"/>
    <xdr:sp macro="" textlink="">
      <xdr:nvSpPr>
        <xdr:cNvPr id="9" name="Tekstvak 8">
          <a:extLst>
            <a:ext uri="{FF2B5EF4-FFF2-40B4-BE49-F238E27FC236}">
              <a16:creationId xmlns:a16="http://schemas.microsoft.com/office/drawing/2014/main" id="{2318641E-AEE5-4590-BE2D-E6A96E2DABAC}"/>
            </a:ext>
          </a:extLst>
        </xdr:cNvPr>
        <xdr:cNvSpPr txBox="1"/>
      </xdr:nvSpPr>
      <xdr:spPr>
        <a:xfrm>
          <a:off x="4114800" y="3778250"/>
          <a:ext cx="41177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nl-NL" sz="1100" kern="1200"/>
            <a:t>Min</a:t>
          </a:r>
        </a:p>
      </xdr:txBody>
    </xdr:sp>
    <xdr:clientData/>
  </xdr:oneCellAnchor>
  <xdr:oneCellAnchor>
    <xdr:from>
      <xdr:col>6</xdr:col>
      <xdr:colOff>368300</xdr:colOff>
      <xdr:row>19</xdr:row>
      <xdr:rowOff>120650</xdr:rowOff>
    </xdr:from>
    <xdr:ext cx="256160" cy="264560"/>
    <xdr:sp macro="" textlink="">
      <xdr:nvSpPr>
        <xdr:cNvPr id="10" name="Tekstvak 9">
          <a:extLst>
            <a:ext uri="{FF2B5EF4-FFF2-40B4-BE49-F238E27FC236}">
              <a16:creationId xmlns:a16="http://schemas.microsoft.com/office/drawing/2014/main" id="{221BEAD6-EE17-44C7-B07E-CA67CD7DF089}"/>
            </a:ext>
          </a:extLst>
        </xdr:cNvPr>
        <xdr:cNvSpPr txBox="1"/>
      </xdr:nvSpPr>
      <xdr:spPr>
        <a:xfrm>
          <a:off x="4025900" y="3619500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nl-NL" sz="1100" kern="1200"/>
            <a:t>0</a:t>
          </a:r>
        </a:p>
      </xdr:txBody>
    </xdr:sp>
    <xdr:clientData/>
  </xdr:oneCellAnchor>
  <xdr:oneCellAnchor>
    <xdr:from>
      <xdr:col>6</xdr:col>
      <xdr:colOff>342900</xdr:colOff>
      <xdr:row>42</xdr:row>
      <xdr:rowOff>44450</xdr:rowOff>
    </xdr:from>
    <xdr:ext cx="256160" cy="264560"/>
    <xdr:sp macro="" textlink="">
      <xdr:nvSpPr>
        <xdr:cNvPr id="11" name="Tekstvak 10">
          <a:extLst>
            <a:ext uri="{FF2B5EF4-FFF2-40B4-BE49-F238E27FC236}">
              <a16:creationId xmlns:a16="http://schemas.microsoft.com/office/drawing/2014/main" id="{3AE19E15-F7EC-476C-8302-BF9124B47063}"/>
            </a:ext>
          </a:extLst>
        </xdr:cNvPr>
        <xdr:cNvSpPr txBox="1"/>
      </xdr:nvSpPr>
      <xdr:spPr>
        <a:xfrm>
          <a:off x="4000500" y="7778750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nl-NL" sz="1100" kern="1200"/>
            <a:t>0</a:t>
          </a:r>
        </a:p>
      </xdr:txBody>
    </xdr:sp>
    <xdr:clientData/>
  </xdr:oneCellAnchor>
  <xdr:twoCellAnchor>
    <xdr:from>
      <xdr:col>15</xdr:col>
      <xdr:colOff>190500</xdr:colOff>
      <xdr:row>14</xdr:row>
      <xdr:rowOff>19050</xdr:rowOff>
    </xdr:from>
    <xdr:to>
      <xdr:col>23</xdr:col>
      <xdr:colOff>412750</xdr:colOff>
      <xdr:row>16</xdr:row>
      <xdr:rowOff>12700</xdr:rowOff>
    </xdr:to>
    <xdr:pic>
      <xdr:nvPicPr>
        <xdr:cNvPr id="18" name="Afbeelding 17">
          <a:extLst>
            <a:ext uri="{FF2B5EF4-FFF2-40B4-BE49-F238E27FC236}">
              <a16:creationId xmlns:a16="http://schemas.microsoft.com/office/drawing/2014/main" id="{1A030CF8-2407-4F11-AF1E-5947D02F4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34500" y="2597150"/>
          <a:ext cx="5099050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15</xdr:col>
      <xdr:colOff>241300</xdr:colOff>
      <xdr:row>35</xdr:row>
      <xdr:rowOff>152400</xdr:rowOff>
    </xdr:from>
    <xdr:to>
      <xdr:col>24</xdr:col>
      <xdr:colOff>361950</xdr:colOff>
      <xdr:row>38</xdr:row>
      <xdr:rowOff>133350</xdr:rowOff>
    </xdr:to>
    <xdr:pic>
      <xdr:nvPicPr>
        <xdr:cNvPr id="19" name="Afbeelding 18">
          <a:extLst>
            <a:ext uri="{FF2B5EF4-FFF2-40B4-BE49-F238E27FC236}">
              <a16:creationId xmlns:a16="http://schemas.microsoft.com/office/drawing/2014/main" id="{ABC0BBCC-CAFB-4187-B71F-BC9FB243B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85300" y="6597650"/>
          <a:ext cx="5607050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7B32C4-7100-48A4-8401-ACF9BD4EBF35}">
  <sheetPr>
    <pageSetUpPr fitToPage="1"/>
  </sheetPr>
  <dimension ref="A1:L70"/>
  <sheetViews>
    <sheetView showGridLines="0" tabSelected="1" zoomScale="130" zoomScaleNormal="130" workbookViewId="0">
      <selection activeCell="D35" sqref="D35"/>
    </sheetView>
  </sheetViews>
  <sheetFormatPr defaultColWidth="8.7109375" defaultRowHeight="15" x14ac:dyDescent="0.25"/>
  <cols>
    <col min="1" max="1" width="8.7109375" style="3"/>
    <col min="2" max="2" width="19.7109375" style="3" customWidth="1"/>
    <col min="3" max="4" width="17" style="3" customWidth="1"/>
    <col min="5" max="5" width="18" style="3" customWidth="1"/>
    <col min="6" max="6" width="19.5703125" style="3" customWidth="1"/>
    <col min="7" max="7" width="16.42578125" style="3" customWidth="1"/>
    <col min="8" max="8" width="9.7109375" style="3" customWidth="1"/>
    <col min="9" max="9" width="16.42578125" style="3" customWidth="1"/>
    <col min="10" max="10" width="14.85546875" style="3" customWidth="1"/>
    <col min="11" max="16384" width="8.7109375" style="3"/>
  </cols>
  <sheetData>
    <row r="1" spans="1:12" x14ac:dyDescent="0.25">
      <c r="A1" s="1"/>
      <c r="B1" s="1"/>
      <c r="C1" s="1"/>
      <c r="D1" s="1"/>
      <c r="E1" s="1"/>
      <c r="F1" s="1"/>
      <c r="G1" s="1"/>
      <c r="H1" s="2"/>
      <c r="I1" s="1"/>
    </row>
    <row r="2" spans="1:12" x14ac:dyDescent="0.25">
      <c r="A2" s="1"/>
      <c r="B2" s="1"/>
      <c r="C2" s="1"/>
      <c r="D2" s="1"/>
      <c r="E2" s="1"/>
      <c r="F2" s="1"/>
      <c r="G2" s="65" t="s">
        <v>34</v>
      </c>
      <c r="H2" s="66"/>
      <c r="I2" s="66"/>
    </row>
    <row r="3" spans="1:12" ht="14.45" customHeight="1" x14ac:dyDescent="0.25">
      <c r="A3" s="1"/>
      <c r="B3" s="1"/>
      <c r="C3" s="1"/>
      <c r="D3" s="1"/>
      <c r="E3" s="1"/>
      <c r="F3" s="1"/>
      <c r="G3" s="66"/>
      <c r="H3" s="66"/>
      <c r="I3" s="66"/>
    </row>
    <row r="4" spans="1:12" x14ac:dyDescent="0.25">
      <c r="A4" s="1"/>
      <c r="B4" s="1"/>
      <c r="C4" s="1"/>
      <c r="D4" s="1"/>
      <c r="E4" s="1"/>
      <c r="F4" s="1"/>
      <c r="G4" s="66"/>
      <c r="H4" s="66"/>
      <c r="I4" s="66"/>
    </row>
    <row r="5" spans="1:12" x14ac:dyDescent="0.25">
      <c r="A5" s="1"/>
      <c r="B5" s="1"/>
      <c r="C5" s="1"/>
      <c r="D5" s="1"/>
      <c r="E5" s="1"/>
      <c r="F5" s="1"/>
      <c r="G5" s="66"/>
      <c r="H5" s="66"/>
      <c r="I5" s="66"/>
    </row>
    <row r="6" spans="1:12" x14ac:dyDescent="0.25">
      <c r="A6" s="1"/>
      <c r="B6" s="1"/>
      <c r="C6" s="1"/>
      <c r="D6" s="1"/>
      <c r="E6" s="1"/>
      <c r="F6" s="1"/>
      <c r="G6" s="66"/>
      <c r="H6" s="66"/>
      <c r="I6" s="66"/>
      <c r="L6" s="4"/>
    </row>
    <row r="7" spans="1:12" x14ac:dyDescent="0.25">
      <c r="A7" s="1"/>
      <c r="B7" s="1"/>
      <c r="C7" s="1"/>
      <c r="D7" s="1"/>
      <c r="E7" s="1"/>
      <c r="F7" s="1"/>
      <c r="G7" s="66"/>
      <c r="H7" s="66"/>
      <c r="I7" s="66"/>
      <c r="L7" s="5"/>
    </row>
    <row r="8" spans="1:12" ht="18" x14ac:dyDescent="0.25">
      <c r="A8" s="1"/>
      <c r="B8" s="1"/>
      <c r="C8" s="6" t="s">
        <v>36</v>
      </c>
      <c r="D8" s="1"/>
      <c r="E8" s="1"/>
      <c r="F8" s="1"/>
      <c r="G8" s="66"/>
      <c r="H8" s="66"/>
      <c r="I8" s="66"/>
      <c r="L8" s="4"/>
    </row>
    <row r="9" spans="1:12" ht="18.75" x14ac:dyDescent="0.3">
      <c r="A9" s="1"/>
      <c r="B9" s="1"/>
      <c r="C9" s="8" t="s">
        <v>15</v>
      </c>
      <c r="D9" s="7"/>
      <c r="E9" s="1"/>
      <c r="F9" s="1"/>
      <c r="G9" s="66"/>
      <c r="H9" s="66"/>
      <c r="I9" s="66"/>
      <c r="L9" s="4"/>
    </row>
    <row r="10" spans="1:12" ht="14.45" customHeight="1" x14ac:dyDescent="0.25">
      <c r="A10" s="1"/>
      <c r="B10" s="1"/>
      <c r="C10" s="1"/>
      <c r="D10" s="8"/>
      <c r="E10" s="1"/>
      <c r="F10" s="1"/>
      <c r="G10" s="61"/>
      <c r="H10" s="61"/>
      <c r="I10" s="61"/>
      <c r="L10" s="4"/>
    </row>
    <row r="11" spans="1:12" x14ac:dyDescent="0.25">
      <c r="L11" s="4"/>
    </row>
    <row r="12" spans="1:12" x14ac:dyDescent="0.25">
      <c r="A12" s="9" t="s">
        <v>0</v>
      </c>
      <c r="B12" s="9"/>
      <c r="C12" s="67" t="s">
        <v>37</v>
      </c>
      <c r="D12" s="67"/>
      <c r="E12" s="10"/>
      <c r="F12" s="10"/>
      <c r="G12" s="10"/>
      <c r="H12" s="10"/>
      <c r="L12" s="5"/>
    </row>
    <row r="13" spans="1:12" x14ac:dyDescent="0.25">
      <c r="A13" s="9"/>
      <c r="B13" s="9"/>
      <c r="C13" s="9"/>
      <c r="D13" s="9"/>
      <c r="E13" s="10"/>
      <c r="F13" s="10"/>
      <c r="G13" s="10"/>
      <c r="H13" s="10"/>
      <c r="L13" s="4"/>
    </row>
    <row r="14" spans="1:12" x14ac:dyDescent="0.25">
      <c r="A14" s="11" t="s">
        <v>1</v>
      </c>
      <c r="B14" s="11"/>
      <c r="C14" s="43"/>
      <c r="D14" s="53"/>
      <c r="E14" s="54"/>
      <c r="F14" s="54"/>
      <c r="G14" s="10"/>
      <c r="H14" s="10"/>
    </row>
    <row r="15" spans="1:12" x14ac:dyDescent="0.25">
      <c r="A15" s="9"/>
      <c r="B15" s="9"/>
      <c r="C15" s="55"/>
      <c r="D15" s="56"/>
      <c r="E15" s="57"/>
      <c r="F15" s="57"/>
      <c r="G15" s="10"/>
      <c r="H15" s="10"/>
    </row>
    <row r="16" spans="1:12" x14ac:dyDescent="0.25">
      <c r="A16" s="9"/>
      <c r="B16" s="9"/>
      <c r="C16" s="39"/>
      <c r="D16" s="39"/>
      <c r="E16" s="44"/>
      <c r="F16" s="44"/>
      <c r="G16" s="10"/>
      <c r="H16" s="10"/>
    </row>
    <row r="17" spans="1:9" x14ac:dyDescent="0.25">
      <c r="A17" s="45" t="s">
        <v>28</v>
      </c>
      <c r="B17" s="46"/>
      <c r="C17" s="47"/>
      <c r="D17" s="12"/>
    </row>
    <row r="18" spans="1:9" x14ac:dyDescent="0.25">
      <c r="A18" s="15" t="s">
        <v>13</v>
      </c>
      <c r="B18" s="16"/>
      <c r="C18" s="48">
        <v>50000</v>
      </c>
      <c r="D18" s="12"/>
    </row>
    <row r="19" spans="1:9" x14ac:dyDescent="0.25">
      <c r="A19" s="17" t="s">
        <v>14</v>
      </c>
      <c r="B19" s="18"/>
      <c r="C19" s="49">
        <v>40000</v>
      </c>
      <c r="D19" s="12"/>
      <c r="I19"/>
    </row>
    <row r="20" spans="1:9" x14ac:dyDescent="0.25">
      <c r="A20" s="17" t="s">
        <v>5</v>
      </c>
      <c r="B20" s="18"/>
      <c r="C20" s="50">
        <v>100</v>
      </c>
      <c r="D20" s="12"/>
    </row>
    <row r="21" spans="1:9" x14ac:dyDescent="0.25">
      <c r="A21" s="17" t="s">
        <v>16</v>
      </c>
      <c r="B21" s="18"/>
      <c r="C21" s="52" t="s">
        <v>35</v>
      </c>
      <c r="D21" s="12"/>
    </row>
    <row r="22" spans="1:9" x14ac:dyDescent="0.25">
      <c r="A22" s="19" t="s">
        <v>29</v>
      </c>
      <c r="B22" s="20"/>
      <c r="C22" s="51" t="s">
        <v>38</v>
      </c>
      <c r="D22" s="12"/>
    </row>
    <row r="24" spans="1:9" x14ac:dyDescent="0.25">
      <c r="A24" s="63" t="s">
        <v>31</v>
      </c>
      <c r="B24" s="62"/>
      <c r="C24" s="62"/>
      <c r="D24" s="62"/>
      <c r="E24" s="62"/>
      <c r="F24" s="62"/>
      <c r="G24" s="62"/>
      <c r="H24" s="62"/>
      <c r="I24" s="62"/>
    </row>
    <row r="25" spans="1:9" x14ac:dyDescent="0.25">
      <c r="A25" s="62" t="s">
        <v>3</v>
      </c>
      <c r="B25" s="62"/>
      <c r="C25" s="62"/>
      <c r="D25" s="62"/>
      <c r="E25" s="62"/>
      <c r="F25" s="62"/>
      <c r="G25" s="62"/>
      <c r="H25" s="62"/>
      <c r="I25" s="62"/>
    </row>
    <row r="26" spans="1:9" x14ac:dyDescent="0.25">
      <c r="A26" s="9"/>
    </row>
    <row r="27" spans="1:9" x14ac:dyDescent="0.25">
      <c r="A27" s="58" t="s">
        <v>30</v>
      </c>
      <c r="B27" s="59"/>
      <c r="C27" s="59"/>
      <c r="D27" s="59"/>
      <c r="E27" s="59"/>
      <c r="F27" s="59"/>
      <c r="G27" s="59"/>
      <c r="H27" s="59"/>
      <c r="I27" s="60"/>
    </row>
    <row r="28" spans="1:9" s="23" customFormat="1" ht="33.75" x14ac:dyDescent="0.25">
      <c r="A28" s="68" t="s">
        <v>32</v>
      </c>
      <c r="B28" s="69"/>
      <c r="C28" s="69"/>
      <c r="D28" s="21" t="s">
        <v>7</v>
      </c>
      <c r="E28" s="21" t="s">
        <v>6</v>
      </c>
      <c r="F28" s="21" t="s">
        <v>9</v>
      </c>
      <c r="G28" s="21" t="s">
        <v>10</v>
      </c>
      <c r="H28" s="21" t="s">
        <v>2</v>
      </c>
      <c r="I28" s="22" t="s">
        <v>11</v>
      </c>
    </row>
    <row r="29" spans="1:9" x14ac:dyDescent="0.25">
      <c r="A29" s="70"/>
      <c r="B29" s="70"/>
      <c r="C29" s="70"/>
      <c r="D29" s="33"/>
      <c r="E29" s="33"/>
      <c r="F29" s="34"/>
      <c r="G29" s="24" cm="1">
        <f t="array" ref="G29">_xlfn.SWITCH($C$22,"Nee", IF(ISBLANK(F29),0,IF(F29&lt;=0,"Ongeldig!",E29*F29)),"Ja", E29*F29,"&lt;Invullen RIS&gt;","€0 toegestaan?")</f>
        <v>0</v>
      </c>
      <c r="H29" s="37"/>
      <c r="I29" s="24">
        <f>G29+(H29*G29)</f>
        <v>0</v>
      </c>
    </row>
    <row r="30" spans="1:9" x14ac:dyDescent="0.25">
      <c r="A30" s="64"/>
      <c r="B30" s="64"/>
      <c r="C30" s="64"/>
      <c r="D30" s="33"/>
      <c r="E30" s="33"/>
      <c r="F30" s="34"/>
      <c r="G30" s="24" cm="1">
        <f t="array" ref="G30">_xlfn.SWITCH($C$22,"Nee", IF(ISBLANK(F30),0,IF(F30&lt;=0,"Ongeldig!",E30*F30)),"Ja", E30*F30, "&lt;Invullen RIS&gt;"," ")</f>
        <v>0</v>
      </c>
      <c r="H30" s="37"/>
      <c r="I30" s="24">
        <f t="shared" ref="I30:I58" si="0">G30+(H30*G30)</f>
        <v>0</v>
      </c>
    </row>
    <row r="31" spans="1:9" x14ac:dyDescent="0.25">
      <c r="A31" s="64"/>
      <c r="B31" s="64"/>
      <c r="C31" s="64"/>
      <c r="D31" s="33"/>
      <c r="E31" s="33"/>
      <c r="F31" s="34"/>
      <c r="G31" s="24" cm="1">
        <f t="array" ref="G31">_xlfn.SWITCH($C$22,"Nee", IF(ISBLANK(F31),0,IF(F31&lt;=0,"Ongeldig!",E31*F31)),"Ja", E31*F31, "&lt;Invullen RIS&gt;"," ")</f>
        <v>0</v>
      </c>
      <c r="H31" s="37"/>
      <c r="I31" s="24">
        <f t="shared" si="0"/>
        <v>0</v>
      </c>
    </row>
    <row r="32" spans="1:9" x14ac:dyDescent="0.25">
      <c r="A32" s="64"/>
      <c r="B32" s="64"/>
      <c r="C32" s="64"/>
      <c r="D32" s="33"/>
      <c r="E32" s="33"/>
      <c r="F32" s="34"/>
      <c r="G32" s="24" cm="1">
        <f t="array" ref="G32">_xlfn.SWITCH($C$22,"Nee", IF(ISBLANK(F32),0,IF(F32&lt;=0,"Ongeldig!",E32*F32)),"Ja", E32*F32, "&lt;Invullen RIS&gt;"," ")</f>
        <v>0</v>
      </c>
      <c r="H32" s="37"/>
      <c r="I32" s="24">
        <f t="shared" si="0"/>
        <v>0</v>
      </c>
    </row>
    <row r="33" spans="1:9" x14ac:dyDescent="0.25">
      <c r="A33" s="64"/>
      <c r="B33" s="64"/>
      <c r="C33" s="64"/>
      <c r="D33" s="33"/>
      <c r="E33" s="33"/>
      <c r="F33" s="34"/>
      <c r="G33" s="24" cm="1">
        <f t="array" ref="G33">_xlfn.SWITCH($C$22,"Nee", IF(ISBLANK(F33),0,IF(F33&lt;=0,"Ongeldig!",E33*F33)),"Ja", E33*F33, "&lt;Invullen RIS&gt;"," ")</f>
        <v>0</v>
      </c>
      <c r="H33" s="37"/>
      <c r="I33" s="24">
        <f t="shared" si="0"/>
        <v>0</v>
      </c>
    </row>
    <row r="34" spans="1:9" x14ac:dyDescent="0.25">
      <c r="A34" s="64"/>
      <c r="B34" s="64"/>
      <c r="C34" s="64"/>
      <c r="D34" s="33"/>
      <c r="E34" s="33"/>
      <c r="F34" s="34"/>
      <c r="G34" s="24" cm="1">
        <f t="array" ref="G34">_xlfn.SWITCH($C$22,"Nee", IF(ISBLANK(F34),0,IF(F34&lt;=0,"Ongeldig!",E34*F34)),"Ja", E34*F34, "&lt;Invullen RIS&gt;"," ")</f>
        <v>0</v>
      </c>
      <c r="H34" s="37"/>
      <c r="I34" s="24">
        <f t="shared" si="0"/>
        <v>0</v>
      </c>
    </row>
    <row r="35" spans="1:9" x14ac:dyDescent="0.25">
      <c r="A35" s="64"/>
      <c r="B35" s="64"/>
      <c r="C35" s="64"/>
      <c r="D35" s="33"/>
      <c r="E35" s="33"/>
      <c r="F35" s="34"/>
      <c r="G35" s="24" cm="1">
        <f t="array" ref="G35">_xlfn.SWITCH($C$22,"Nee", IF(ISBLANK(F35),0,IF(F35&lt;=0,"Ongeldig!",E35*F35)),"Ja", E35*F35, "&lt;Invullen RIS&gt;"," ")</f>
        <v>0</v>
      </c>
      <c r="H35" s="37"/>
      <c r="I35" s="24">
        <f t="shared" si="0"/>
        <v>0</v>
      </c>
    </row>
    <row r="36" spans="1:9" x14ac:dyDescent="0.25">
      <c r="A36" s="64"/>
      <c r="B36" s="64"/>
      <c r="C36" s="64"/>
      <c r="D36" s="33"/>
      <c r="E36" s="33"/>
      <c r="F36" s="34"/>
      <c r="G36" s="24" cm="1">
        <f t="array" ref="G36">_xlfn.SWITCH($C$22,"Nee", IF(ISBLANK(F36),0,IF(F36&lt;=0,"Ongeldig!",E36*F36)),"Ja", E36*F36, "&lt;Invullen RIS&gt;"," ")</f>
        <v>0</v>
      </c>
      <c r="H36" s="37"/>
      <c r="I36" s="24">
        <f t="shared" si="0"/>
        <v>0</v>
      </c>
    </row>
    <row r="37" spans="1:9" x14ac:dyDescent="0.25">
      <c r="A37" s="64"/>
      <c r="B37" s="64"/>
      <c r="C37" s="64"/>
      <c r="D37" s="33"/>
      <c r="E37" s="33"/>
      <c r="F37" s="34"/>
      <c r="G37" s="24" cm="1">
        <f t="array" ref="G37">_xlfn.SWITCH($C$22,"Nee", IF(ISBLANK(F37),0,IF(F37&lt;=0,"Ongeldig!",E37*F37)),"Ja", E37*F37, "&lt;Invullen RIS&gt;"," ")</f>
        <v>0</v>
      </c>
      <c r="H37" s="37"/>
      <c r="I37" s="24">
        <f t="shared" si="0"/>
        <v>0</v>
      </c>
    </row>
    <row r="38" spans="1:9" x14ac:dyDescent="0.25">
      <c r="A38" s="64"/>
      <c r="B38" s="64"/>
      <c r="C38" s="64"/>
      <c r="D38" s="33"/>
      <c r="E38" s="33"/>
      <c r="F38" s="34"/>
      <c r="G38" s="24" cm="1">
        <f t="array" ref="G38">_xlfn.SWITCH($C$22,"Nee", IF(ISBLANK(F38),0,IF(F38&lt;=0,"Ongeldig!",E38*F38)),"Ja", E38*F38, "&lt;Invullen RIS&gt;"," ")</f>
        <v>0</v>
      </c>
      <c r="H38" s="37"/>
      <c r="I38" s="24">
        <f t="shared" si="0"/>
        <v>0</v>
      </c>
    </row>
    <row r="39" spans="1:9" x14ac:dyDescent="0.25">
      <c r="A39" s="64"/>
      <c r="B39" s="64"/>
      <c r="C39" s="64"/>
      <c r="D39" s="33"/>
      <c r="E39" s="33"/>
      <c r="F39" s="34"/>
      <c r="G39" s="24" cm="1">
        <f t="array" ref="G39">_xlfn.SWITCH($C$22,"Nee", IF(ISBLANK(F39),0,IF(F39&lt;=0,"Ongeldig!",E39*F39)),"Ja", E39*F39, "&lt;Invullen RIS&gt;"," ")</f>
        <v>0</v>
      </c>
      <c r="H39" s="37"/>
      <c r="I39" s="24">
        <f t="shared" si="0"/>
        <v>0</v>
      </c>
    </row>
    <row r="40" spans="1:9" x14ac:dyDescent="0.25">
      <c r="A40" s="64"/>
      <c r="B40" s="64"/>
      <c r="C40" s="64"/>
      <c r="D40" s="33"/>
      <c r="E40" s="33"/>
      <c r="F40" s="34"/>
      <c r="G40" s="24" cm="1">
        <f t="array" ref="G40">_xlfn.SWITCH($C$22,"Nee", IF(ISBLANK(F40),0,IF(F40&lt;=0,"Ongeldig!",E40*F40)),"Ja", E40*F40, "&lt;Invullen RIS&gt;"," ")</f>
        <v>0</v>
      </c>
      <c r="H40" s="37"/>
      <c r="I40" s="24">
        <f t="shared" si="0"/>
        <v>0</v>
      </c>
    </row>
    <row r="41" spans="1:9" x14ac:dyDescent="0.25">
      <c r="A41" s="64"/>
      <c r="B41" s="64"/>
      <c r="C41" s="64"/>
      <c r="D41" s="33"/>
      <c r="E41" s="33"/>
      <c r="F41" s="34"/>
      <c r="G41" s="24" cm="1">
        <f t="array" ref="G41">_xlfn.SWITCH($C$22,"Nee", IF(ISBLANK(F41),0,IF(F41&lt;=0,"Ongeldig!",E41*F41)),"Ja", E41*F41, "&lt;Invullen RIS&gt;"," ")</f>
        <v>0</v>
      </c>
      <c r="H41" s="37"/>
      <c r="I41" s="24">
        <f t="shared" si="0"/>
        <v>0</v>
      </c>
    </row>
    <row r="42" spans="1:9" x14ac:dyDescent="0.25">
      <c r="A42" s="64"/>
      <c r="B42" s="64"/>
      <c r="C42" s="64"/>
      <c r="D42" s="33"/>
      <c r="E42" s="33"/>
      <c r="F42" s="34"/>
      <c r="G42" s="24" cm="1">
        <f t="array" ref="G42">_xlfn.SWITCH($C$22,"Nee", IF(ISBLANK(F42),0,IF(F42&lt;=0,"Ongeldig!",E42*F42)),"Ja", E42*F42, "&lt;Invullen RIS&gt;"," ")</f>
        <v>0</v>
      </c>
      <c r="H42" s="37"/>
      <c r="I42" s="24">
        <f t="shared" si="0"/>
        <v>0</v>
      </c>
    </row>
    <row r="43" spans="1:9" x14ac:dyDescent="0.25">
      <c r="A43" s="64"/>
      <c r="B43" s="64"/>
      <c r="C43" s="64"/>
      <c r="D43" s="33"/>
      <c r="E43" s="33"/>
      <c r="F43" s="34"/>
      <c r="G43" s="24" cm="1">
        <f t="array" ref="G43">_xlfn.SWITCH($C$22,"Nee", IF(ISBLANK(F43),0,IF(F43&lt;=0,"Ongeldig!",E43*F43)),"Ja", E43*F43, "&lt;Invullen RIS&gt;"," ")</f>
        <v>0</v>
      </c>
      <c r="H43" s="37"/>
      <c r="I43" s="24">
        <f t="shared" si="0"/>
        <v>0</v>
      </c>
    </row>
    <row r="44" spans="1:9" x14ac:dyDescent="0.25">
      <c r="A44" s="64"/>
      <c r="B44" s="64"/>
      <c r="C44" s="64"/>
      <c r="D44" s="33"/>
      <c r="E44" s="33"/>
      <c r="F44" s="34"/>
      <c r="G44" s="24" cm="1">
        <f t="array" ref="G44">_xlfn.SWITCH($C$22,"Nee", IF(ISBLANK(F44),0,IF(F44&lt;=0,"Ongeldig!",E44*F44)),"Ja", E44*F44, "&lt;Invullen RIS&gt;"," ")</f>
        <v>0</v>
      </c>
      <c r="H44" s="37"/>
      <c r="I44" s="24">
        <f t="shared" si="0"/>
        <v>0</v>
      </c>
    </row>
    <row r="45" spans="1:9" x14ac:dyDescent="0.25">
      <c r="A45" s="64"/>
      <c r="B45" s="64"/>
      <c r="C45" s="64"/>
      <c r="D45" s="33"/>
      <c r="E45" s="33"/>
      <c r="F45" s="34"/>
      <c r="G45" s="24" cm="1">
        <f t="array" ref="G45">_xlfn.SWITCH($C$22,"Nee", IF(ISBLANK(F45),0,IF(F45&lt;=0,"Ongeldig!",E45*F45)),"Ja", E45*F45, "&lt;Invullen RIS&gt;"," ")</f>
        <v>0</v>
      </c>
      <c r="H45" s="37"/>
      <c r="I45" s="24">
        <f t="shared" si="0"/>
        <v>0</v>
      </c>
    </row>
    <row r="46" spans="1:9" x14ac:dyDescent="0.25">
      <c r="A46" s="64"/>
      <c r="B46" s="64"/>
      <c r="C46" s="64"/>
      <c r="D46" s="33"/>
      <c r="E46" s="33"/>
      <c r="F46" s="34"/>
      <c r="G46" s="24" cm="1">
        <f t="array" ref="G46">_xlfn.SWITCH($C$22,"Nee", IF(ISBLANK(F46),0,IF(F46&lt;=0,"Ongeldig!",E46*F46)),"Ja", E46*F46, "&lt;Invullen RIS&gt;"," ")</f>
        <v>0</v>
      </c>
      <c r="H46" s="37"/>
      <c r="I46" s="24">
        <f t="shared" si="0"/>
        <v>0</v>
      </c>
    </row>
    <row r="47" spans="1:9" x14ac:dyDescent="0.25">
      <c r="A47" s="64"/>
      <c r="B47" s="64"/>
      <c r="C47" s="64"/>
      <c r="D47" s="33"/>
      <c r="E47" s="33"/>
      <c r="F47" s="34"/>
      <c r="G47" s="24" cm="1">
        <f t="array" ref="G47">_xlfn.SWITCH($C$22,"Nee", IF(ISBLANK(F47),0,IF(F47&lt;=0,"Ongeldig!",E47*F47)),"Ja", E47*F47, "&lt;Invullen RIS&gt;"," ")</f>
        <v>0</v>
      </c>
      <c r="H47" s="37"/>
      <c r="I47" s="24">
        <f t="shared" si="0"/>
        <v>0</v>
      </c>
    </row>
    <row r="48" spans="1:9" x14ac:dyDescent="0.25">
      <c r="A48" s="64"/>
      <c r="B48" s="64"/>
      <c r="C48" s="64"/>
      <c r="D48" s="33"/>
      <c r="E48" s="33"/>
      <c r="F48" s="34"/>
      <c r="G48" s="24" cm="1">
        <f t="array" ref="G48">_xlfn.SWITCH($C$22,"Nee", IF(ISBLANK(F48),0,IF(F48&lt;=0,"Ongeldig!",E48*F48)),"Ja", E48*F48, "&lt;Invullen RIS&gt;"," ")</f>
        <v>0</v>
      </c>
      <c r="H48" s="37"/>
      <c r="I48" s="24">
        <f t="shared" si="0"/>
        <v>0</v>
      </c>
    </row>
    <row r="49" spans="1:10" x14ac:dyDescent="0.25">
      <c r="A49" s="64"/>
      <c r="B49" s="64"/>
      <c r="C49" s="64"/>
      <c r="D49" s="33"/>
      <c r="E49" s="33"/>
      <c r="F49" s="34"/>
      <c r="G49" s="24" cm="1">
        <f t="array" ref="G49">_xlfn.SWITCH($C$22,"Nee", IF(ISBLANK(F49),0,IF(F49&lt;=0,"Ongeldig!",E49*F49)),"Ja", E49*F49, "&lt;Invullen RIS&gt;"," ")</f>
        <v>0</v>
      </c>
      <c r="H49" s="37"/>
      <c r="I49" s="24">
        <f t="shared" si="0"/>
        <v>0</v>
      </c>
    </row>
    <row r="50" spans="1:10" x14ac:dyDescent="0.25">
      <c r="A50" s="64"/>
      <c r="B50" s="64"/>
      <c r="C50" s="64"/>
      <c r="D50" s="33"/>
      <c r="E50" s="33"/>
      <c r="F50" s="34"/>
      <c r="G50" s="24" cm="1">
        <f t="array" ref="G50">_xlfn.SWITCH($C$22,"Nee", IF(ISBLANK(F50),0,IF(F50&lt;=0,"Ongeldig!",E50*F50)),"Ja", E50*F50, "&lt;Invullen RIS&gt;"," ")</f>
        <v>0</v>
      </c>
      <c r="H50" s="37"/>
      <c r="I50" s="24">
        <f t="shared" si="0"/>
        <v>0</v>
      </c>
    </row>
    <row r="51" spans="1:10" x14ac:dyDescent="0.25">
      <c r="A51" s="64"/>
      <c r="B51" s="64"/>
      <c r="C51" s="64"/>
      <c r="D51" s="33"/>
      <c r="E51" s="33"/>
      <c r="F51" s="34"/>
      <c r="G51" s="24" cm="1">
        <f t="array" ref="G51">_xlfn.SWITCH($C$22,"Nee", IF(ISBLANK(F51),0,IF(F51&lt;=0,"Ongeldig!",E51*F51)),"Ja", E51*F51, "&lt;Invullen RIS&gt;"," ")</f>
        <v>0</v>
      </c>
      <c r="H51" s="37"/>
      <c r="I51" s="24">
        <f t="shared" si="0"/>
        <v>0</v>
      </c>
    </row>
    <row r="52" spans="1:10" x14ac:dyDescent="0.25">
      <c r="A52" s="64"/>
      <c r="B52" s="64"/>
      <c r="C52" s="64"/>
      <c r="D52" s="33"/>
      <c r="E52" s="33"/>
      <c r="F52" s="34"/>
      <c r="G52" s="24" cm="1">
        <f t="array" ref="G52">_xlfn.SWITCH($C$22,"Nee", IF(ISBLANK(F52),0,IF(F52&lt;=0,"Ongeldig!",E52*F52)),"Ja", E52*F52, "&lt;Invullen RIS&gt;"," ")</f>
        <v>0</v>
      </c>
      <c r="H52" s="37"/>
      <c r="I52" s="24">
        <f t="shared" si="0"/>
        <v>0</v>
      </c>
    </row>
    <row r="53" spans="1:10" x14ac:dyDescent="0.25">
      <c r="A53" s="64"/>
      <c r="B53" s="64"/>
      <c r="C53" s="64"/>
      <c r="D53" s="35"/>
      <c r="E53" s="35"/>
      <c r="F53" s="36"/>
      <c r="G53" s="24" cm="1">
        <f t="array" ref="G53">_xlfn.SWITCH($C$22,"Nee", IF(ISBLANK(F53),0,IF(F53&lt;=0,"Ongeldig!",E53*F53)),"Ja", E53*F53, "&lt;Invullen RIS&gt;"," ")</f>
        <v>0</v>
      </c>
      <c r="H53" s="38"/>
      <c r="I53" s="24">
        <f t="shared" si="0"/>
        <v>0</v>
      </c>
    </row>
    <row r="54" spans="1:10" x14ac:dyDescent="0.25">
      <c r="A54" s="64"/>
      <c r="B54" s="64"/>
      <c r="C54" s="64"/>
      <c r="D54" s="35"/>
      <c r="E54" s="35"/>
      <c r="F54" s="36"/>
      <c r="G54" s="24" cm="1">
        <f t="array" ref="G54">_xlfn.SWITCH($C$22,"Nee", IF(ISBLANK(F54),0,IF(F54&lt;=0,"Ongeldig!",E54*F54)),"Ja", E54*F54, "&lt;Invullen RIS&gt;"," ")</f>
        <v>0</v>
      </c>
      <c r="H54" s="38"/>
      <c r="I54" s="24">
        <f t="shared" si="0"/>
        <v>0</v>
      </c>
    </row>
    <row r="55" spans="1:10" x14ac:dyDescent="0.25">
      <c r="A55" s="64"/>
      <c r="B55" s="64"/>
      <c r="C55" s="64"/>
      <c r="D55" s="35"/>
      <c r="E55" s="35"/>
      <c r="F55" s="36"/>
      <c r="G55" s="24" cm="1">
        <f t="array" ref="G55">_xlfn.SWITCH($C$22,"Nee", IF(ISBLANK(F55),0,IF(F55&lt;=0,"Ongeldig!",E55*F55)),"Ja", E55*F55, "&lt;Invullen RIS&gt;"," ")</f>
        <v>0</v>
      </c>
      <c r="H55" s="38"/>
      <c r="I55" s="24">
        <f t="shared" si="0"/>
        <v>0</v>
      </c>
    </row>
    <row r="56" spans="1:10" x14ac:dyDescent="0.25">
      <c r="A56" s="64"/>
      <c r="B56" s="64"/>
      <c r="C56" s="64"/>
      <c r="D56" s="35"/>
      <c r="E56" s="35"/>
      <c r="F56" s="36"/>
      <c r="G56" s="24" cm="1">
        <f t="array" ref="G56">_xlfn.SWITCH($C$22,"Nee", IF(ISBLANK(F56),0,IF(F56&lt;=0,"Ongeldig!",E56*F56)),"Ja", E56*F56, "&lt;Invullen RIS&gt;"," ")</f>
        <v>0</v>
      </c>
      <c r="H56" s="38"/>
      <c r="I56" s="24">
        <f t="shared" si="0"/>
        <v>0</v>
      </c>
    </row>
    <row r="57" spans="1:10" x14ac:dyDescent="0.25">
      <c r="A57" s="64"/>
      <c r="B57" s="64"/>
      <c r="C57" s="64"/>
      <c r="D57" s="35"/>
      <c r="E57" s="35"/>
      <c r="F57" s="36"/>
      <c r="G57" s="24" cm="1">
        <f t="array" ref="G57">_xlfn.SWITCH($C$22,"Nee", IF(ISBLANK(F57),0,IF(F57&lt;=0,"Ongeldig!",E57*F57)),"Ja", E57*F57, "&lt;Invullen RIS&gt;"," ")</f>
        <v>0</v>
      </c>
      <c r="H57" s="38"/>
      <c r="I57" s="24">
        <f t="shared" si="0"/>
        <v>0</v>
      </c>
    </row>
    <row r="58" spans="1:10" x14ac:dyDescent="0.25">
      <c r="A58" s="64"/>
      <c r="B58" s="64"/>
      <c r="C58" s="64"/>
      <c r="D58" s="35"/>
      <c r="E58" s="35"/>
      <c r="F58" s="36"/>
      <c r="G58" s="24" cm="1">
        <f t="array" ref="G58">_xlfn.SWITCH($C$22,"Nee", IF(ISBLANK(F58),0,IF(F58&lt;=0,"Ongeldig!",E58*F58)),"Ja", E58*F58, "&lt;Invullen RIS&gt;"," ")</f>
        <v>0</v>
      </c>
      <c r="H58" s="38"/>
      <c r="I58" s="24">
        <f t="shared" si="0"/>
        <v>0</v>
      </c>
    </row>
    <row r="59" spans="1:10" x14ac:dyDescent="0.25">
      <c r="A59" s="25"/>
      <c r="B59" s="26"/>
      <c r="C59" s="26"/>
      <c r="D59" s="26"/>
      <c r="E59" s="26"/>
      <c r="F59" s="27" t="s">
        <v>8</v>
      </c>
      <c r="G59" s="28">
        <f>IF(COUNTIF(G29:G58,"Ongeldig!")&gt;0,"Ongeldig!",SUM(G29:G58))</f>
        <v>0</v>
      </c>
      <c r="H59" s="29"/>
      <c r="I59" s="28">
        <f>SUM(I29:I58)</f>
        <v>0</v>
      </c>
    </row>
    <row r="60" spans="1:10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</row>
    <row r="61" spans="1:10" x14ac:dyDescent="0.25">
      <c r="A61" s="13" t="s">
        <v>33</v>
      </c>
      <c r="B61" s="14"/>
      <c r="C61" s="14"/>
      <c r="D61" s="14"/>
      <c r="E61" s="30"/>
      <c r="F61" s="9"/>
      <c r="G61" s="9"/>
      <c r="H61" s="9"/>
      <c r="I61" s="9"/>
      <c r="J61" s="9"/>
    </row>
    <row r="62" spans="1:10" ht="33.6" customHeight="1" x14ac:dyDescent="0.25">
      <c r="A62" s="71" t="s">
        <v>12</v>
      </c>
      <c r="B62" s="72"/>
      <c r="C62" s="73"/>
      <c r="D62" s="31" t="str" cm="1">
        <f t="array" ref="D62">_xlfn.SWITCH(C21,"&lt;Invullen RIS&gt;", " ", "Lineair", IF(G59=0," ",IF(C20="&lt;Invullen RIS&gt;"," ",IF(G59&gt;C18,"Ongeldig!",IF(G59&gt;=C19,(0-C20)/(C18-C19)*(G59-C18),IF(G59&lt;C19,C20,0))))),"Niet-Lineair", IF(G59=0," ",IF(C20="&lt;Invullen RIS&gt;"," ",IF(G59&gt;C18,"Ongeldig!",IF(G59&gt;=C19,C20-(((C20*((C19-G59)/(C18-C19)))^2)/C20),IF(G59&lt;C19,C20,0))))))</f>
        <v xml:space="preserve"> </v>
      </c>
      <c r="E62" s="32" t="s">
        <v>4</v>
      </c>
      <c r="F62" s="9"/>
      <c r="G62" s="9"/>
      <c r="H62" s="9"/>
      <c r="I62" s="9"/>
      <c r="J62" s="9"/>
    </row>
    <row r="63" spans="1:10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</row>
    <row r="64" spans="1:10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</row>
    <row r="65" spans="1:10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</row>
    <row r="66" spans="1:10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</row>
    <row r="67" spans="1:10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</row>
    <row r="68" spans="1:10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</row>
    <row r="69" spans="1:10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</row>
    <row r="70" spans="1:10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</row>
  </sheetData>
  <mergeCells count="34">
    <mergeCell ref="A48:C48"/>
    <mergeCell ref="A49:C49"/>
    <mergeCell ref="A50:C50"/>
    <mergeCell ref="A51:C51"/>
    <mergeCell ref="A58:C58"/>
    <mergeCell ref="A52:C52"/>
    <mergeCell ref="A62:C62"/>
    <mergeCell ref="A53:C53"/>
    <mergeCell ref="A54:C54"/>
    <mergeCell ref="A55:C55"/>
    <mergeCell ref="A56:C56"/>
    <mergeCell ref="A57:C57"/>
    <mergeCell ref="A33:C33"/>
    <mergeCell ref="A28:C28"/>
    <mergeCell ref="A29:C29"/>
    <mergeCell ref="A30:C30"/>
    <mergeCell ref="A31:C31"/>
    <mergeCell ref="A32:C32"/>
    <mergeCell ref="A44:C44"/>
    <mergeCell ref="A45:C45"/>
    <mergeCell ref="A46:C46"/>
    <mergeCell ref="A47:C47"/>
    <mergeCell ref="G2:I9"/>
    <mergeCell ref="A35:C35"/>
    <mergeCell ref="A36:C36"/>
    <mergeCell ref="A37:C37"/>
    <mergeCell ref="A38:C38"/>
    <mergeCell ref="C12:D12"/>
    <mergeCell ref="A34:C34"/>
    <mergeCell ref="A39:C39"/>
    <mergeCell ref="A40:C40"/>
    <mergeCell ref="A41:C41"/>
    <mergeCell ref="A42:C42"/>
    <mergeCell ref="A43:C43"/>
  </mergeCells>
  <conditionalFormatting sqref="C18:C22">
    <cfRule type="containsText" dxfId="4" priority="2" operator="containsText" text="&lt;Invullen RIS&gt;">
      <formula>NOT(ISERROR(SEARCH("&lt;Invullen RIS&gt;",C18)))</formula>
    </cfRule>
  </conditionalFormatting>
  <conditionalFormatting sqref="C12:D12">
    <cfRule type="containsText" dxfId="3" priority="1" operator="containsText" text="&lt;Invullen RIS&gt;">
      <formula>NOT(ISERROR(SEARCH("&lt;Invullen RIS&gt;",C12)))</formula>
    </cfRule>
  </conditionalFormatting>
  <conditionalFormatting sqref="D62">
    <cfRule type="containsText" dxfId="2" priority="7" operator="containsText" text="Ongeldig!">
      <formula>NOT(ISERROR(SEARCH("Ongeldig!",D62)))</formula>
    </cfRule>
  </conditionalFormatting>
  <conditionalFormatting sqref="F29:F58">
    <cfRule type="expression" dxfId="1" priority="9">
      <formula>AND(F29&lt;=0,F29&lt;&gt;"",$C$22="Nee")</formula>
    </cfRule>
  </conditionalFormatting>
  <conditionalFormatting sqref="G29">
    <cfRule type="containsText" dxfId="0" priority="3" operator="containsText" text="toegestaan">
      <formula>NOT(ISERROR(SEARCH("toegestaan",G29)))</formula>
    </cfRule>
  </conditionalFormatting>
  <dataValidations count="2">
    <dataValidation type="list" allowBlank="1" showErrorMessage="1" sqref="C21" xr:uid="{7C88D4C0-925A-46FD-8EEC-F327E3CB872F}">
      <formula1>"&lt;Invullen RIS&gt;,Lineair,Niet-Lineair"</formula1>
    </dataValidation>
    <dataValidation type="list" allowBlank="1" showErrorMessage="1" sqref="C22" xr:uid="{9057ECD1-9510-41E2-B648-C79A0555FD7C}">
      <formula1>"&lt;Invullen RIS&gt;,Nee,Ja"</formula1>
    </dataValidation>
  </dataValidations>
  <printOptions horizontalCentered="1" verticalCentered="1"/>
  <pageMargins left="0.43307086614173229" right="0.43307086614173229" top="0.15748031496062992" bottom="0.15748031496062992" header="0.31496062992125984" footer="0.31496062992125984"/>
  <pageSetup paperSize="9" scale="56" orientation="portrait" r:id="rId1"/>
  <headerFooter>
    <oddFooter>&amp;R&amp;"Verdana,Standaard"&amp;9Pagina &amp;P van &amp;N</oddFooter>
  </headerFooter>
  <rowBreaks count="1" manualBreakCount="1">
    <brk id="66" max="8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21937A-433F-4C56-8214-B04AC888B7C1}">
  <dimension ref="B2:P40"/>
  <sheetViews>
    <sheetView workbookViewId="0">
      <selection activeCell="G29" sqref="G29:N46"/>
    </sheetView>
  </sheetViews>
  <sheetFormatPr defaultColWidth="8.7109375" defaultRowHeight="15" x14ac:dyDescent="0.25"/>
  <cols>
    <col min="1" max="16384" width="8.7109375" style="40"/>
  </cols>
  <sheetData>
    <row r="2" spans="2:16" x14ac:dyDescent="0.25">
      <c r="B2" s="42" t="s">
        <v>18</v>
      </c>
    </row>
    <row r="3" spans="2:16" x14ac:dyDescent="0.25">
      <c r="B3" s="40" t="s">
        <v>19</v>
      </c>
      <c r="C3" s="9" t="s">
        <v>17</v>
      </c>
    </row>
    <row r="5" spans="2:16" x14ac:dyDescent="0.25">
      <c r="B5" s="41" t="s">
        <v>21</v>
      </c>
      <c r="C5" s="41" t="s">
        <v>20</v>
      </c>
      <c r="E5" s="40" t="s">
        <v>25</v>
      </c>
      <c r="P5" s="40" t="s">
        <v>26</v>
      </c>
    </row>
    <row r="6" spans="2:16" x14ac:dyDescent="0.25">
      <c r="B6" s="41">
        <v>10</v>
      </c>
      <c r="C6" s="41">
        <f>(0-100)/(10-0)*(B6-10)</f>
        <v>0</v>
      </c>
      <c r="P6" s="40" t="s">
        <v>27</v>
      </c>
    </row>
    <row r="7" spans="2:16" x14ac:dyDescent="0.25">
      <c r="B7" s="41">
        <v>9</v>
      </c>
      <c r="C7" s="41">
        <f t="shared" ref="C7:C16" si="0">(0-100)/(10-0)*(B7-10)</f>
        <v>10</v>
      </c>
    </row>
    <row r="8" spans="2:16" x14ac:dyDescent="0.25">
      <c r="B8" s="41">
        <v>8</v>
      </c>
      <c r="C8" s="41">
        <f t="shared" si="0"/>
        <v>20</v>
      </c>
    </row>
    <row r="9" spans="2:16" x14ac:dyDescent="0.25">
      <c r="B9" s="41">
        <v>7</v>
      </c>
      <c r="C9" s="41">
        <f t="shared" si="0"/>
        <v>30</v>
      </c>
    </row>
    <row r="10" spans="2:16" x14ac:dyDescent="0.25">
      <c r="B10" s="41">
        <v>6</v>
      </c>
      <c r="C10" s="41">
        <f t="shared" si="0"/>
        <v>40</v>
      </c>
    </row>
    <row r="11" spans="2:16" x14ac:dyDescent="0.25">
      <c r="B11" s="41">
        <v>5</v>
      </c>
      <c r="C11" s="41">
        <f t="shared" si="0"/>
        <v>50</v>
      </c>
    </row>
    <row r="12" spans="2:16" x14ac:dyDescent="0.25">
      <c r="B12" s="41">
        <v>4</v>
      </c>
      <c r="C12" s="41">
        <f t="shared" si="0"/>
        <v>60</v>
      </c>
    </row>
    <row r="13" spans="2:16" x14ac:dyDescent="0.25">
      <c r="B13" s="41">
        <v>3</v>
      </c>
      <c r="C13" s="41">
        <f t="shared" si="0"/>
        <v>70</v>
      </c>
    </row>
    <row r="14" spans="2:16" x14ac:dyDescent="0.25">
      <c r="B14" s="41">
        <v>2</v>
      </c>
      <c r="C14" s="41">
        <f t="shared" si="0"/>
        <v>80</v>
      </c>
    </row>
    <row r="15" spans="2:16" x14ac:dyDescent="0.25">
      <c r="B15" s="41">
        <v>1</v>
      </c>
      <c r="C15" s="41">
        <f t="shared" si="0"/>
        <v>90</v>
      </c>
    </row>
    <row r="16" spans="2:16" x14ac:dyDescent="0.25">
      <c r="B16" s="41">
        <v>0</v>
      </c>
      <c r="C16" s="41">
        <f t="shared" si="0"/>
        <v>100</v>
      </c>
    </row>
    <row r="26" spans="2:5" x14ac:dyDescent="0.25">
      <c r="B26" s="42" t="s">
        <v>22</v>
      </c>
    </row>
    <row r="27" spans="2:5" x14ac:dyDescent="0.25">
      <c r="B27" s="40" t="s">
        <v>23</v>
      </c>
      <c r="C27" s="40" t="s">
        <v>24</v>
      </c>
    </row>
    <row r="29" spans="2:5" x14ac:dyDescent="0.25">
      <c r="B29" s="41" t="s">
        <v>21</v>
      </c>
      <c r="C29" s="41" t="s">
        <v>20</v>
      </c>
      <c r="E29" s="40" t="s">
        <v>25</v>
      </c>
    </row>
    <row r="30" spans="2:5" x14ac:dyDescent="0.25">
      <c r="B30" s="41">
        <v>10</v>
      </c>
      <c r="C30" s="41">
        <f>100-(((100*((0-B30)/(10-0)))^2)/100)</f>
        <v>0</v>
      </c>
    </row>
    <row r="31" spans="2:5" x14ac:dyDescent="0.25">
      <c r="B31" s="41">
        <v>9</v>
      </c>
      <c r="C31" s="41">
        <f t="shared" ref="C31:C40" si="1">100-(((100*((0-B31)/(10-0)))^2)/100)</f>
        <v>19</v>
      </c>
    </row>
    <row r="32" spans="2:5" x14ac:dyDescent="0.25">
      <c r="B32" s="41">
        <v>8</v>
      </c>
      <c r="C32" s="41">
        <f t="shared" si="1"/>
        <v>36</v>
      </c>
    </row>
    <row r="33" spans="2:3" x14ac:dyDescent="0.25">
      <c r="B33" s="41">
        <v>7</v>
      </c>
      <c r="C33" s="41">
        <f t="shared" si="1"/>
        <v>51</v>
      </c>
    </row>
    <row r="34" spans="2:3" x14ac:dyDescent="0.25">
      <c r="B34" s="41">
        <v>6</v>
      </c>
      <c r="C34" s="41">
        <f t="shared" si="1"/>
        <v>64</v>
      </c>
    </row>
    <row r="35" spans="2:3" x14ac:dyDescent="0.25">
      <c r="B35" s="41">
        <v>5</v>
      </c>
      <c r="C35" s="41">
        <f t="shared" si="1"/>
        <v>75</v>
      </c>
    </row>
    <row r="36" spans="2:3" x14ac:dyDescent="0.25">
      <c r="B36" s="41">
        <v>4</v>
      </c>
      <c r="C36" s="41">
        <f t="shared" si="1"/>
        <v>84</v>
      </c>
    </row>
    <row r="37" spans="2:3" x14ac:dyDescent="0.25">
      <c r="B37" s="41">
        <v>3</v>
      </c>
      <c r="C37" s="41">
        <f t="shared" si="1"/>
        <v>91</v>
      </c>
    </row>
    <row r="38" spans="2:3" x14ac:dyDescent="0.25">
      <c r="B38" s="41">
        <v>2</v>
      </c>
      <c r="C38" s="41">
        <f t="shared" si="1"/>
        <v>96</v>
      </c>
    </row>
    <row r="39" spans="2:3" x14ac:dyDescent="0.25">
      <c r="B39" s="41">
        <v>1</v>
      </c>
      <c r="C39" s="41">
        <f t="shared" si="1"/>
        <v>99</v>
      </c>
    </row>
    <row r="40" spans="2:3" x14ac:dyDescent="0.25">
      <c r="B40" s="41">
        <v>0</v>
      </c>
      <c r="C40" s="41">
        <f t="shared" si="1"/>
        <v>100</v>
      </c>
    </row>
  </sheetData>
  <pageMargins left="0.7" right="0.7" top="0.75" bottom="0.75" header="0.3" footer="0.3"/>
  <pageSetup paperSize="9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Prijsopgavenformulier</vt:lpstr>
      <vt:lpstr>Grafiek afbeeldingen</vt:lpstr>
      <vt:lpstr>Prijsopgavenformulier!Afdrukbereik</vt:lpstr>
    </vt:vector>
  </TitlesOfParts>
  <Company>Rijksoverheid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Boog, Leonie</dc:creator>
  <cp:lastModifiedBy>Dunki Jacobs, Jordy</cp:lastModifiedBy>
  <cp:lastPrinted>2025-12-22T14:35:47Z</cp:lastPrinted>
  <dcterms:created xsi:type="dcterms:W3CDTF">2020-05-07T10:52:54Z</dcterms:created>
  <dcterms:modified xsi:type="dcterms:W3CDTF">2026-04-28T10:05:25Z</dcterms:modified>
</cp:coreProperties>
</file>