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24521.1 Gem. Goirle - Reconstructie Dorpsstraat\B. Correspondentie\7. OG en derden\1. Gemeente Goirle\2026-04-24 Levering straatbakstenen tbv TenderNed\"/>
    </mc:Choice>
  </mc:AlternateContent>
  <xr:revisionPtr revIDLastSave="0" documentId="13_ncr:1_{7E37F1BF-25F3-42F8-956A-4F10C63D7E4F}" xr6:coauthVersionLast="47" xr6:coauthVersionMax="47" xr10:uidLastSave="{00000000-0000-0000-0000-000000000000}"/>
  <bookViews>
    <workbookView xWindow="-120" yWindow="-120" windowWidth="29040" windowHeight="15720" activeTab="1" xr2:uid="{57B717AD-708D-4B46-82F4-4F780955029B}"/>
  </bookViews>
  <sheets>
    <sheet name="Perceel 1 (Rijloper, fietss.) " sheetId="2" r:id="rId1"/>
    <sheet name="Perceel 2 (Plateau)" sheetId="3" r:id="rId2"/>
  </sheets>
  <definedNames>
    <definedName name="_xlnm.Print_Area" localSheetId="0">'Perceel 1 (Rijloper, fietss.) '!$A$1:$L$25</definedName>
    <definedName name="_xlnm.Print_Area" localSheetId="1">'Perceel 2 (Plateau)'!$A$1:$L$18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" i="2" l="1"/>
  <c r="K11" i="2"/>
  <c r="K9" i="2"/>
  <c r="K8" i="2"/>
  <c r="K7" i="2"/>
  <c r="K6" i="2"/>
  <c r="K6" i="3"/>
  <c r="K5" i="3"/>
  <c r="G12" i="2"/>
  <c r="K12" i="2" s="1"/>
  <c r="G11" i="2"/>
  <c r="G10" i="2"/>
  <c r="K10" i="2" s="1"/>
  <c r="G6" i="3"/>
  <c r="G5" i="3"/>
  <c r="G4" i="3"/>
  <c r="K4" i="3" s="1"/>
  <c r="G13" i="2"/>
  <c r="K13" i="2" s="1"/>
  <c r="G9" i="2"/>
  <c r="G8" i="2"/>
  <c r="G7" i="2"/>
  <c r="G6" i="2"/>
  <c r="G5" i="2"/>
  <c r="G4" i="2"/>
  <c r="K4" i="2" s="1"/>
  <c r="K9" i="3" l="1"/>
  <c r="K16" i="2"/>
</calcChain>
</file>

<file path=xl/sharedStrings.xml><?xml version="1.0" encoding="utf-8"?>
<sst xmlns="http://schemas.openxmlformats.org/spreadsheetml/2006/main" count="86" uniqueCount="30">
  <si>
    <t>Aantal stenen/ m2</t>
  </si>
  <si>
    <t>Totaal aantal
stenen (duizend)</t>
  </si>
  <si>
    <t>Verrekenprijs</t>
  </si>
  <si>
    <t xml:space="preserve"> m2</t>
  </si>
  <si>
    <t xml:space="preserve"> stuks/m2</t>
  </si>
  <si>
    <t xml:space="preserve"> dzd</t>
  </si>
  <si>
    <t xml:space="preserve"> /dzd</t>
  </si>
  <si>
    <t>Parkeervakken</t>
  </si>
  <si>
    <t>Markeringssteen</t>
  </si>
  <si>
    <t xml:space="preserve">Indicatieve hoeveelheid </t>
  </si>
  <si>
    <t>Offerteaanvraag EU Levering straatbakstenen Dorpsstraat Goirle</t>
  </si>
  <si>
    <t>Hele stenen</t>
  </si>
  <si>
    <t>Halve stenen</t>
  </si>
  <si>
    <t>Keperstenen</t>
  </si>
  <si>
    <t>stuks</t>
  </si>
  <si>
    <t>dzd</t>
  </si>
  <si>
    <t>Keiformaat bruin keperverband (machinaalpakket)</t>
  </si>
  <si>
    <t>Keiformaat rood keperverband (machinaalpakket)</t>
  </si>
  <si>
    <t>Keiformaat geel keperverband (machinaalpakket)</t>
  </si>
  <si>
    <t>Keiformaat wit (standaard pakket)</t>
  </si>
  <si>
    <t>Keiformaat blauw (standaard pakket)</t>
  </si>
  <si>
    <t>Rijbaan (rijloper)</t>
  </si>
  <si>
    <t>Rijbaan (fietssuggestiestrook)</t>
  </si>
  <si>
    <t>Keiformaat antraciet elleboogverband (machinaalpakket)</t>
  </si>
  <si>
    <t>Rijbaan en fietssuggestiestrook op plateaus</t>
  </si>
  <si>
    <t xml:space="preserve">TOTALE INSCHRIJVINGSSOM PERCEEL 1   </t>
  </si>
  <si>
    <t>VUL ALLEEN DE BOVENSTAANDE GELE VELDEN IN</t>
  </si>
  <si>
    <t>Inschrijfstaat perceel 1: straatbakstenen rijloper, fietssuggestiestroken, parkeervakken en markeringsstenen</t>
  </si>
  <si>
    <t>Inschrijfstaat perceel 2: straatbakstenen plateaus</t>
  </si>
  <si>
    <t>Alle prijzen zijn in euro's, exclusief btw en inclusief alle kosten, maar niet beperkt tot, transport en aflevering, reis- en voorrijkosten, opslagkosten, levering DDP (Incoterms®2010), overheadkosten, kantoorkosten, kosten voor verzekering,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</si>
</sst>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2">
    <xf numFmtId="0" fontId="0" fillId="0" borderId="0" xfId="0"/>
    <xf numFmtId="44" fontId="2" fillId="2" borderId="4" xfId="1" applyFont="1" applyFill="1" applyBorder="1" applyAlignment="1" applyProtection="1">
      <alignment horizontal="right"/>
    </xf>
    <xf numFmtId="164" fontId="0" fillId="3" borderId="16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Alignment="1" applyProtection="1">
      <alignment horizontal="right"/>
      <protection locked="0"/>
    </xf>
    <xf numFmtId="164" fontId="0" fillId="3" borderId="19" xfId="0" applyNumberFormat="1" applyFill="1" applyBorder="1" applyAlignment="1" applyProtection="1">
      <alignment horizontal="right"/>
      <protection locked="0"/>
    </xf>
    <xf numFmtId="164" fontId="0" fillId="3" borderId="23" xfId="0" applyNumberFormat="1" applyFill="1" applyBorder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right"/>
      <protection locked="0"/>
    </xf>
    <xf numFmtId="0" fontId="0" fillId="4" borderId="0" xfId="0" applyFill="1" applyAlignment="1" applyProtection="1">
      <alignment horizontal="center"/>
      <protection locked="0"/>
    </xf>
    <xf numFmtId="44" fontId="0" fillId="4" borderId="0" xfId="1" applyFont="1" applyFill="1" applyBorder="1" applyAlignment="1" applyProtection="1">
      <alignment horizontal="right"/>
      <protection locked="0"/>
    </xf>
    <xf numFmtId="44" fontId="0" fillId="2" borderId="0" xfId="1" applyFont="1" applyFill="1" applyBorder="1" applyAlignment="1" applyProtection="1">
      <alignment horizontal="right"/>
    </xf>
    <xf numFmtId="0" fontId="3" fillId="4" borderId="0" xfId="0" applyFont="1" applyFill="1" applyProtection="1">
      <protection locked="0"/>
    </xf>
    <xf numFmtId="164" fontId="4" fillId="3" borderId="23" xfId="0" applyNumberFormat="1" applyFont="1" applyFill="1" applyBorder="1" applyAlignment="1" applyProtection="1">
      <alignment horizontal="right"/>
      <protection locked="0"/>
    </xf>
    <xf numFmtId="164" fontId="4" fillId="3" borderId="19" xfId="0" applyNumberFormat="1" applyFont="1" applyFill="1" applyBorder="1" applyAlignment="1" applyProtection="1">
      <alignment horizontal="right"/>
      <protection locked="0"/>
    </xf>
    <xf numFmtId="164" fontId="4" fillId="3" borderId="11" xfId="0" applyNumberFormat="1" applyFont="1" applyFill="1" applyBorder="1" applyAlignment="1" applyProtection="1">
      <alignment horizontal="right"/>
      <protection locked="0"/>
    </xf>
    <xf numFmtId="0" fontId="0" fillId="4" borderId="0" xfId="0" applyFill="1"/>
    <xf numFmtId="0" fontId="0" fillId="6" borderId="9" xfId="0" applyFill="1" applyBorder="1" applyAlignment="1">
      <alignment horizontal="left"/>
    </xf>
    <xf numFmtId="0" fontId="0" fillId="6" borderId="10" xfId="0" applyFill="1" applyBorder="1" applyAlignment="1">
      <alignment horizontal="left"/>
    </xf>
    <xf numFmtId="3" fontId="0" fillId="6" borderId="10" xfId="0" applyNumberFormat="1" applyFill="1" applyBorder="1" applyAlignment="1">
      <alignment horizontal="right"/>
    </xf>
    <xf numFmtId="0" fontId="0" fillId="6" borderId="11" xfId="0" quotePrefix="1" applyFill="1" applyBorder="1" applyAlignment="1">
      <alignment horizontal="left"/>
    </xf>
    <xf numFmtId="0" fontId="0" fillId="6" borderId="12" xfId="0" quotePrefix="1" applyFill="1" applyBorder="1" applyAlignment="1">
      <alignment horizontal="left"/>
    </xf>
    <xf numFmtId="4" fontId="0" fillId="6" borderId="16" xfId="0" quotePrefix="1" applyNumberFormat="1" applyFill="1" applyBorder="1" applyAlignment="1">
      <alignment horizontal="right"/>
    </xf>
    <xf numFmtId="0" fontId="0" fillId="6" borderId="16" xfId="0" quotePrefix="1" applyFill="1" applyBorder="1" applyAlignment="1">
      <alignment horizontal="left"/>
    </xf>
    <xf numFmtId="0" fontId="0" fillId="6" borderId="17" xfId="0" quotePrefix="1" applyFill="1" applyBorder="1" applyAlignment="1">
      <alignment horizontal="left"/>
    </xf>
    <xf numFmtId="0" fontId="0" fillId="6" borderId="13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3" fontId="0" fillId="6" borderId="1" xfId="0" applyNumberFormat="1" applyFill="1" applyBorder="1" applyAlignment="1">
      <alignment horizontal="right"/>
    </xf>
    <xf numFmtId="0" fontId="0" fillId="6" borderId="2" xfId="0" quotePrefix="1" applyFill="1" applyBorder="1" applyAlignment="1">
      <alignment horizontal="left"/>
    </xf>
    <xf numFmtId="4" fontId="0" fillId="6" borderId="0" xfId="0" quotePrefix="1" applyNumberFormat="1" applyFill="1" applyAlignment="1">
      <alignment horizontal="right"/>
    </xf>
    <xf numFmtId="0" fontId="0" fillId="6" borderId="0" xfId="0" quotePrefix="1" applyFill="1" applyAlignment="1">
      <alignment horizontal="left"/>
    </xf>
    <xf numFmtId="0" fontId="0" fillId="6" borderId="18" xfId="0" quotePrefix="1" applyFill="1" applyBorder="1" applyAlignment="1">
      <alignment horizontal="left"/>
    </xf>
    <xf numFmtId="0" fontId="0" fillId="6" borderId="14" xfId="0" applyFill="1" applyBorder="1" applyAlignment="1">
      <alignment horizontal="left"/>
    </xf>
    <xf numFmtId="0" fontId="0" fillId="6" borderId="15" xfId="0" applyFill="1" applyBorder="1" applyAlignment="1">
      <alignment horizontal="left"/>
    </xf>
    <xf numFmtId="3" fontId="0" fillId="6" borderId="15" xfId="0" applyNumberFormat="1" applyFill="1" applyBorder="1" applyAlignment="1">
      <alignment horizontal="right"/>
    </xf>
    <xf numFmtId="0" fontId="0" fillId="6" borderId="3" xfId="0" quotePrefix="1" applyFill="1" applyBorder="1" applyAlignment="1">
      <alignment horizontal="left"/>
    </xf>
    <xf numFmtId="4" fontId="0" fillId="6" borderId="19" xfId="0" quotePrefix="1" applyNumberFormat="1" applyFill="1" applyBorder="1" applyAlignment="1">
      <alignment horizontal="right"/>
    </xf>
    <xf numFmtId="0" fontId="0" fillId="6" borderId="19" xfId="0" quotePrefix="1" applyFill="1" applyBorder="1" applyAlignment="1">
      <alignment horizontal="left"/>
    </xf>
    <xf numFmtId="0" fontId="0" fillId="6" borderId="20" xfId="0" quotePrefix="1" applyFill="1" applyBorder="1" applyAlignment="1">
      <alignment horizontal="left"/>
    </xf>
    <xf numFmtId="0" fontId="4" fillId="0" borderId="9" xfId="0" applyFont="1" applyBorder="1" applyAlignment="1">
      <alignment horizontal="left"/>
    </xf>
    <xf numFmtId="0" fontId="4" fillId="0" borderId="10" xfId="0" applyFont="1" applyBorder="1" applyAlignment="1">
      <alignment horizontal="left"/>
    </xf>
    <xf numFmtId="3" fontId="4" fillId="0" borderId="10" xfId="0" applyNumberFormat="1" applyFont="1" applyBorder="1" applyAlignment="1">
      <alignment horizontal="right"/>
    </xf>
    <xf numFmtId="0" fontId="4" fillId="0" borderId="11" xfId="0" quotePrefix="1" applyFont="1" applyBorder="1" applyAlignment="1">
      <alignment horizontal="left"/>
    </xf>
    <xf numFmtId="0" fontId="4" fillId="0" borderId="12" xfId="0" quotePrefix="1" applyFont="1" applyBorder="1" applyAlignment="1">
      <alignment horizontal="left"/>
    </xf>
    <xf numFmtId="4" fontId="4" fillId="0" borderId="11" xfId="0" quotePrefix="1" applyNumberFormat="1" applyFont="1" applyBorder="1" applyAlignment="1">
      <alignment horizontal="right"/>
    </xf>
    <xf numFmtId="0" fontId="4" fillId="0" borderId="25" xfId="0" applyFont="1" applyBorder="1" applyAlignment="1">
      <alignment horizontal="left"/>
    </xf>
    <xf numFmtId="0" fontId="4" fillId="0" borderId="26" xfId="0" applyFont="1" applyBorder="1" applyAlignment="1">
      <alignment horizontal="left"/>
    </xf>
    <xf numFmtId="3" fontId="4" fillId="0" borderId="26" xfId="0" applyNumberFormat="1" applyFont="1" applyBorder="1" applyAlignment="1">
      <alignment horizontal="right"/>
    </xf>
    <xf numFmtId="0" fontId="4" fillId="0" borderId="19" xfId="0" quotePrefix="1" applyFont="1" applyBorder="1" applyAlignment="1">
      <alignment horizontal="left"/>
    </xf>
    <xf numFmtId="0" fontId="4" fillId="4" borderId="25" xfId="0" quotePrefix="1" applyFont="1" applyFill="1" applyBorder="1" applyAlignment="1">
      <alignment horizontal="right"/>
    </xf>
    <xf numFmtId="0" fontId="4" fillId="4" borderId="20" xfId="0" quotePrefix="1" applyFont="1" applyFill="1" applyBorder="1" applyAlignment="1">
      <alignment horizontal="left"/>
    </xf>
    <xf numFmtId="4" fontId="4" fillId="0" borderId="19" xfId="0" quotePrefix="1" applyNumberFormat="1" applyFont="1" applyBorder="1" applyAlignment="1">
      <alignment horizontal="right"/>
    </xf>
    <xf numFmtId="0" fontId="4" fillId="0" borderId="20" xfId="0" quotePrefix="1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3" fontId="4" fillId="0" borderId="22" xfId="0" applyNumberFormat="1" applyFont="1" applyBorder="1" applyAlignment="1">
      <alignment horizontal="right"/>
    </xf>
    <xf numFmtId="0" fontId="4" fillId="0" borderId="23" xfId="0" quotePrefix="1" applyFont="1" applyBorder="1" applyAlignment="1">
      <alignment horizontal="left"/>
    </xf>
    <xf numFmtId="0" fontId="4" fillId="0" borderId="24" xfId="0" quotePrefix="1" applyFont="1" applyBorder="1" applyAlignment="1">
      <alignment horizontal="left"/>
    </xf>
    <xf numFmtId="4" fontId="4" fillId="0" borderId="23" xfId="0" quotePrefix="1" applyNumberFormat="1" applyFont="1" applyBorder="1" applyAlignment="1">
      <alignment horizontal="right"/>
    </xf>
    <xf numFmtId="0" fontId="0" fillId="6" borderId="21" xfId="0" applyFill="1" applyBorder="1" applyAlignment="1">
      <alignment horizontal="left"/>
    </xf>
    <xf numFmtId="0" fontId="0" fillId="6" borderId="22" xfId="0" applyFill="1" applyBorder="1" applyAlignment="1">
      <alignment horizontal="left"/>
    </xf>
    <xf numFmtId="3" fontId="0" fillId="6" borderId="22" xfId="0" applyNumberFormat="1" applyFill="1" applyBorder="1" applyAlignment="1">
      <alignment horizontal="right"/>
    </xf>
    <xf numFmtId="0" fontId="0" fillId="6" borderId="23" xfId="0" quotePrefix="1" applyFill="1" applyBorder="1" applyAlignment="1">
      <alignment horizontal="left"/>
    </xf>
    <xf numFmtId="0" fontId="0" fillId="6" borderId="24" xfId="0" quotePrefix="1" applyFill="1" applyBorder="1" applyAlignment="1">
      <alignment horizontal="left"/>
    </xf>
    <xf numFmtId="4" fontId="0" fillId="6" borderId="23" xfId="0" quotePrefix="1" applyNumberFormat="1" applyFill="1" applyBorder="1" applyAlignment="1">
      <alignment horizontal="right"/>
    </xf>
    <xf numFmtId="0" fontId="0" fillId="4" borderId="5" xfId="0" applyFill="1" applyBorder="1" applyAlignment="1">
      <alignment horizontal="left"/>
    </xf>
    <xf numFmtId="164" fontId="0" fillId="4" borderId="0" xfId="0" applyNumberFormat="1" applyFill="1"/>
    <xf numFmtId="0" fontId="0" fillId="4" borderId="0" xfId="0" applyFill="1" applyAlignment="1">
      <alignment horizontal="right"/>
    </xf>
    <xf numFmtId="0" fontId="0" fillId="4" borderId="0" xfId="0" applyFill="1" applyAlignment="1">
      <alignment vertical="center"/>
    </xf>
    <xf numFmtId="0" fontId="3" fillId="4" borderId="0" xfId="0" applyFont="1" applyFill="1"/>
    <xf numFmtId="0" fontId="0" fillId="4" borderId="0" xfId="0" applyFill="1" applyAlignment="1">
      <alignment horizontal="center"/>
    </xf>
    <xf numFmtId="44" fontId="0" fillId="4" borderId="0" xfId="1" applyFont="1" applyFill="1" applyBorder="1" applyAlignment="1" applyProtection="1">
      <alignment horizontal="right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3" fontId="0" fillId="0" borderId="10" xfId="0" applyNumberFormat="1" applyBorder="1" applyAlignment="1">
      <alignment horizontal="right"/>
    </xf>
    <xf numFmtId="0" fontId="0" fillId="0" borderId="11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" xfId="0" applyBorder="1" applyAlignment="1">
      <alignment horizontal="left"/>
    </xf>
    <xf numFmtId="3" fontId="0" fillId="0" borderId="1" xfId="0" applyNumberFormat="1" applyBorder="1" applyAlignment="1">
      <alignment horizontal="right"/>
    </xf>
    <xf numFmtId="0" fontId="0" fillId="0" borderId="2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5" xfId="0" applyBorder="1" applyAlignment="1">
      <alignment horizontal="left"/>
    </xf>
    <xf numFmtId="3" fontId="0" fillId="0" borderId="15" xfId="0" applyNumberFormat="1" applyBorder="1" applyAlignment="1">
      <alignment horizontal="right"/>
    </xf>
    <xf numFmtId="0" fontId="0" fillId="0" borderId="3" xfId="0" quotePrefix="1" applyBorder="1" applyAlignment="1">
      <alignment horizontal="left"/>
    </xf>
    <xf numFmtId="0" fontId="0" fillId="3" borderId="9" xfId="0" quotePrefix="1" applyFill="1" applyBorder="1" applyAlignment="1" applyProtection="1">
      <alignment horizontal="right"/>
      <protection locked="0"/>
    </xf>
    <xf numFmtId="0" fontId="4" fillId="3" borderId="9" xfId="0" quotePrefix="1" applyFont="1" applyFill="1" applyBorder="1" applyAlignment="1" applyProtection="1">
      <alignment horizontal="right"/>
      <protection locked="0"/>
    </xf>
    <xf numFmtId="0" fontId="4" fillId="3" borderId="21" xfId="0" quotePrefix="1" applyFont="1" applyFill="1" applyBorder="1" applyAlignment="1" applyProtection="1">
      <alignment horizontal="right"/>
      <protection locked="0"/>
    </xf>
    <xf numFmtId="0" fontId="0" fillId="3" borderId="21" xfId="0" quotePrefix="1" applyFill="1" applyBorder="1" applyAlignment="1" applyProtection="1">
      <alignment horizontal="right"/>
      <protection locked="0"/>
    </xf>
    <xf numFmtId="0" fontId="2" fillId="4" borderId="0" xfId="0" applyFont="1" applyFill="1" applyAlignment="1">
      <alignment horizontal="right"/>
    </xf>
    <xf numFmtId="0" fontId="2" fillId="4" borderId="18" xfId="0" applyFont="1" applyFill="1" applyBorder="1" applyAlignment="1">
      <alignment horizontal="right"/>
    </xf>
    <xf numFmtId="0" fontId="0" fillId="5" borderId="27" xfId="0" applyFill="1" applyBorder="1" applyAlignment="1">
      <alignment horizontal="center" vertical="center" wrapText="1"/>
    </xf>
    <xf numFmtId="0" fontId="0" fillId="5" borderId="16" xfId="0" applyFill="1" applyBorder="1" applyAlignment="1">
      <alignment horizontal="center" vertical="center" wrapText="1"/>
    </xf>
    <xf numFmtId="0" fontId="0" fillId="5" borderId="17" xfId="0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5" borderId="25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 vertical="center" wrapText="1"/>
    </xf>
    <xf numFmtId="0" fontId="0" fillId="5" borderId="20" xfId="0" applyFill="1" applyBorder="1" applyAlignment="1">
      <alignment horizontal="center" vertical="center" wrapText="1"/>
    </xf>
    <xf numFmtId="0" fontId="0" fillId="3" borderId="27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25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3" borderId="20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 wrapText="1"/>
    </xf>
    <xf numFmtId="164" fontId="0" fillId="6" borderId="6" xfId="0" applyNumberFormat="1" applyFill="1" applyBorder="1" applyAlignment="1">
      <alignment horizontal="center" vertical="center"/>
    </xf>
    <xf numFmtId="164" fontId="0" fillId="6" borderId="7" xfId="0" applyNumberFormat="1" applyFill="1" applyBorder="1" applyAlignment="1">
      <alignment horizontal="center" vertical="center"/>
    </xf>
    <xf numFmtId="0" fontId="0" fillId="4" borderId="29" xfId="0" quotePrefix="1" applyFill="1" applyBorder="1" applyAlignment="1">
      <alignment horizontal="center"/>
    </xf>
    <xf numFmtId="0" fontId="0" fillId="4" borderId="30" xfId="0" quotePrefix="1" applyFill="1" applyBorder="1" applyAlignment="1">
      <alignment horizontal="center"/>
    </xf>
    <xf numFmtId="0" fontId="0" fillId="4" borderId="25" xfId="0" quotePrefix="1" applyFill="1" applyBorder="1" applyAlignment="1">
      <alignment horizontal="center"/>
    </xf>
    <xf numFmtId="0" fontId="0" fillId="4" borderId="20" xfId="0" quotePrefix="1" applyFill="1" applyBorder="1" applyAlignment="1">
      <alignment horizontal="center"/>
    </xf>
    <xf numFmtId="0" fontId="0" fillId="6" borderId="6" xfId="0" applyFill="1" applyBorder="1" applyAlignment="1" applyProtection="1">
      <alignment horizontal="center" vertical="center" wrapText="1"/>
      <protection locked="0"/>
    </xf>
    <xf numFmtId="0" fontId="0" fillId="6" borderId="7" xfId="0" applyFill="1" applyBorder="1" applyAlignment="1" applyProtection="1">
      <alignment horizontal="center" vertical="center" wrapText="1"/>
      <protection locked="0"/>
    </xf>
    <xf numFmtId="0" fontId="0" fillId="6" borderId="6" xfId="0" applyFill="1" applyBorder="1" applyAlignment="1" applyProtection="1">
      <alignment horizontal="center" vertical="center"/>
      <protection locked="0"/>
    </xf>
    <xf numFmtId="0" fontId="0" fillId="6" borderId="7" xfId="0" applyFill="1" applyBorder="1" applyAlignment="1" applyProtection="1">
      <alignment horizontal="center" vertical="center"/>
      <protection locked="0"/>
    </xf>
    <xf numFmtId="0" fontId="0" fillId="6" borderId="8" xfId="0" applyFill="1" applyBorder="1" applyAlignment="1" applyProtection="1">
      <alignment horizontal="center" vertical="center" wrapText="1"/>
      <protection locked="0"/>
    </xf>
    <xf numFmtId="164" fontId="0" fillId="6" borderId="6" xfId="0" applyNumberFormat="1" applyFill="1" applyBorder="1" applyAlignment="1" applyProtection="1">
      <alignment horizontal="center" vertical="center"/>
      <protection locked="0"/>
    </xf>
    <xf numFmtId="164" fontId="0" fillId="6" borderId="7" xfId="0" applyNumberFormat="1" applyFill="1" applyBorder="1" applyAlignment="1" applyProtection="1">
      <alignment horizontal="center" vertical="center"/>
      <protection locked="0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64C14-DE74-4D89-BB42-F25DD5A05224}">
  <dimension ref="A1:L25"/>
  <sheetViews>
    <sheetView view="pageBreakPreview" zoomScaleNormal="100" zoomScaleSheetLayoutView="100" workbookViewId="0">
      <selection activeCell="E13" sqref="E13"/>
    </sheetView>
  </sheetViews>
  <sheetFormatPr defaultRowHeight="15" x14ac:dyDescent="0.25"/>
  <cols>
    <col min="1" max="1" width="53" bestFit="1" customWidth="1"/>
    <col min="2" max="2" width="15.7109375" bestFit="1" customWidth="1"/>
    <col min="4" max="4" width="5.28515625" bestFit="1" customWidth="1"/>
    <col min="6" max="6" width="9.5703125" customWidth="1"/>
    <col min="9" max="9" width="10.42578125" bestFit="1" customWidth="1"/>
    <col min="10" max="10" width="5.7109375" customWidth="1"/>
    <col min="11" max="11" width="25.7109375" customWidth="1"/>
  </cols>
  <sheetData>
    <row r="1" spans="1:12" ht="18.75" x14ac:dyDescent="0.3">
      <c r="A1" s="11" t="s">
        <v>27</v>
      </c>
      <c r="B1" s="6"/>
      <c r="C1" s="6"/>
      <c r="D1" s="6"/>
      <c r="E1" s="6"/>
      <c r="F1" s="6"/>
      <c r="G1" s="6"/>
      <c r="H1" s="6"/>
      <c r="I1" s="6"/>
      <c r="J1" s="6"/>
      <c r="K1" s="7"/>
      <c r="L1" s="15"/>
    </row>
    <row r="2" spans="1:12" x14ac:dyDescent="0.25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7"/>
      <c r="L2" s="15"/>
    </row>
    <row r="3" spans="1:12" ht="30.75" customHeight="1" thickBot="1" x14ac:dyDescent="0.3">
      <c r="A3" s="8"/>
      <c r="B3" s="8"/>
      <c r="C3" s="115" t="s">
        <v>9</v>
      </c>
      <c r="D3" s="116"/>
      <c r="E3" s="117" t="s">
        <v>0</v>
      </c>
      <c r="F3" s="118"/>
      <c r="G3" s="119" t="s">
        <v>1</v>
      </c>
      <c r="H3" s="116"/>
      <c r="I3" s="120" t="s">
        <v>2</v>
      </c>
      <c r="J3" s="121"/>
      <c r="K3" s="9"/>
      <c r="L3" s="15"/>
    </row>
    <row r="4" spans="1:12" x14ac:dyDescent="0.25">
      <c r="A4" s="16" t="s">
        <v>16</v>
      </c>
      <c r="B4" s="17" t="s">
        <v>11</v>
      </c>
      <c r="C4" s="18">
        <v>4400</v>
      </c>
      <c r="D4" s="19" t="s">
        <v>3</v>
      </c>
      <c r="E4" s="83"/>
      <c r="F4" s="20" t="s">
        <v>4</v>
      </c>
      <c r="G4" s="21">
        <f>C4*E4/1000</f>
        <v>0</v>
      </c>
      <c r="H4" s="22" t="s">
        <v>5</v>
      </c>
      <c r="I4" s="2"/>
      <c r="J4" s="23" t="s">
        <v>6</v>
      </c>
      <c r="K4" s="10">
        <f>G4*I4</f>
        <v>0</v>
      </c>
      <c r="L4" s="15"/>
    </row>
    <row r="5" spans="1:12" x14ac:dyDescent="0.25">
      <c r="A5" s="24" t="s">
        <v>21</v>
      </c>
      <c r="B5" s="25" t="s">
        <v>12</v>
      </c>
      <c r="C5" s="26">
        <v>3950</v>
      </c>
      <c r="D5" s="27" t="s">
        <v>14</v>
      </c>
      <c r="E5" s="111"/>
      <c r="F5" s="112"/>
      <c r="G5" s="28">
        <f>C5/1000</f>
        <v>3.95</v>
      </c>
      <c r="H5" s="29" t="s">
        <v>15</v>
      </c>
      <c r="I5" s="3"/>
      <c r="J5" s="30" t="s">
        <v>6</v>
      </c>
      <c r="K5" s="10">
        <f>I5*G5*1000</f>
        <v>0</v>
      </c>
      <c r="L5" s="15"/>
    </row>
    <row r="6" spans="1:12" ht="15.75" thickBot="1" x14ac:dyDescent="0.3">
      <c r="A6" s="31"/>
      <c r="B6" s="32" t="s">
        <v>13</v>
      </c>
      <c r="C6" s="33">
        <v>7850</v>
      </c>
      <c r="D6" s="34" t="s">
        <v>14</v>
      </c>
      <c r="E6" s="113"/>
      <c r="F6" s="114"/>
      <c r="G6" s="35">
        <f>C6/1000</f>
        <v>7.85</v>
      </c>
      <c r="H6" s="36" t="s">
        <v>15</v>
      </c>
      <c r="I6" s="4"/>
      <c r="J6" s="37" t="s">
        <v>6</v>
      </c>
      <c r="K6" s="10">
        <f>I6*G6*1000</f>
        <v>0</v>
      </c>
      <c r="L6" s="15"/>
    </row>
    <row r="7" spans="1:12" x14ac:dyDescent="0.25">
      <c r="A7" s="16" t="s">
        <v>17</v>
      </c>
      <c r="B7" s="17" t="s">
        <v>11</v>
      </c>
      <c r="C7" s="18">
        <v>2400</v>
      </c>
      <c r="D7" s="19" t="s">
        <v>3</v>
      </c>
      <c r="E7" s="83"/>
      <c r="F7" s="20" t="s">
        <v>4</v>
      </c>
      <c r="G7" s="21">
        <f>C7*E7/1000</f>
        <v>0</v>
      </c>
      <c r="H7" s="22" t="s">
        <v>5</v>
      </c>
      <c r="I7" s="2"/>
      <c r="J7" s="23" t="s">
        <v>6</v>
      </c>
      <c r="K7" s="10">
        <f>G7*I7</f>
        <v>0</v>
      </c>
      <c r="L7" s="15"/>
    </row>
    <row r="8" spans="1:12" x14ac:dyDescent="0.25">
      <c r="A8" s="24" t="s">
        <v>22</v>
      </c>
      <c r="B8" s="25" t="s">
        <v>12</v>
      </c>
      <c r="C8" s="26">
        <v>5700</v>
      </c>
      <c r="D8" s="27" t="s">
        <v>14</v>
      </c>
      <c r="E8" s="111"/>
      <c r="F8" s="112"/>
      <c r="G8" s="28">
        <f>C8/1000</f>
        <v>5.7</v>
      </c>
      <c r="H8" s="29" t="s">
        <v>15</v>
      </c>
      <c r="I8" s="3"/>
      <c r="J8" s="30" t="s">
        <v>6</v>
      </c>
      <c r="K8" s="10">
        <f>I8*G8*1000</f>
        <v>0</v>
      </c>
      <c r="L8" s="15"/>
    </row>
    <row r="9" spans="1:12" ht="15.75" thickBot="1" x14ac:dyDescent="0.3">
      <c r="A9" s="31"/>
      <c r="B9" s="32" t="s">
        <v>13</v>
      </c>
      <c r="C9" s="33">
        <v>11400</v>
      </c>
      <c r="D9" s="34" t="s">
        <v>14</v>
      </c>
      <c r="E9" s="113"/>
      <c r="F9" s="114"/>
      <c r="G9" s="35">
        <f>C9/1000</f>
        <v>11.4</v>
      </c>
      <c r="H9" s="36" t="s">
        <v>15</v>
      </c>
      <c r="I9" s="4"/>
      <c r="J9" s="37" t="s">
        <v>6</v>
      </c>
      <c r="K9" s="10">
        <f>I9*G9*1000</f>
        <v>0</v>
      </c>
      <c r="L9" s="15"/>
    </row>
    <row r="10" spans="1:12" x14ac:dyDescent="0.25">
      <c r="A10" s="38" t="s">
        <v>23</v>
      </c>
      <c r="B10" s="39" t="s">
        <v>7</v>
      </c>
      <c r="C10" s="40">
        <v>1135</v>
      </c>
      <c r="D10" s="41" t="s">
        <v>3</v>
      </c>
      <c r="E10" s="84"/>
      <c r="F10" s="42" t="s">
        <v>4</v>
      </c>
      <c r="G10" s="43">
        <f>C10*E10/1000</f>
        <v>0</v>
      </c>
      <c r="H10" s="41" t="s">
        <v>5</v>
      </c>
      <c r="I10" s="14"/>
      <c r="J10" s="42" t="s">
        <v>6</v>
      </c>
      <c r="K10" s="10">
        <f>G10*I10</f>
        <v>0</v>
      </c>
      <c r="L10" s="15"/>
    </row>
    <row r="11" spans="1:12" ht="15.75" thickBot="1" x14ac:dyDescent="0.3">
      <c r="A11" s="44" t="s">
        <v>7</v>
      </c>
      <c r="B11" s="45" t="s">
        <v>12</v>
      </c>
      <c r="C11" s="46">
        <v>2275</v>
      </c>
      <c r="D11" s="47" t="s">
        <v>14</v>
      </c>
      <c r="E11" s="48"/>
      <c r="F11" s="49"/>
      <c r="G11" s="50">
        <f>C11/1000</f>
        <v>2.2749999999999999</v>
      </c>
      <c r="H11" s="47" t="s">
        <v>15</v>
      </c>
      <c r="I11" s="13"/>
      <c r="J11" s="51" t="s">
        <v>6</v>
      </c>
      <c r="K11" s="10">
        <f>I11*G11*1000</f>
        <v>0</v>
      </c>
      <c r="L11" s="15"/>
    </row>
    <row r="12" spans="1:12" ht="15.75" thickBot="1" x14ac:dyDescent="0.3">
      <c r="A12" s="52" t="s">
        <v>20</v>
      </c>
      <c r="B12" s="53" t="s">
        <v>8</v>
      </c>
      <c r="C12" s="54">
        <v>12</v>
      </c>
      <c r="D12" s="55" t="s">
        <v>3</v>
      </c>
      <c r="E12" s="85"/>
      <c r="F12" s="56" t="s">
        <v>4</v>
      </c>
      <c r="G12" s="57">
        <f>C12*E12/1000</f>
        <v>0</v>
      </c>
      <c r="H12" s="55" t="s">
        <v>5</v>
      </c>
      <c r="I12" s="12"/>
      <c r="J12" s="56" t="s">
        <v>6</v>
      </c>
      <c r="K12" s="10">
        <f>G12*I12</f>
        <v>0</v>
      </c>
      <c r="L12" s="15"/>
    </row>
    <row r="13" spans="1:12" ht="15.75" thickBot="1" x14ac:dyDescent="0.3">
      <c r="A13" s="58" t="s">
        <v>19</v>
      </c>
      <c r="B13" s="59" t="s">
        <v>8</v>
      </c>
      <c r="C13" s="60">
        <v>240</v>
      </c>
      <c r="D13" s="61" t="s">
        <v>3</v>
      </c>
      <c r="E13" s="86"/>
      <c r="F13" s="62" t="s">
        <v>4</v>
      </c>
      <c r="G13" s="63">
        <f t="shared" ref="G13" si="0">C13*E13/1000</f>
        <v>0</v>
      </c>
      <c r="H13" s="61" t="s">
        <v>5</v>
      </c>
      <c r="I13" s="5"/>
      <c r="J13" s="62" t="s">
        <v>6</v>
      </c>
      <c r="K13" s="10">
        <f>G13*I13</f>
        <v>0</v>
      </c>
      <c r="L13" s="15"/>
    </row>
    <row r="14" spans="1:12" x14ac:dyDescent="0.25">
      <c r="A14" s="64"/>
      <c r="B14" s="15"/>
      <c r="C14" s="15"/>
      <c r="D14" s="15"/>
      <c r="E14" s="15"/>
      <c r="F14" s="15"/>
      <c r="G14" s="15"/>
      <c r="H14" s="15"/>
      <c r="I14" s="65"/>
      <c r="J14" s="15"/>
      <c r="K14" s="66"/>
      <c r="L14" s="15"/>
    </row>
    <row r="15" spans="1:12" ht="15.75" thickBot="1" x14ac:dyDescent="0.3">
      <c r="A15" s="15"/>
      <c r="B15" s="15"/>
      <c r="C15" s="15"/>
      <c r="D15" s="15"/>
      <c r="E15" s="15"/>
      <c r="F15" s="15"/>
      <c r="G15" s="15"/>
      <c r="H15" s="15"/>
      <c r="I15" s="65"/>
      <c r="J15" s="15"/>
      <c r="K15" s="66"/>
      <c r="L15" s="15"/>
    </row>
    <row r="16" spans="1:12" ht="15.75" thickBot="1" x14ac:dyDescent="0.3">
      <c r="A16" s="87" t="s">
        <v>25</v>
      </c>
      <c r="B16" s="87"/>
      <c r="C16" s="87"/>
      <c r="D16" s="87"/>
      <c r="E16" s="87"/>
      <c r="F16" s="87"/>
      <c r="G16" s="87"/>
      <c r="H16" s="87"/>
      <c r="I16" s="87"/>
      <c r="J16" s="88"/>
      <c r="K16" s="1">
        <f>SUM(K4:K13)</f>
        <v>0</v>
      </c>
      <c r="L16" s="15"/>
    </row>
    <row r="17" spans="1:12" x14ac:dyDescent="0.2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  <row r="18" spans="1:12" ht="15.75" thickBot="1" x14ac:dyDescent="0.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</row>
    <row r="19" spans="1:12" x14ac:dyDescent="0.25">
      <c r="A19" s="15"/>
      <c r="B19" s="89" t="s">
        <v>29</v>
      </c>
      <c r="C19" s="90"/>
      <c r="D19" s="90"/>
      <c r="E19" s="90"/>
      <c r="F19" s="90"/>
      <c r="G19" s="90"/>
      <c r="H19" s="90"/>
      <c r="I19" s="90"/>
      <c r="J19" s="91"/>
      <c r="K19" s="15"/>
      <c r="L19" s="15"/>
    </row>
    <row r="20" spans="1:12" x14ac:dyDescent="0.25">
      <c r="A20" s="15"/>
      <c r="B20" s="92"/>
      <c r="C20" s="93"/>
      <c r="D20" s="93"/>
      <c r="E20" s="93"/>
      <c r="F20" s="93"/>
      <c r="G20" s="93"/>
      <c r="H20" s="93"/>
      <c r="I20" s="93"/>
      <c r="J20" s="94"/>
      <c r="K20" s="15"/>
      <c r="L20" s="15"/>
    </row>
    <row r="21" spans="1:12" ht="15.75" thickBot="1" x14ac:dyDescent="0.3">
      <c r="A21" s="15"/>
      <c r="B21" s="95"/>
      <c r="C21" s="96"/>
      <c r="D21" s="96"/>
      <c r="E21" s="96"/>
      <c r="F21" s="96"/>
      <c r="G21" s="96"/>
      <c r="H21" s="96"/>
      <c r="I21" s="96"/>
      <c r="J21" s="97"/>
      <c r="K21" s="15"/>
      <c r="L21" s="15"/>
    </row>
    <row r="22" spans="1:12" ht="15.75" thickBot="1" x14ac:dyDescent="0.3">
      <c r="A22" s="15"/>
      <c r="B22" s="67"/>
      <c r="C22" s="67"/>
      <c r="D22" s="67"/>
      <c r="E22" s="67"/>
      <c r="F22" s="67"/>
      <c r="G22" s="67"/>
      <c r="H22" s="67"/>
      <c r="I22" s="67"/>
      <c r="J22" s="67"/>
      <c r="K22" s="15"/>
      <c r="L22" s="15"/>
    </row>
    <row r="23" spans="1:12" x14ac:dyDescent="0.25">
      <c r="A23" s="15"/>
      <c r="B23" s="98" t="s">
        <v>26</v>
      </c>
      <c r="C23" s="99"/>
      <c r="D23" s="99"/>
      <c r="E23" s="99"/>
      <c r="F23" s="99"/>
      <c r="G23" s="99"/>
      <c r="H23" s="99"/>
      <c r="I23" s="99"/>
      <c r="J23" s="100"/>
      <c r="K23" s="15"/>
      <c r="L23" s="15"/>
    </row>
    <row r="24" spans="1:12" ht="15.75" thickBot="1" x14ac:dyDescent="0.3">
      <c r="A24" s="15"/>
      <c r="B24" s="101"/>
      <c r="C24" s="102"/>
      <c r="D24" s="102"/>
      <c r="E24" s="102"/>
      <c r="F24" s="102"/>
      <c r="G24" s="102"/>
      <c r="H24" s="102"/>
      <c r="I24" s="102"/>
      <c r="J24" s="103"/>
      <c r="K24" s="15"/>
      <c r="L24" s="15"/>
    </row>
    <row r="25" spans="1:12" x14ac:dyDescent="0.25">
      <c r="A25" s="15"/>
      <c r="B25" s="67"/>
      <c r="C25" s="67"/>
      <c r="D25" s="67"/>
      <c r="E25" s="67"/>
      <c r="F25" s="67"/>
      <c r="G25" s="67"/>
      <c r="H25" s="67"/>
      <c r="I25" s="67"/>
      <c r="J25" s="67"/>
      <c r="K25" s="15"/>
      <c r="L25" s="15"/>
    </row>
  </sheetData>
  <sheetProtection algorithmName="SHA-512" hashValue="5v/FMs3DKgIjUlM/4wt6H150CrMceThsgA17phQmpvyMuoMbIhzEWSgO0d0MvPtyIkAr5Ga2IpD7OcwQDSl8BA==" saltValue="boaMuhCkItntpfpmr3qkYQ==" spinCount="100000" sheet="1" objects="1" scenarios="1" selectLockedCells="1"/>
  <protectedRanges>
    <protectedRange sqref="E4:E9 I4:I9 E13 I13" name="Bereik1"/>
    <protectedRange sqref="I10:I12 E10:E12" name="Bereik1_1"/>
  </protectedRanges>
  <mergeCells count="9">
    <mergeCell ref="B23:J24"/>
    <mergeCell ref="E8:F9"/>
    <mergeCell ref="E5:F6"/>
    <mergeCell ref="A16:J16"/>
    <mergeCell ref="C3:D3"/>
    <mergeCell ref="E3:F3"/>
    <mergeCell ref="G3:H3"/>
    <mergeCell ref="I3:J3"/>
    <mergeCell ref="B19:J21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8A0A-B4E6-4D97-989A-093D378543BC}">
  <dimension ref="A1:L18"/>
  <sheetViews>
    <sheetView tabSelected="1" view="pageBreakPreview" zoomScaleNormal="100" zoomScaleSheetLayoutView="100" workbookViewId="0">
      <selection activeCell="I4" sqref="I4"/>
    </sheetView>
  </sheetViews>
  <sheetFormatPr defaultRowHeight="15" x14ac:dyDescent="0.25"/>
  <cols>
    <col min="1" max="1" width="53" bestFit="1" customWidth="1"/>
    <col min="2" max="2" width="14.42578125" bestFit="1" customWidth="1"/>
    <col min="4" max="4" width="5.28515625" bestFit="1" customWidth="1"/>
    <col min="6" max="6" width="9.5703125" customWidth="1"/>
    <col min="9" max="9" width="10.42578125" bestFit="1" customWidth="1"/>
    <col min="10" max="10" width="5.7109375" customWidth="1"/>
    <col min="11" max="11" width="25.7109375" customWidth="1"/>
  </cols>
  <sheetData>
    <row r="1" spans="1:12" ht="18.75" x14ac:dyDescent="0.3">
      <c r="A1" s="68" t="s">
        <v>28</v>
      </c>
      <c r="B1" s="15"/>
      <c r="C1" s="15"/>
      <c r="D1" s="15"/>
      <c r="E1" s="15"/>
      <c r="F1" s="15"/>
      <c r="G1" s="15"/>
      <c r="H1" s="15"/>
      <c r="I1" s="15"/>
      <c r="J1" s="15"/>
      <c r="K1" s="66"/>
      <c r="L1" s="15"/>
    </row>
    <row r="2" spans="1:12" x14ac:dyDescent="0.25">
      <c r="A2" s="15" t="s">
        <v>10</v>
      </c>
      <c r="B2" s="15"/>
      <c r="C2" s="15"/>
      <c r="D2" s="15"/>
      <c r="E2" s="15"/>
      <c r="F2" s="15"/>
      <c r="G2" s="15"/>
      <c r="H2" s="15"/>
      <c r="I2" s="15"/>
      <c r="J2" s="15"/>
      <c r="K2" s="66"/>
      <c r="L2" s="15"/>
    </row>
    <row r="3" spans="1:12" ht="30.75" customHeight="1" thickBot="1" x14ac:dyDescent="0.3">
      <c r="A3" s="69"/>
      <c r="B3" s="69"/>
      <c r="C3" s="104" t="s">
        <v>9</v>
      </c>
      <c r="D3" s="105"/>
      <c r="E3" s="106" t="s">
        <v>0</v>
      </c>
      <c r="F3" s="107"/>
      <c r="G3" s="108" t="s">
        <v>1</v>
      </c>
      <c r="H3" s="105"/>
      <c r="I3" s="109" t="s">
        <v>2</v>
      </c>
      <c r="J3" s="110"/>
      <c r="K3" s="70"/>
      <c r="L3" s="15"/>
    </row>
    <row r="4" spans="1:12" x14ac:dyDescent="0.25">
      <c r="A4" s="71" t="s">
        <v>18</v>
      </c>
      <c r="B4" s="72" t="s">
        <v>11</v>
      </c>
      <c r="C4" s="73">
        <v>3500</v>
      </c>
      <c r="D4" s="74" t="s">
        <v>3</v>
      </c>
      <c r="E4" s="83"/>
      <c r="F4" s="20" t="s">
        <v>4</v>
      </c>
      <c r="G4" s="21">
        <f>C4*E4/1000</f>
        <v>0</v>
      </c>
      <c r="H4" s="22" t="s">
        <v>5</v>
      </c>
      <c r="I4" s="2">
        <v>0</v>
      </c>
      <c r="J4" s="23" t="s">
        <v>6</v>
      </c>
      <c r="K4" s="10">
        <f>G4*I4</f>
        <v>0</v>
      </c>
      <c r="L4" s="15"/>
    </row>
    <row r="5" spans="1:12" x14ac:dyDescent="0.25">
      <c r="A5" s="75" t="s">
        <v>24</v>
      </c>
      <c r="B5" s="76" t="s">
        <v>12</v>
      </c>
      <c r="C5" s="77">
        <v>1050</v>
      </c>
      <c r="D5" s="78" t="s">
        <v>14</v>
      </c>
      <c r="E5" s="111"/>
      <c r="F5" s="112"/>
      <c r="G5" s="28">
        <f>C5/1000</f>
        <v>1.05</v>
      </c>
      <c r="H5" s="29" t="s">
        <v>15</v>
      </c>
      <c r="I5" s="3">
        <v>0</v>
      </c>
      <c r="J5" s="30" t="s">
        <v>6</v>
      </c>
      <c r="K5" s="10">
        <f>I5*G5*1000</f>
        <v>0</v>
      </c>
      <c r="L5" s="15"/>
    </row>
    <row r="6" spans="1:12" ht="15.75" thickBot="1" x14ac:dyDescent="0.3">
      <c r="A6" s="79"/>
      <c r="B6" s="80" t="s">
        <v>13</v>
      </c>
      <c r="C6" s="81">
        <v>2100</v>
      </c>
      <c r="D6" s="82" t="s">
        <v>14</v>
      </c>
      <c r="E6" s="113"/>
      <c r="F6" s="114"/>
      <c r="G6" s="35">
        <f>C6/1000</f>
        <v>2.1</v>
      </c>
      <c r="H6" s="36" t="s">
        <v>15</v>
      </c>
      <c r="I6" s="4">
        <v>0</v>
      </c>
      <c r="J6" s="37" t="s">
        <v>6</v>
      </c>
      <c r="K6" s="10">
        <f>I6*G6*1000</f>
        <v>0</v>
      </c>
      <c r="L6" s="15"/>
    </row>
    <row r="7" spans="1:12" x14ac:dyDescent="0.25">
      <c r="A7" s="64"/>
      <c r="B7" s="15"/>
      <c r="C7" s="15"/>
      <c r="D7" s="15"/>
      <c r="E7" s="15"/>
      <c r="F7" s="15"/>
      <c r="G7" s="15"/>
      <c r="H7" s="15"/>
      <c r="I7" s="65"/>
      <c r="J7" s="15"/>
      <c r="K7" s="66"/>
      <c r="L7" s="15"/>
    </row>
    <row r="8" spans="1:12" ht="15.75" thickBot="1" x14ac:dyDescent="0.3">
      <c r="A8" s="15"/>
      <c r="B8" s="15"/>
      <c r="C8" s="15"/>
      <c r="D8" s="15"/>
      <c r="E8" s="15"/>
      <c r="F8" s="15"/>
      <c r="G8" s="15"/>
      <c r="H8" s="15"/>
      <c r="I8" s="65"/>
      <c r="J8" s="15"/>
      <c r="K8" s="66"/>
      <c r="L8" s="15"/>
    </row>
    <row r="9" spans="1:12" ht="15.75" thickBot="1" x14ac:dyDescent="0.3">
      <c r="A9" s="87" t="s">
        <v>25</v>
      </c>
      <c r="B9" s="87"/>
      <c r="C9" s="87"/>
      <c r="D9" s="87"/>
      <c r="E9" s="87"/>
      <c r="F9" s="87"/>
      <c r="G9" s="87"/>
      <c r="H9" s="87"/>
      <c r="I9" s="87"/>
      <c r="J9" s="88"/>
      <c r="K9" s="1">
        <f>SUM(K4:K6)</f>
        <v>0</v>
      </c>
      <c r="L9" s="15"/>
    </row>
    <row r="10" spans="1:12" x14ac:dyDescent="0.2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</row>
    <row r="11" spans="1:12" ht="15.75" thickBot="1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</row>
    <row r="12" spans="1:12" ht="15" customHeight="1" x14ac:dyDescent="0.25">
      <c r="A12" s="15"/>
      <c r="B12" s="89" t="s">
        <v>29</v>
      </c>
      <c r="C12" s="90"/>
      <c r="D12" s="90"/>
      <c r="E12" s="90"/>
      <c r="F12" s="90"/>
      <c r="G12" s="90"/>
      <c r="H12" s="90"/>
      <c r="I12" s="90"/>
      <c r="J12" s="91"/>
      <c r="K12" s="15"/>
      <c r="L12" s="15"/>
    </row>
    <row r="13" spans="1:12" x14ac:dyDescent="0.25">
      <c r="A13" s="15"/>
      <c r="B13" s="92"/>
      <c r="C13" s="93"/>
      <c r="D13" s="93"/>
      <c r="E13" s="93"/>
      <c r="F13" s="93"/>
      <c r="G13" s="93"/>
      <c r="H13" s="93"/>
      <c r="I13" s="93"/>
      <c r="J13" s="94"/>
      <c r="K13" s="15"/>
      <c r="L13" s="15"/>
    </row>
    <row r="14" spans="1:12" ht="15.75" thickBot="1" x14ac:dyDescent="0.3">
      <c r="A14" s="15"/>
      <c r="B14" s="95"/>
      <c r="C14" s="96"/>
      <c r="D14" s="96"/>
      <c r="E14" s="96"/>
      <c r="F14" s="96"/>
      <c r="G14" s="96"/>
      <c r="H14" s="96"/>
      <c r="I14" s="96"/>
      <c r="J14" s="97"/>
      <c r="K14" s="15"/>
      <c r="L14" s="15"/>
    </row>
    <row r="15" spans="1:12" ht="15.75" thickBot="1" x14ac:dyDescent="0.3">
      <c r="A15" s="15"/>
      <c r="B15" s="67"/>
      <c r="C15" s="67"/>
      <c r="D15" s="67"/>
      <c r="E15" s="67"/>
      <c r="F15" s="67"/>
      <c r="G15" s="67"/>
      <c r="H15" s="67"/>
      <c r="I15" s="67"/>
      <c r="J15" s="67"/>
      <c r="K15" s="15"/>
      <c r="L15" s="15"/>
    </row>
    <row r="16" spans="1:12" x14ac:dyDescent="0.25">
      <c r="A16" s="15"/>
      <c r="B16" s="98" t="s">
        <v>26</v>
      </c>
      <c r="C16" s="99"/>
      <c r="D16" s="99"/>
      <c r="E16" s="99"/>
      <c r="F16" s="99"/>
      <c r="G16" s="99"/>
      <c r="H16" s="99"/>
      <c r="I16" s="99"/>
      <c r="J16" s="100"/>
      <c r="K16" s="15"/>
      <c r="L16" s="15"/>
    </row>
    <row r="17" spans="1:12" ht="15.75" thickBot="1" x14ac:dyDescent="0.3">
      <c r="A17" s="15"/>
      <c r="B17" s="101"/>
      <c r="C17" s="102"/>
      <c r="D17" s="102"/>
      <c r="E17" s="102"/>
      <c r="F17" s="102"/>
      <c r="G17" s="102"/>
      <c r="H17" s="102"/>
      <c r="I17" s="102"/>
      <c r="J17" s="103"/>
      <c r="K17" s="15"/>
      <c r="L17" s="15"/>
    </row>
    <row r="18" spans="1:12" x14ac:dyDescent="0.25">
      <c r="A18" s="15"/>
      <c r="B18" s="67"/>
      <c r="C18" s="67"/>
      <c r="D18" s="67"/>
      <c r="E18" s="67"/>
      <c r="F18" s="67"/>
      <c r="G18" s="67"/>
      <c r="H18" s="67"/>
      <c r="I18" s="67"/>
      <c r="J18" s="67"/>
      <c r="K18" s="15"/>
      <c r="L18" s="15"/>
    </row>
  </sheetData>
  <sheetProtection algorithmName="SHA-512" hashValue="13L5AzrDsooM2rEDDqLabpH+V7fgosTCuVMbjllc457RpQeZWd9jZVtgG//GSZpZdB73dnpk60z/runmR9tUyQ==" saltValue="GBa2mVPNtVSeld+kRgn0cA==" spinCount="100000" sheet="1" objects="1" scenarios="1" selectLockedCells="1"/>
  <protectedRanges>
    <protectedRange sqref="I4:I6 E4:E6" name="Bereik1"/>
  </protectedRanges>
  <mergeCells count="8">
    <mergeCell ref="A9:J9"/>
    <mergeCell ref="B12:J14"/>
    <mergeCell ref="B16:J17"/>
    <mergeCell ref="C3:D3"/>
    <mergeCell ref="E3:F3"/>
    <mergeCell ref="G3:H3"/>
    <mergeCell ref="I3:J3"/>
    <mergeCell ref="E5:F6"/>
  </mergeCells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Perceel 1 (Rijloper, fietss.) </vt:lpstr>
      <vt:lpstr>Perceel 2 (Plateau)</vt:lpstr>
      <vt:lpstr>'Perceel 1 (Rijloper, fietss.) '!Afdrukbereik</vt:lpstr>
      <vt:lpstr>'Perceel 2 (Plateau)'!Afdrukbereik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Dammers | RA+ ingenieurs</dc:creator>
  <cp:lastModifiedBy>Nick Dammers | RA+ ingenieurs</cp:lastModifiedBy>
  <dcterms:created xsi:type="dcterms:W3CDTF">2026-03-26T15:49:47Z</dcterms:created>
  <dcterms:modified xsi:type="dcterms:W3CDTF">2026-04-24T12:42:19Z</dcterms:modified>
</cp:coreProperties>
</file>