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oppaconsultancy-my.sharepoint.com/personal/inge_kamink_coppa_nl/Documents/Aanbestedingen kenniscentrum/Het Eemhuis - EOA Schoonmaakdienstverlening/03. Offerteaanvraag/Def/"/>
    </mc:Choice>
  </mc:AlternateContent>
  <xr:revisionPtr revIDLastSave="687" documentId="8_{32CCEF81-40E1-4446-B57B-A1EBFF10180D}" xr6:coauthVersionLast="47" xr6:coauthVersionMax="47" xr10:uidLastSave="{84F40756-C0C1-4F31-9347-7D0CE11902D3}"/>
  <bookViews>
    <workbookView xWindow="-108" yWindow="-108" windowWidth="23256" windowHeight="12456" activeTab="2" xr2:uid="{00000000-000D-0000-FFFF-FFFF00000000}"/>
  </bookViews>
  <sheets>
    <sheet name="Invulinstructie" sheetId="1" r:id="rId1"/>
    <sheet name="1. Inschrijfstaat" sheetId="2" r:id="rId2"/>
    <sheet name="2a. Regulier en periodiek" sheetId="3" r:id="rId3"/>
    <sheet name="2b. Overige werkzaamheden" sheetId="5" r:id="rId4"/>
    <sheet name="2c. Werkzaamheden op afroep" sheetId="9" r:id="rId5"/>
    <sheet name="5. Uurtarieven" sheetId="10" r:id="rId6"/>
  </sheets>
  <definedNames>
    <definedName name="_xlnm._FilterDatabase" localSheetId="2" hidden="1">'2a. Regulier en periodiek'!$A$7:$R$7</definedName>
    <definedName name="_xlnm.Print_Area" localSheetId="2">'2a. Regulier en periodiek'!$A$2:$R$386</definedName>
    <definedName name="_xlnm.Print_Area" localSheetId="3">'2b. Overige werkzaamheden'!$A$1:$F$12</definedName>
    <definedName name="_xlnm.Print_Area" localSheetId="4">'2c. Werkzaamheden op afroep'!$A$1:$F$53</definedName>
    <definedName name="_xlnm.Print_Area" localSheetId="5">'5. Uurtarieven'!$A$1:$I$31</definedName>
    <definedName name="_xlnm.Print_Area" localSheetId="0">Invulinstructie!$A$1:$K$31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5" l="1"/>
  <c r="E42" i="9"/>
  <c r="E5" i="5"/>
  <c r="B5" i="2"/>
  <c r="D51" i="9"/>
  <c r="E51" i="9" s="1"/>
  <c r="D50" i="9"/>
  <c r="E50" i="9" s="1"/>
  <c r="D49" i="9"/>
  <c r="E49" i="9" s="1"/>
  <c r="D48" i="9"/>
  <c r="E48" i="9" s="1"/>
  <c r="D47" i="9"/>
  <c r="E47" i="9" s="1"/>
  <c r="D46" i="9"/>
  <c r="E46" i="9" s="1"/>
  <c r="D45" i="9"/>
  <c r="E45" i="9" s="1"/>
  <c r="E53" i="9" s="1"/>
  <c r="B6" i="2" s="1"/>
  <c r="C6" i="2" s="1"/>
  <c r="N9" i="3"/>
  <c r="O9" i="3" s="1"/>
  <c r="N10" i="3"/>
  <c r="N11" i="3"/>
  <c r="N12" i="3"/>
  <c r="N13" i="3"/>
  <c r="N14" i="3"/>
  <c r="O14" i="3" s="1"/>
  <c r="N15" i="3"/>
  <c r="O15" i="3" s="1"/>
  <c r="R15" i="3" s="1"/>
  <c r="N16" i="3"/>
  <c r="N17" i="3"/>
  <c r="O17" i="3" s="1"/>
  <c r="N18" i="3"/>
  <c r="O18" i="3" s="1"/>
  <c r="R18" i="3" s="1"/>
  <c r="N19" i="3"/>
  <c r="O19" i="3" s="1"/>
  <c r="N20" i="3"/>
  <c r="P20" i="3" s="1"/>
  <c r="Q20" i="3" s="1"/>
  <c r="N21" i="3"/>
  <c r="O21" i="3" s="1"/>
  <c r="N22" i="3"/>
  <c r="N23" i="3"/>
  <c r="N24" i="3"/>
  <c r="N25" i="3"/>
  <c r="N26" i="3"/>
  <c r="O26" i="3" s="1"/>
  <c r="N27" i="3"/>
  <c r="O27" i="3" s="1"/>
  <c r="R27" i="3" s="1"/>
  <c r="N28" i="3"/>
  <c r="N29" i="3"/>
  <c r="O29" i="3" s="1"/>
  <c r="N30" i="3"/>
  <c r="O30" i="3" s="1"/>
  <c r="R30" i="3" s="1"/>
  <c r="N31" i="3"/>
  <c r="O31" i="3" s="1"/>
  <c r="N32" i="3"/>
  <c r="P32" i="3" s="1"/>
  <c r="Q32" i="3" s="1"/>
  <c r="N33" i="3"/>
  <c r="O33" i="3" s="1"/>
  <c r="N34" i="3"/>
  <c r="N35" i="3"/>
  <c r="N36" i="3"/>
  <c r="N37" i="3"/>
  <c r="N38" i="3"/>
  <c r="O38" i="3" s="1"/>
  <c r="N39" i="3"/>
  <c r="O39" i="3" s="1"/>
  <c r="R39" i="3" s="1"/>
  <c r="N40" i="3"/>
  <c r="N41" i="3"/>
  <c r="O41" i="3" s="1"/>
  <c r="R41" i="3" s="1"/>
  <c r="N42" i="3"/>
  <c r="O42" i="3" s="1"/>
  <c r="R42" i="3" s="1"/>
  <c r="N43" i="3"/>
  <c r="O43" i="3" s="1"/>
  <c r="N44" i="3"/>
  <c r="P44" i="3" s="1"/>
  <c r="Q44" i="3" s="1"/>
  <c r="N45" i="3"/>
  <c r="O45" i="3" s="1"/>
  <c r="N46" i="3"/>
  <c r="N47" i="3"/>
  <c r="N48" i="3"/>
  <c r="N49" i="3"/>
  <c r="N50" i="3"/>
  <c r="O50" i="3" s="1"/>
  <c r="N51" i="3"/>
  <c r="O51" i="3" s="1"/>
  <c r="R51" i="3" s="1"/>
  <c r="N52" i="3"/>
  <c r="N53" i="3"/>
  <c r="O53" i="3" s="1"/>
  <c r="R53" i="3" s="1"/>
  <c r="N54" i="3"/>
  <c r="O54" i="3" s="1"/>
  <c r="R54" i="3" s="1"/>
  <c r="N55" i="3"/>
  <c r="O55" i="3" s="1"/>
  <c r="N56" i="3"/>
  <c r="P56" i="3" s="1"/>
  <c r="Q56" i="3" s="1"/>
  <c r="N57" i="3"/>
  <c r="O57" i="3" s="1"/>
  <c r="N58" i="3"/>
  <c r="N59" i="3"/>
  <c r="N60" i="3"/>
  <c r="N61" i="3"/>
  <c r="N62" i="3"/>
  <c r="O62" i="3" s="1"/>
  <c r="N63" i="3"/>
  <c r="O63" i="3" s="1"/>
  <c r="R63" i="3" s="1"/>
  <c r="N64" i="3"/>
  <c r="N65" i="3"/>
  <c r="O65" i="3" s="1"/>
  <c r="R65" i="3" s="1"/>
  <c r="N66" i="3"/>
  <c r="O66" i="3" s="1"/>
  <c r="R66" i="3" s="1"/>
  <c r="N67" i="3"/>
  <c r="O67" i="3" s="1"/>
  <c r="N68" i="3"/>
  <c r="P68" i="3" s="1"/>
  <c r="Q68" i="3" s="1"/>
  <c r="N69" i="3"/>
  <c r="O69" i="3" s="1"/>
  <c r="N70" i="3"/>
  <c r="N71" i="3"/>
  <c r="N72" i="3"/>
  <c r="N73" i="3"/>
  <c r="N74" i="3"/>
  <c r="O74" i="3" s="1"/>
  <c r="N75" i="3"/>
  <c r="O75" i="3" s="1"/>
  <c r="R75" i="3" s="1"/>
  <c r="N76" i="3"/>
  <c r="N77" i="3"/>
  <c r="O77" i="3" s="1"/>
  <c r="R77" i="3" s="1"/>
  <c r="N78" i="3"/>
  <c r="O78" i="3" s="1"/>
  <c r="R78" i="3" s="1"/>
  <c r="N79" i="3"/>
  <c r="O79" i="3" s="1"/>
  <c r="N80" i="3"/>
  <c r="O80" i="3" s="1"/>
  <c r="N81" i="3"/>
  <c r="O81" i="3" s="1"/>
  <c r="N82" i="3"/>
  <c r="N83" i="3"/>
  <c r="N84" i="3"/>
  <c r="N85" i="3"/>
  <c r="N86" i="3"/>
  <c r="O86" i="3" s="1"/>
  <c r="N87" i="3"/>
  <c r="O87" i="3" s="1"/>
  <c r="R87" i="3" s="1"/>
  <c r="N88" i="3"/>
  <c r="N89" i="3"/>
  <c r="O89" i="3" s="1"/>
  <c r="R89" i="3" s="1"/>
  <c r="N90" i="3"/>
  <c r="O90" i="3" s="1"/>
  <c r="R90" i="3" s="1"/>
  <c r="N91" i="3"/>
  <c r="O91" i="3" s="1"/>
  <c r="N92" i="3"/>
  <c r="O92" i="3" s="1"/>
  <c r="N93" i="3"/>
  <c r="O93" i="3" s="1"/>
  <c r="N94" i="3"/>
  <c r="N95" i="3"/>
  <c r="N96" i="3"/>
  <c r="N97" i="3"/>
  <c r="N98" i="3"/>
  <c r="O98" i="3" s="1"/>
  <c r="N99" i="3"/>
  <c r="O99" i="3" s="1"/>
  <c r="R99" i="3" s="1"/>
  <c r="N100" i="3"/>
  <c r="N101" i="3"/>
  <c r="O101" i="3" s="1"/>
  <c r="R101" i="3" s="1"/>
  <c r="N102" i="3"/>
  <c r="O102" i="3" s="1"/>
  <c r="R102" i="3" s="1"/>
  <c r="N103" i="3"/>
  <c r="O103" i="3" s="1"/>
  <c r="N104" i="3"/>
  <c r="P104" i="3" s="1"/>
  <c r="Q104" i="3" s="1"/>
  <c r="N105" i="3"/>
  <c r="O105" i="3" s="1"/>
  <c r="N106" i="3"/>
  <c r="N107" i="3"/>
  <c r="N108" i="3"/>
  <c r="N109" i="3"/>
  <c r="N110" i="3"/>
  <c r="O110" i="3" s="1"/>
  <c r="N111" i="3"/>
  <c r="O111" i="3" s="1"/>
  <c r="R111" i="3" s="1"/>
  <c r="N112" i="3"/>
  <c r="N113" i="3"/>
  <c r="O113" i="3" s="1"/>
  <c r="R113" i="3" s="1"/>
  <c r="N114" i="3"/>
  <c r="O114" i="3" s="1"/>
  <c r="R114" i="3" s="1"/>
  <c r="N115" i="3"/>
  <c r="O115" i="3" s="1"/>
  <c r="N116" i="3"/>
  <c r="P116" i="3" s="1"/>
  <c r="Q116" i="3" s="1"/>
  <c r="N117" i="3"/>
  <c r="O117" i="3" s="1"/>
  <c r="N118" i="3"/>
  <c r="N119" i="3"/>
  <c r="N120" i="3"/>
  <c r="N121" i="3"/>
  <c r="N122" i="3"/>
  <c r="O122" i="3" s="1"/>
  <c r="N123" i="3"/>
  <c r="O123" i="3" s="1"/>
  <c r="R123" i="3" s="1"/>
  <c r="N124" i="3"/>
  <c r="N125" i="3"/>
  <c r="O125" i="3" s="1"/>
  <c r="R125" i="3" s="1"/>
  <c r="N126" i="3"/>
  <c r="O126" i="3" s="1"/>
  <c r="R126" i="3" s="1"/>
  <c r="N127" i="3"/>
  <c r="O127" i="3" s="1"/>
  <c r="N128" i="3"/>
  <c r="P128" i="3" s="1"/>
  <c r="Q128" i="3" s="1"/>
  <c r="N129" i="3"/>
  <c r="O129" i="3" s="1"/>
  <c r="N130" i="3"/>
  <c r="N131" i="3"/>
  <c r="N132" i="3"/>
  <c r="N133" i="3"/>
  <c r="N134" i="3"/>
  <c r="O134" i="3" s="1"/>
  <c r="N135" i="3"/>
  <c r="O135" i="3" s="1"/>
  <c r="R135" i="3" s="1"/>
  <c r="N136" i="3"/>
  <c r="N137" i="3"/>
  <c r="O137" i="3" s="1"/>
  <c r="R137" i="3" s="1"/>
  <c r="N138" i="3"/>
  <c r="O138" i="3" s="1"/>
  <c r="R138" i="3" s="1"/>
  <c r="N139" i="3"/>
  <c r="O139" i="3" s="1"/>
  <c r="N140" i="3"/>
  <c r="O140" i="3" s="1"/>
  <c r="N141" i="3"/>
  <c r="O141" i="3" s="1"/>
  <c r="N142" i="3"/>
  <c r="N143" i="3"/>
  <c r="N144" i="3"/>
  <c r="N145" i="3"/>
  <c r="N146" i="3"/>
  <c r="O146" i="3" s="1"/>
  <c r="N147" i="3"/>
  <c r="O147" i="3" s="1"/>
  <c r="R147" i="3" s="1"/>
  <c r="N148" i="3"/>
  <c r="N149" i="3"/>
  <c r="O149" i="3" s="1"/>
  <c r="R149" i="3" s="1"/>
  <c r="N150" i="3"/>
  <c r="O150" i="3" s="1"/>
  <c r="R150" i="3" s="1"/>
  <c r="N151" i="3"/>
  <c r="O151" i="3" s="1"/>
  <c r="N152" i="3"/>
  <c r="P152" i="3" s="1"/>
  <c r="Q152" i="3" s="1"/>
  <c r="N153" i="3"/>
  <c r="O153" i="3" s="1"/>
  <c r="N154" i="3"/>
  <c r="N155" i="3"/>
  <c r="N156" i="3"/>
  <c r="N157" i="3"/>
  <c r="N158" i="3"/>
  <c r="O158" i="3" s="1"/>
  <c r="N159" i="3"/>
  <c r="O159" i="3" s="1"/>
  <c r="R159" i="3" s="1"/>
  <c r="N160" i="3"/>
  <c r="N161" i="3"/>
  <c r="O161" i="3" s="1"/>
  <c r="R161" i="3" s="1"/>
  <c r="N162" i="3"/>
  <c r="N163" i="3"/>
  <c r="O163" i="3" s="1"/>
  <c r="N164" i="3"/>
  <c r="P164" i="3" s="1"/>
  <c r="Q164" i="3" s="1"/>
  <c r="N165" i="3"/>
  <c r="O165" i="3" s="1"/>
  <c r="N166" i="3"/>
  <c r="N167" i="3"/>
  <c r="N168" i="3"/>
  <c r="N169" i="3"/>
  <c r="N170" i="3"/>
  <c r="O170" i="3" s="1"/>
  <c r="N171" i="3"/>
  <c r="O171" i="3" s="1"/>
  <c r="R171" i="3" s="1"/>
  <c r="N172" i="3"/>
  <c r="N173" i="3"/>
  <c r="O173" i="3" s="1"/>
  <c r="R173" i="3" s="1"/>
  <c r="N174" i="3"/>
  <c r="N175" i="3"/>
  <c r="O175" i="3" s="1"/>
  <c r="N176" i="3"/>
  <c r="P176" i="3" s="1"/>
  <c r="Q176" i="3" s="1"/>
  <c r="N177" i="3"/>
  <c r="O177" i="3" s="1"/>
  <c r="N178" i="3"/>
  <c r="N179" i="3"/>
  <c r="N180" i="3"/>
  <c r="N181" i="3"/>
  <c r="N182" i="3"/>
  <c r="O182" i="3" s="1"/>
  <c r="N183" i="3"/>
  <c r="O183" i="3" s="1"/>
  <c r="R183" i="3" s="1"/>
  <c r="N184" i="3"/>
  <c r="N185" i="3"/>
  <c r="O185" i="3" s="1"/>
  <c r="R185" i="3" s="1"/>
  <c r="N186" i="3"/>
  <c r="N187" i="3"/>
  <c r="O187" i="3" s="1"/>
  <c r="N188" i="3"/>
  <c r="O188" i="3" s="1"/>
  <c r="N189" i="3"/>
  <c r="O189" i="3" s="1"/>
  <c r="N190" i="3"/>
  <c r="N191" i="3"/>
  <c r="N192" i="3"/>
  <c r="N193" i="3"/>
  <c r="N194" i="3"/>
  <c r="O194" i="3" s="1"/>
  <c r="N195" i="3"/>
  <c r="O195" i="3" s="1"/>
  <c r="R195" i="3" s="1"/>
  <c r="N196" i="3"/>
  <c r="N197" i="3"/>
  <c r="O197" i="3" s="1"/>
  <c r="R197" i="3" s="1"/>
  <c r="N198" i="3"/>
  <c r="N199" i="3"/>
  <c r="O199" i="3" s="1"/>
  <c r="N200" i="3"/>
  <c r="O200" i="3" s="1"/>
  <c r="N201" i="3"/>
  <c r="O201" i="3" s="1"/>
  <c r="N202" i="3"/>
  <c r="N203" i="3"/>
  <c r="N204" i="3"/>
  <c r="N205" i="3"/>
  <c r="N206" i="3"/>
  <c r="O206" i="3" s="1"/>
  <c r="N207" i="3"/>
  <c r="O207" i="3" s="1"/>
  <c r="R207" i="3" s="1"/>
  <c r="N208" i="3"/>
  <c r="N209" i="3"/>
  <c r="O209" i="3" s="1"/>
  <c r="R209" i="3" s="1"/>
  <c r="N210" i="3"/>
  <c r="N211" i="3"/>
  <c r="O211" i="3" s="1"/>
  <c r="N212" i="3"/>
  <c r="O212" i="3" s="1"/>
  <c r="N213" i="3"/>
  <c r="O213" i="3" s="1"/>
  <c r="N214" i="3"/>
  <c r="N215" i="3"/>
  <c r="N216" i="3"/>
  <c r="N217" i="3"/>
  <c r="N218" i="3"/>
  <c r="O218" i="3" s="1"/>
  <c r="N219" i="3"/>
  <c r="O219" i="3" s="1"/>
  <c r="R219" i="3" s="1"/>
  <c r="N220" i="3"/>
  <c r="N221" i="3"/>
  <c r="O221" i="3" s="1"/>
  <c r="R221" i="3" s="1"/>
  <c r="N222" i="3"/>
  <c r="N223" i="3"/>
  <c r="O223" i="3" s="1"/>
  <c r="N224" i="3"/>
  <c r="O224" i="3" s="1"/>
  <c r="N225" i="3"/>
  <c r="O225" i="3" s="1"/>
  <c r="N226" i="3"/>
  <c r="N227" i="3"/>
  <c r="N228" i="3"/>
  <c r="N229" i="3"/>
  <c r="N230" i="3"/>
  <c r="O230" i="3" s="1"/>
  <c r="N231" i="3"/>
  <c r="O231" i="3" s="1"/>
  <c r="R231" i="3" s="1"/>
  <c r="N232" i="3"/>
  <c r="N233" i="3"/>
  <c r="O233" i="3" s="1"/>
  <c r="R233" i="3" s="1"/>
  <c r="N234" i="3"/>
  <c r="N235" i="3"/>
  <c r="O235" i="3" s="1"/>
  <c r="N236" i="3"/>
  <c r="P236" i="3" s="1"/>
  <c r="Q236" i="3" s="1"/>
  <c r="N237" i="3"/>
  <c r="O237" i="3" s="1"/>
  <c r="N238" i="3"/>
  <c r="N239" i="3"/>
  <c r="N240" i="3"/>
  <c r="N241" i="3"/>
  <c r="N242" i="3"/>
  <c r="O242" i="3" s="1"/>
  <c r="N243" i="3"/>
  <c r="O243" i="3" s="1"/>
  <c r="R243" i="3" s="1"/>
  <c r="N244" i="3"/>
  <c r="N245" i="3"/>
  <c r="O245" i="3" s="1"/>
  <c r="R245" i="3" s="1"/>
  <c r="N246" i="3"/>
  <c r="N247" i="3"/>
  <c r="O247" i="3" s="1"/>
  <c r="N248" i="3"/>
  <c r="O248" i="3" s="1"/>
  <c r="N249" i="3"/>
  <c r="O249" i="3" s="1"/>
  <c r="N250" i="3"/>
  <c r="N251" i="3"/>
  <c r="N252" i="3"/>
  <c r="N253" i="3"/>
  <c r="N254" i="3"/>
  <c r="N255" i="3"/>
  <c r="O255" i="3" s="1"/>
  <c r="R255" i="3" s="1"/>
  <c r="N256" i="3"/>
  <c r="N257" i="3"/>
  <c r="O257" i="3" s="1"/>
  <c r="R257" i="3" s="1"/>
  <c r="N258" i="3"/>
  <c r="N259" i="3"/>
  <c r="O259" i="3" s="1"/>
  <c r="N260" i="3"/>
  <c r="P260" i="3" s="1"/>
  <c r="Q260" i="3" s="1"/>
  <c r="N261" i="3"/>
  <c r="N262" i="3"/>
  <c r="N263" i="3"/>
  <c r="N264" i="3"/>
  <c r="N265" i="3"/>
  <c r="N266" i="3"/>
  <c r="N267" i="3"/>
  <c r="O267" i="3" s="1"/>
  <c r="R267" i="3" s="1"/>
  <c r="N268" i="3"/>
  <c r="N269" i="3"/>
  <c r="O269" i="3" s="1"/>
  <c r="R269" i="3" s="1"/>
  <c r="N270" i="3"/>
  <c r="N271" i="3"/>
  <c r="O271" i="3" s="1"/>
  <c r="N272" i="3"/>
  <c r="P272" i="3" s="1"/>
  <c r="Q272" i="3" s="1"/>
  <c r="N273" i="3"/>
  <c r="N274" i="3"/>
  <c r="N275" i="3"/>
  <c r="N276" i="3"/>
  <c r="N277" i="3"/>
  <c r="N278" i="3"/>
  <c r="N279" i="3"/>
  <c r="O279" i="3" s="1"/>
  <c r="R279" i="3" s="1"/>
  <c r="N280" i="3"/>
  <c r="N281" i="3"/>
  <c r="O281" i="3" s="1"/>
  <c r="R281" i="3" s="1"/>
  <c r="N282" i="3"/>
  <c r="N283" i="3"/>
  <c r="O283" i="3" s="1"/>
  <c r="N284" i="3"/>
  <c r="O284" i="3" s="1"/>
  <c r="N285" i="3"/>
  <c r="N286" i="3"/>
  <c r="N287" i="3"/>
  <c r="N288" i="3"/>
  <c r="N289" i="3"/>
  <c r="N290" i="3"/>
  <c r="N291" i="3"/>
  <c r="N292" i="3"/>
  <c r="N293" i="3"/>
  <c r="O293" i="3" s="1"/>
  <c r="R293" i="3" s="1"/>
  <c r="N294" i="3"/>
  <c r="N295" i="3"/>
  <c r="O295" i="3" s="1"/>
  <c r="N296" i="3"/>
  <c r="O296" i="3" s="1"/>
  <c r="N297" i="3"/>
  <c r="N298" i="3"/>
  <c r="N299" i="3"/>
  <c r="N300" i="3"/>
  <c r="N301" i="3"/>
  <c r="N302" i="3"/>
  <c r="N303" i="3"/>
  <c r="N304" i="3"/>
  <c r="N305" i="3"/>
  <c r="O305" i="3" s="1"/>
  <c r="N306" i="3"/>
  <c r="N307" i="3"/>
  <c r="N308" i="3"/>
  <c r="P308" i="3" s="1"/>
  <c r="Q308" i="3" s="1"/>
  <c r="N309" i="3"/>
  <c r="N310" i="3"/>
  <c r="N311" i="3"/>
  <c r="N312" i="3"/>
  <c r="N313" i="3"/>
  <c r="N314" i="3"/>
  <c r="N315" i="3"/>
  <c r="N316" i="3"/>
  <c r="N317" i="3"/>
  <c r="O317" i="3" s="1"/>
  <c r="N318" i="3"/>
  <c r="N319" i="3"/>
  <c r="N320" i="3"/>
  <c r="O320" i="3" s="1"/>
  <c r="N321" i="3"/>
  <c r="N322" i="3"/>
  <c r="N323" i="3"/>
  <c r="N324" i="3"/>
  <c r="N325" i="3"/>
  <c r="N326" i="3"/>
  <c r="N327" i="3"/>
  <c r="N328" i="3"/>
  <c r="N329" i="3"/>
  <c r="O329" i="3" s="1"/>
  <c r="N330" i="3"/>
  <c r="N331" i="3"/>
  <c r="N332" i="3"/>
  <c r="O332" i="3" s="1"/>
  <c r="N333" i="3"/>
  <c r="N334" i="3"/>
  <c r="N335" i="3"/>
  <c r="N336" i="3"/>
  <c r="N337" i="3"/>
  <c r="N338" i="3"/>
  <c r="N339" i="3"/>
  <c r="N340" i="3"/>
  <c r="N341" i="3"/>
  <c r="N342" i="3"/>
  <c r="O342" i="3" s="1"/>
  <c r="N343" i="3"/>
  <c r="O343" i="3" s="1"/>
  <c r="N344" i="3"/>
  <c r="O344" i="3" s="1"/>
  <c r="N345" i="3"/>
  <c r="O345" i="3" s="1"/>
  <c r="N346" i="3"/>
  <c r="N347" i="3"/>
  <c r="N348" i="3"/>
  <c r="N349" i="3"/>
  <c r="N350" i="3"/>
  <c r="N351" i="3"/>
  <c r="N352" i="3"/>
  <c r="N353" i="3"/>
  <c r="N354" i="3"/>
  <c r="O354" i="3" s="1"/>
  <c r="N355" i="3"/>
  <c r="O355" i="3" s="1"/>
  <c r="N356" i="3"/>
  <c r="O356" i="3" s="1"/>
  <c r="N357" i="3"/>
  <c r="O357" i="3" s="1"/>
  <c r="N358" i="3"/>
  <c r="N359" i="3"/>
  <c r="N360" i="3"/>
  <c r="N361" i="3"/>
  <c r="N362" i="3"/>
  <c r="N363" i="3"/>
  <c r="N364" i="3"/>
  <c r="N365" i="3"/>
  <c r="N366" i="3"/>
  <c r="O366" i="3" s="1"/>
  <c r="N367" i="3"/>
  <c r="O367" i="3" s="1"/>
  <c r="N368" i="3"/>
  <c r="O368" i="3" s="1"/>
  <c r="N369" i="3"/>
  <c r="O369" i="3" s="1"/>
  <c r="N370" i="3"/>
  <c r="N371" i="3"/>
  <c r="N372" i="3"/>
  <c r="N373" i="3"/>
  <c r="N374" i="3"/>
  <c r="N375" i="3"/>
  <c r="N376" i="3"/>
  <c r="N377" i="3"/>
  <c r="N378" i="3"/>
  <c r="O378" i="3" s="1"/>
  <c r="N379" i="3"/>
  <c r="O379" i="3" s="1"/>
  <c r="N380" i="3"/>
  <c r="O380" i="3" s="1"/>
  <c r="N381" i="3"/>
  <c r="O381" i="3" s="1"/>
  <c r="N382" i="3"/>
  <c r="N383" i="3"/>
  <c r="N384" i="3"/>
  <c r="N385" i="3"/>
  <c r="N386" i="3"/>
  <c r="N8" i="3"/>
  <c r="O336" i="3"/>
  <c r="O337" i="3"/>
  <c r="O338" i="3"/>
  <c r="O339" i="3"/>
  <c r="O340" i="3"/>
  <c r="O341" i="3"/>
  <c r="O346" i="3"/>
  <c r="O347" i="3"/>
  <c r="O348" i="3"/>
  <c r="O349" i="3"/>
  <c r="O350" i="3"/>
  <c r="O351" i="3"/>
  <c r="O352" i="3"/>
  <c r="O353" i="3"/>
  <c r="O358" i="3"/>
  <c r="O359" i="3"/>
  <c r="O360" i="3"/>
  <c r="O361" i="3"/>
  <c r="O362" i="3"/>
  <c r="O363" i="3"/>
  <c r="O364" i="3"/>
  <c r="O365" i="3"/>
  <c r="O370" i="3"/>
  <c r="O371" i="3"/>
  <c r="O372" i="3"/>
  <c r="O373" i="3"/>
  <c r="O374" i="3"/>
  <c r="O375" i="3"/>
  <c r="O376" i="3"/>
  <c r="O377" i="3"/>
  <c r="O382" i="3"/>
  <c r="O383" i="3"/>
  <c r="O384" i="3"/>
  <c r="O385" i="3"/>
  <c r="O386" i="3"/>
  <c r="O335" i="3"/>
  <c r="K9" i="3"/>
  <c r="P9" i="3" s="1"/>
  <c r="Q9" i="3" s="1"/>
  <c r="L9" i="3"/>
  <c r="K10" i="3"/>
  <c r="L10" i="3"/>
  <c r="O10" i="3"/>
  <c r="P10" i="3"/>
  <c r="Q10" i="3" s="1"/>
  <c r="R10" i="3"/>
  <c r="K11" i="3"/>
  <c r="L11" i="3" s="1"/>
  <c r="R11" i="3" s="1"/>
  <c r="O11" i="3"/>
  <c r="P11" i="3"/>
  <c r="Q11" i="3" s="1"/>
  <c r="K12" i="3"/>
  <c r="L12" i="3" s="1"/>
  <c r="R12" i="3" s="1"/>
  <c r="O12" i="3"/>
  <c r="P12" i="3"/>
  <c r="Q12" i="3" s="1"/>
  <c r="K13" i="3"/>
  <c r="L13" i="3"/>
  <c r="O13" i="3"/>
  <c r="P13" i="3"/>
  <c r="Q13" i="3" s="1"/>
  <c r="R13" i="3"/>
  <c r="K14" i="3"/>
  <c r="L14" i="3" s="1"/>
  <c r="K15" i="3"/>
  <c r="L15" i="3"/>
  <c r="P15" i="3"/>
  <c r="Q15" i="3" s="1"/>
  <c r="K16" i="3"/>
  <c r="P16" i="3" s="1"/>
  <c r="Q16" i="3" s="1"/>
  <c r="L16" i="3"/>
  <c r="O16" i="3"/>
  <c r="K17" i="3"/>
  <c r="L17" i="3"/>
  <c r="K18" i="3"/>
  <c r="L18" i="3"/>
  <c r="P18" i="3"/>
  <c r="Q18" i="3" s="1"/>
  <c r="K19" i="3"/>
  <c r="L19" i="3" s="1"/>
  <c r="K20" i="3"/>
  <c r="L20" i="3" s="1"/>
  <c r="K21" i="3"/>
  <c r="P21" i="3" s="1"/>
  <c r="Q21" i="3" s="1"/>
  <c r="L21" i="3"/>
  <c r="K22" i="3"/>
  <c r="L22" i="3"/>
  <c r="O22" i="3"/>
  <c r="P22" i="3"/>
  <c r="Q22" i="3" s="1"/>
  <c r="R22" i="3"/>
  <c r="K23" i="3"/>
  <c r="L23" i="3" s="1"/>
  <c r="R23" i="3" s="1"/>
  <c r="O23" i="3"/>
  <c r="P23" i="3"/>
  <c r="Q23" i="3" s="1"/>
  <c r="K24" i="3"/>
  <c r="L24" i="3" s="1"/>
  <c r="R24" i="3" s="1"/>
  <c r="O24" i="3"/>
  <c r="P24" i="3"/>
  <c r="Q24" i="3" s="1"/>
  <c r="K25" i="3"/>
  <c r="L25" i="3"/>
  <c r="O25" i="3"/>
  <c r="P25" i="3"/>
  <c r="Q25" i="3" s="1"/>
  <c r="R25" i="3"/>
  <c r="K26" i="3"/>
  <c r="L26" i="3" s="1"/>
  <c r="K27" i="3"/>
  <c r="L27" i="3"/>
  <c r="P27" i="3"/>
  <c r="Q27" i="3" s="1"/>
  <c r="K28" i="3"/>
  <c r="P28" i="3" s="1"/>
  <c r="Q28" i="3" s="1"/>
  <c r="L28" i="3"/>
  <c r="R28" i="3" s="1"/>
  <c r="O28" i="3"/>
  <c r="K29" i="3"/>
  <c r="L29" i="3"/>
  <c r="K30" i="3"/>
  <c r="L30" i="3"/>
  <c r="P30" i="3"/>
  <c r="Q30" i="3" s="1"/>
  <c r="K31" i="3"/>
  <c r="L31" i="3" s="1"/>
  <c r="K32" i="3"/>
  <c r="L32" i="3" s="1"/>
  <c r="K33" i="3"/>
  <c r="P33" i="3" s="1"/>
  <c r="Q33" i="3" s="1"/>
  <c r="L33" i="3"/>
  <c r="R33" i="3" s="1"/>
  <c r="K34" i="3"/>
  <c r="L34" i="3"/>
  <c r="O34" i="3"/>
  <c r="P34" i="3"/>
  <c r="Q34" i="3" s="1"/>
  <c r="R34" i="3"/>
  <c r="K35" i="3"/>
  <c r="L35" i="3" s="1"/>
  <c r="R35" i="3" s="1"/>
  <c r="O35" i="3"/>
  <c r="P35" i="3"/>
  <c r="Q35" i="3" s="1"/>
  <c r="K36" i="3"/>
  <c r="L36" i="3"/>
  <c r="O36" i="3"/>
  <c r="P36" i="3"/>
  <c r="Q36" i="3" s="1"/>
  <c r="R36" i="3"/>
  <c r="K37" i="3"/>
  <c r="L37" i="3"/>
  <c r="O37" i="3"/>
  <c r="P37" i="3"/>
  <c r="Q37" i="3" s="1"/>
  <c r="R37" i="3"/>
  <c r="K38" i="3"/>
  <c r="L38" i="3" s="1"/>
  <c r="K39" i="3"/>
  <c r="L39" i="3"/>
  <c r="P39" i="3"/>
  <c r="Q39" i="3" s="1"/>
  <c r="K40" i="3"/>
  <c r="P40" i="3" s="1"/>
  <c r="Q40" i="3" s="1"/>
  <c r="L40" i="3"/>
  <c r="R40" i="3" s="1"/>
  <c r="O40" i="3"/>
  <c r="K41" i="3"/>
  <c r="L41" i="3"/>
  <c r="P41" i="3"/>
  <c r="Q41" i="3" s="1"/>
  <c r="K42" i="3"/>
  <c r="L42" i="3"/>
  <c r="P42" i="3"/>
  <c r="Q42" i="3" s="1"/>
  <c r="K43" i="3"/>
  <c r="L43" i="3" s="1"/>
  <c r="K44" i="3"/>
  <c r="L44" i="3" s="1"/>
  <c r="K45" i="3"/>
  <c r="P45" i="3" s="1"/>
  <c r="Q45" i="3" s="1"/>
  <c r="L45" i="3"/>
  <c r="K46" i="3"/>
  <c r="L46" i="3"/>
  <c r="O46" i="3"/>
  <c r="P46" i="3"/>
  <c r="Q46" i="3" s="1"/>
  <c r="R46" i="3"/>
  <c r="K47" i="3"/>
  <c r="L47" i="3" s="1"/>
  <c r="R47" i="3" s="1"/>
  <c r="O47" i="3"/>
  <c r="P47" i="3"/>
  <c r="Q47" i="3" s="1"/>
  <c r="K48" i="3"/>
  <c r="L48" i="3"/>
  <c r="O48" i="3"/>
  <c r="P48" i="3"/>
  <c r="Q48" i="3" s="1"/>
  <c r="R48" i="3"/>
  <c r="K49" i="3"/>
  <c r="L49" i="3"/>
  <c r="O49" i="3"/>
  <c r="P49" i="3"/>
  <c r="Q49" i="3" s="1"/>
  <c r="R49" i="3"/>
  <c r="K50" i="3"/>
  <c r="L50" i="3" s="1"/>
  <c r="K51" i="3"/>
  <c r="L51" i="3"/>
  <c r="P51" i="3"/>
  <c r="Q51" i="3" s="1"/>
  <c r="K52" i="3"/>
  <c r="P52" i="3" s="1"/>
  <c r="Q52" i="3" s="1"/>
  <c r="L52" i="3"/>
  <c r="R52" i="3" s="1"/>
  <c r="O52" i="3"/>
  <c r="K53" i="3"/>
  <c r="L53" i="3"/>
  <c r="P53" i="3"/>
  <c r="Q53" i="3" s="1"/>
  <c r="K54" i="3"/>
  <c r="L54" i="3"/>
  <c r="P54" i="3"/>
  <c r="Q54" i="3" s="1"/>
  <c r="K55" i="3"/>
  <c r="L55" i="3" s="1"/>
  <c r="K56" i="3"/>
  <c r="L56" i="3" s="1"/>
  <c r="K57" i="3"/>
  <c r="P57" i="3" s="1"/>
  <c r="Q57" i="3" s="1"/>
  <c r="L57" i="3"/>
  <c r="K58" i="3"/>
  <c r="L58" i="3"/>
  <c r="O58" i="3"/>
  <c r="P58" i="3"/>
  <c r="Q58" i="3" s="1"/>
  <c r="R58" i="3"/>
  <c r="K59" i="3"/>
  <c r="L59" i="3" s="1"/>
  <c r="R59" i="3" s="1"/>
  <c r="O59" i="3"/>
  <c r="P59" i="3"/>
  <c r="Q59" i="3" s="1"/>
  <c r="K60" i="3"/>
  <c r="L60" i="3"/>
  <c r="O60" i="3"/>
  <c r="P60" i="3"/>
  <c r="Q60" i="3" s="1"/>
  <c r="R60" i="3"/>
  <c r="K61" i="3"/>
  <c r="L61" i="3"/>
  <c r="O61" i="3"/>
  <c r="P61" i="3"/>
  <c r="Q61" i="3" s="1"/>
  <c r="R61" i="3"/>
  <c r="K62" i="3"/>
  <c r="L62" i="3" s="1"/>
  <c r="K63" i="3"/>
  <c r="L63" i="3"/>
  <c r="P63" i="3"/>
  <c r="Q63" i="3" s="1"/>
  <c r="K64" i="3"/>
  <c r="P64" i="3" s="1"/>
  <c r="Q64" i="3" s="1"/>
  <c r="L64" i="3"/>
  <c r="R64" i="3" s="1"/>
  <c r="O64" i="3"/>
  <c r="K65" i="3"/>
  <c r="L65" i="3"/>
  <c r="P65" i="3"/>
  <c r="Q65" i="3" s="1"/>
  <c r="K66" i="3"/>
  <c r="L66" i="3"/>
  <c r="P66" i="3"/>
  <c r="Q66" i="3" s="1"/>
  <c r="K67" i="3"/>
  <c r="L67" i="3" s="1"/>
  <c r="K68" i="3"/>
  <c r="L68" i="3" s="1"/>
  <c r="K69" i="3"/>
  <c r="P69" i="3" s="1"/>
  <c r="Q69" i="3" s="1"/>
  <c r="L69" i="3"/>
  <c r="K70" i="3"/>
  <c r="L70" i="3"/>
  <c r="O70" i="3"/>
  <c r="P70" i="3"/>
  <c r="Q70" i="3" s="1"/>
  <c r="R70" i="3"/>
  <c r="K71" i="3"/>
  <c r="L71" i="3" s="1"/>
  <c r="R71" i="3" s="1"/>
  <c r="O71" i="3"/>
  <c r="P71" i="3"/>
  <c r="Q71" i="3" s="1"/>
  <c r="K72" i="3"/>
  <c r="L72" i="3"/>
  <c r="O72" i="3"/>
  <c r="P72" i="3"/>
  <c r="Q72" i="3" s="1"/>
  <c r="R72" i="3"/>
  <c r="K73" i="3"/>
  <c r="L73" i="3"/>
  <c r="O73" i="3"/>
  <c r="P73" i="3"/>
  <c r="Q73" i="3" s="1"/>
  <c r="R73" i="3"/>
  <c r="K74" i="3"/>
  <c r="L74" i="3" s="1"/>
  <c r="K75" i="3"/>
  <c r="L75" i="3"/>
  <c r="P75" i="3"/>
  <c r="Q75" i="3" s="1"/>
  <c r="K76" i="3"/>
  <c r="P76" i="3" s="1"/>
  <c r="Q76" i="3" s="1"/>
  <c r="L76" i="3"/>
  <c r="R76" i="3" s="1"/>
  <c r="O76" i="3"/>
  <c r="K77" i="3"/>
  <c r="L77" i="3"/>
  <c r="P77" i="3"/>
  <c r="Q77" i="3" s="1"/>
  <c r="K78" i="3"/>
  <c r="L78" i="3"/>
  <c r="P78" i="3"/>
  <c r="Q78" i="3" s="1"/>
  <c r="K79" i="3"/>
  <c r="L79" i="3" s="1"/>
  <c r="K80" i="3"/>
  <c r="L80" i="3" s="1"/>
  <c r="K81" i="3"/>
  <c r="P81" i="3" s="1"/>
  <c r="Q81" i="3" s="1"/>
  <c r="L81" i="3"/>
  <c r="K82" i="3"/>
  <c r="L82" i="3"/>
  <c r="O82" i="3"/>
  <c r="P82" i="3"/>
  <c r="Q82" i="3" s="1"/>
  <c r="R82" i="3"/>
  <c r="K83" i="3"/>
  <c r="L83" i="3" s="1"/>
  <c r="R83" i="3" s="1"/>
  <c r="O83" i="3"/>
  <c r="P83" i="3"/>
  <c r="Q83" i="3" s="1"/>
  <c r="K84" i="3"/>
  <c r="L84" i="3"/>
  <c r="O84" i="3"/>
  <c r="P84" i="3"/>
  <c r="Q84" i="3" s="1"/>
  <c r="R84" i="3"/>
  <c r="K85" i="3"/>
  <c r="L85" i="3"/>
  <c r="O85" i="3"/>
  <c r="P85" i="3"/>
  <c r="Q85" i="3" s="1"/>
  <c r="R85" i="3"/>
  <c r="K86" i="3"/>
  <c r="L86" i="3" s="1"/>
  <c r="K87" i="3"/>
  <c r="L87" i="3"/>
  <c r="P87" i="3"/>
  <c r="Q87" i="3" s="1"/>
  <c r="K88" i="3"/>
  <c r="P88" i="3" s="1"/>
  <c r="Q88" i="3" s="1"/>
  <c r="L88" i="3"/>
  <c r="R88" i="3" s="1"/>
  <c r="O88" i="3"/>
  <c r="K89" i="3"/>
  <c r="L89" i="3"/>
  <c r="P89" i="3"/>
  <c r="Q89" i="3" s="1"/>
  <c r="K90" i="3"/>
  <c r="L90" i="3"/>
  <c r="P90" i="3"/>
  <c r="Q90" i="3" s="1"/>
  <c r="K91" i="3"/>
  <c r="L91" i="3" s="1"/>
  <c r="K92" i="3"/>
  <c r="L92" i="3" s="1"/>
  <c r="K93" i="3"/>
  <c r="P93" i="3" s="1"/>
  <c r="Q93" i="3" s="1"/>
  <c r="L93" i="3"/>
  <c r="K94" i="3"/>
  <c r="L94" i="3"/>
  <c r="O94" i="3"/>
  <c r="P94" i="3"/>
  <c r="Q94" i="3" s="1"/>
  <c r="R94" i="3"/>
  <c r="K95" i="3"/>
  <c r="L95" i="3" s="1"/>
  <c r="R95" i="3" s="1"/>
  <c r="O95" i="3"/>
  <c r="P95" i="3"/>
  <c r="Q95" i="3" s="1"/>
  <c r="K96" i="3"/>
  <c r="L96" i="3"/>
  <c r="O96" i="3"/>
  <c r="P96" i="3"/>
  <c r="Q96" i="3" s="1"/>
  <c r="R96" i="3"/>
  <c r="K97" i="3"/>
  <c r="L97" i="3"/>
  <c r="O97" i="3"/>
  <c r="P97" i="3"/>
  <c r="Q97" i="3" s="1"/>
  <c r="R97" i="3"/>
  <c r="K98" i="3"/>
  <c r="L98" i="3" s="1"/>
  <c r="K99" i="3"/>
  <c r="L99" i="3"/>
  <c r="P99" i="3"/>
  <c r="Q99" i="3" s="1"/>
  <c r="K100" i="3"/>
  <c r="P100" i="3" s="1"/>
  <c r="Q100" i="3" s="1"/>
  <c r="L100" i="3"/>
  <c r="R100" i="3" s="1"/>
  <c r="O100" i="3"/>
  <c r="K101" i="3"/>
  <c r="L101" i="3"/>
  <c r="P101" i="3"/>
  <c r="Q101" i="3" s="1"/>
  <c r="K102" i="3"/>
  <c r="L102" i="3"/>
  <c r="P102" i="3"/>
  <c r="Q102" i="3" s="1"/>
  <c r="K103" i="3"/>
  <c r="L103" i="3" s="1"/>
  <c r="K104" i="3"/>
  <c r="L104" i="3" s="1"/>
  <c r="K105" i="3"/>
  <c r="P105" i="3" s="1"/>
  <c r="Q105" i="3" s="1"/>
  <c r="L105" i="3"/>
  <c r="K106" i="3"/>
  <c r="L106" i="3"/>
  <c r="O106" i="3"/>
  <c r="P106" i="3"/>
  <c r="Q106" i="3" s="1"/>
  <c r="R106" i="3"/>
  <c r="K107" i="3"/>
  <c r="L107" i="3" s="1"/>
  <c r="R107" i="3" s="1"/>
  <c r="O107" i="3"/>
  <c r="P107" i="3"/>
  <c r="Q107" i="3" s="1"/>
  <c r="K108" i="3"/>
  <c r="L108" i="3"/>
  <c r="O108" i="3"/>
  <c r="P108" i="3"/>
  <c r="Q108" i="3" s="1"/>
  <c r="R108" i="3"/>
  <c r="K109" i="3"/>
  <c r="L109" i="3"/>
  <c r="O109" i="3"/>
  <c r="P109" i="3"/>
  <c r="Q109" i="3" s="1"/>
  <c r="R109" i="3"/>
  <c r="K110" i="3"/>
  <c r="L110" i="3" s="1"/>
  <c r="K111" i="3"/>
  <c r="L111" i="3"/>
  <c r="P111" i="3"/>
  <c r="Q111" i="3" s="1"/>
  <c r="K112" i="3"/>
  <c r="P112" i="3" s="1"/>
  <c r="Q112" i="3" s="1"/>
  <c r="L112" i="3"/>
  <c r="O112" i="3"/>
  <c r="K113" i="3"/>
  <c r="L113" i="3"/>
  <c r="P113" i="3"/>
  <c r="Q113" i="3" s="1"/>
  <c r="K114" i="3"/>
  <c r="L114" i="3"/>
  <c r="P114" i="3"/>
  <c r="Q114" i="3" s="1"/>
  <c r="K115" i="3"/>
  <c r="L115" i="3" s="1"/>
  <c r="K116" i="3"/>
  <c r="L116" i="3" s="1"/>
  <c r="K117" i="3"/>
  <c r="P117" i="3" s="1"/>
  <c r="Q117" i="3" s="1"/>
  <c r="L117" i="3"/>
  <c r="K118" i="3"/>
  <c r="L118" i="3"/>
  <c r="O118" i="3"/>
  <c r="P118" i="3"/>
  <c r="Q118" i="3" s="1"/>
  <c r="R118" i="3"/>
  <c r="K119" i="3"/>
  <c r="L119" i="3" s="1"/>
  <c r="R119" i="3" s="1"/>
  <c r="O119" i="3"/>
  <c r="P119" i="3"/>
  <c r="Q119" i="3" s="1"/>
  <c r="K120" i="3"/>
  <c r="L120" i="3"/>
  <c r="O120" i="3"/>
  <c r="P120" i="3"/>
  <c r="Q120" i="3" s="1"/>
  <c r="R120" i="3"/>
  <c r="K121" i="3"/>
  <c r="L121" i="3"/>
  <c r="O121" i="3"/>
  <c r="P121" i="3"/>
  <c r="Q121" i="3" s="1"/>
  <c r="R121" i="3"/>
  <c r="K122" i="3"/>
  <c r="L122" i="3" s="1"/>
  <c r="K123" i="3"/>
  <c r="L123" i="3"/>
  <c r="P123" i="3"/>
  <c r="Q123" i="3" s="1"/>
  <c r="K124" i="3"/>
  <c r="P124" i="3" s="1"/>
  <c r="Q124" i="3" s="1"/>
  <c r="L124" i="3"/>
  <c r="R124" i="3" s="1"/>
  <c r="O124" i="3"/>
  <c r="K125" i="3"/>
  <c r="L125" i="3"/>
  <c r="P125" i="3"/>
  <c r="Q125" i="3" s="1"/>
  <c r="K126" i="3"/>
  <c r="L126" i="3"/>
  <c r="P126" i="3"/>
  <c r="Q126" i="3" s="1"/>
  <c r="K127" i="3"/>
  <c r="L127" i="3" s="1"/>
  <c r="K128" i="3"/>
  <c r="L128" i="3" s="1"/>
  <c r="K129" i="3"/>
  <c r="P129" i="3" s="1"/>
  <c r="Q129" i="3" s="1"/>
  <c r="L129" i="3"/>
  <c r="K130" i="3"/>
  <c r="L130" i="3"/>
  <c r="O130" i="3"/>
  <c r="P130" i="3"/>
  <c r="Q130" i="3" s="1"/>
  <c r="R130" i="3"/>
  <c r="K131" i="3"/>
  <c r="L131" i="3" s="1"/>
  <c r="R131" i="3" s="1"/>
  <c r="O131" i="3"/>
  <c r="P131" i="3"/>
  <c r="Q131" i="3" s="1"/>
  <c r="K132" i="3"/>
  <c r="L132" i="3"/>
  <c r="O132" i="3"/>
  <c r="P132" i="3"/>
  <c r="Q132" i="3" s="1"/>
  <c r="R132" i="3"/>
  <c r="K133" i="3"/>
  <c r="L133" i="3"/>
  <c r="O133" i="3"/>
  <c r="P133" i="3"/>
  <c r="Q133" i="3" s="1"/>
  <c r="R133" i="3"/>
  <c r="K134" i="3"/>
  <c r="L134" i="3" s="1"/>
  <c r="K135" i="3"/>
  <c r="L135" i="3"/>
  <c r="P135" i="3"/>
  <c r="Q135" i="3" s="1"/>
  <c r="K136" i="3"/>
  <c r="P136" i="3" s="1"/>
  <c r="Q136" i="3" s="1"/>
  <c r="L136" i="3"/>
  <c r="R136" i="3" s="1"/>
  <c r="O136" i="3"/>
  <c r="K137" i="3"/>
  <c r="L137" i="3"/>
  <c r="P137" i="3"/>
  <c r="Q137" i="3" s="1"/>
  <c r="K138" i="3"/>
  <c r="L138" i="3"/>
  <c r="P138" i="3"/>
  <c r="Q138" i="3" s="1"/>
  <c r="K139" i="3"/>
  <c r="L139" i="3" s="1"/>
  <c r="K140" i="3"/>
  <c r="L140" i="3" s="1"/>
  <c r="K141" i="3"/>
  <c r="P141" i="3" s="1"/>
  <c r="Q141" i="3" s="1"/>
  <c r="L141" i="3"/>
  <c r="K142" i="3"/>
  <c r="L142" i="3"/>
  <c r="O142" i="3"/>
  <c r="P142" i="3"/>
  <c r="Q142" i="3" s="1"/>
  <c r="R142" i="3"/>
  <c r="K143" i="3"/>
  <c r="L143" i="3" s="1"/>
  <c r="R143" i="3" s="1"/>
  <c r="O143" i="3"/>
  <c r="P143" i="3"/>
  <c r="Q143" i="3" s="1"/>
  <c r="K144" i="3"/>
  <c r="L144" i="3"/>
  <c r="O144" i="3"/>
  <c r="P144" i="3"/>
  <c r="Q144" i="3" s="1"/>
  <c r="R144" i="3"/>
  <c r="K145" i="3"/>
  <c r="L145" i="3"/>
  <c r="O145" i="3"/>
  <c r="P145" i="3"/>
  <c r="Q145" i="3" s="1"/>
  <c r="R145" i="3"/>
  <c r="K146" i="3"/>
  <c r="L146" i="3" s="1"/>
  <c r="K147" i="3"/>
  <c r="L147" i="3"/>
  <c r="P147" i="3"/>
  <c r="Q147" i="3" s="1"/>
  <c r="K148" i="3"/>
  <c r="P148" i="3" s="1"/>
  <c r="Q148" i="3" s="1"/>
  <c r="L148" i="3"/>
  <c r="R148" i="3" s="1"/>
  <c r="O148" i="3"/>
  <c r="K149" i="3"/>
  <c r="L149" i="3"/>
  <c r="P149" i="3"/>
  <c r="Q149" i="3" s="1"/>
  <c r="K150" i="3"/>
  <c r="L150" i="3"/>
  <c r="P150" i="3"/>
  <c r="Q150" i="3" s="1"/>
  <c r="K151" i="3"/>
  <c r="L151" i="3" s="1"/>
  <c r="K152" i="3"/>
  <c r="L152" i="3" s="1"/>
  <c r="K153" i="3"/>
  <c r="P153" i="3" s="1"/>
  <c r="Q153" i="3" s="1"/>
  <c r="L153" i="3"/>
  <c r="K154" i="3"/>
  <c r="L154" i="3"/>
  <c r="O154" i="3"/>
  <c r="P154" i="3"/>
  <c r="Q154" i="3" s="1"/>
  <c r="R154" i="3"/>
  <c r="K155" i="3"/>
  <c r="L155" i="3" s="1"/>
  <c r="R155" i="3" s="1"/>
  <c r="O155" i="3"/>
  <c r="P155" i="3"/>
  <c r="Q155" i="3" s="1"/>
  <c r="K156" i="3"/>
  <c r="L156" i="3"/>
  <c r="O156" i="3"/>
  <c r="P156" i="3"/>
  <c r="Q156" i="3" s="1"/>
  <c r="R156" i="3"/>
  <c r="K157" i="3"/>
  <c r="L157" i="3"/>
  <c r="O157" i="3"/>
  <c r="P157" i="3"/>
  <c r="Q157" i="3" s="1"/>
  <c r="R157" i="3"/>
  <c r="K158" i="3"/>
  <c r="L158" i="3" s="1"/>
  <c r="K159" i="3"/>
  <c r="L159" i="3"/>
  <c r="P159" i="3"/>
  <c r="Q159" i="3" s="1"/>
  <c r="K160" i="3"/>
  <c r="P160" i="3" s="1"/>
  <c r="Q160" i="3" s="1"/>
  <c r="L160" i="3"/>
  <c r="R160" i="3" s="1"/>
  <c r="O160" i="3"/>
  <c r="K161" i="3"/>
  <c r="L161" i="3"/>
  <c r="P161" i="3"/>
  <c r="Q161" i="3" s="1"/>
  <c r="K162" i="3"/>
  <c r="L162" i="3"/>
  <c r="O162" i="3"/>
  <c r="P162" i="3"/>
  <c r="Q162" i="3" s="1"/>
  <c r="R162" i="3"/>
  <c r="K163" i="3"/>
  <c r="L163" i="3" s="1"/>
  <c r="K164" i="3"/>
  <c r="L164" i="3" s="1"/>
  <c r="K165" i="3"/>
  <c r="P165" i="3" s="1"/>
  <c r="Q165" i="3" s="1"/>
  <c r="L165" i="3"/>
  <c r="K166" i="3"/>
  <c r="L166" i="3"/>
  <c r="O166" i="3"/>
  <c r="P166" i="3"/>
  <c r="Q166" i="3" s="1"/>
  <c r="R166" i="3"/>
  <c r="K167" i="3"/>
  <c r="L167" i="3" s="1"/>
  <c r="R167" i="3" s="1"/>
  <c r="O167" i="3"/>
  <c r="P167" i="3"/>
  <c r="Q167" i="3" s="1"/>
  <c r="K168" i="3"/>
  <c r="L168" i="3"/>
  <c r="O168" i="3"/>
  <c r="P168" i="3"/>
  <c r="Q168" i="3" s="1"/>
  <c r="R168" i="3"/>
  <c r="K169" i="3"/>
  <c r="L169" i="3"/>
  <c r="O169" i="3"/>
  <c r="P169" i="3"/>
  <c r="Q169" i="3" s="1"/>
  <c r="R169" i="3"/>
  <c r="K170" i="3"/>
  <c r="L170" i="3" s="1"/>
  <c r="K171" i="3"/>
  <c r="L171" i="3"/>
  <c r="P171" i="3"/>
  <c r="Q171" i="3" s="1"/>
  <c r="K172" i="3"/>
  <c r="P172" i="3" s="1"/>
  <c r="Q172" i="3" s="1"/>
  <c r="L172" i="3"/>
  <c r="R172" i="3" s="1"/>
  <c r="O172" i="3"/>
  <c r="K173" i="3"/>
  <c r="L173" i="3"/>
  <c r="P173" i="3"/>
  <c r="Q173" i="3" s="1"/>
  <c r="K174" i="3"/>
  <c r="L174" i="3"/>
  <c r="O174" i="3"/>
  <c r="P174" i="3"/>
  <c r="Q174" i="3" s="1"/>
  <c r="R174" i="3"/>
  <c r="K175" i="3"/>
  <c r="L175" i="3" s="1"/>
  <c r="K176" i="3"/>
  <c r="L176" i="3" s="1"/>
  <c r="K177" i="3"/>
  <c r="P177" i="3" s="1"/>
  <c r="Q177" i="3" s="1"/>
  <c r="L177" i="3"/>
  <c r="K178" i="3"/>
  <c r="L178" i="3"/>
  <c r="O178" i="3"/>
  <c r="P178" i="3"/>
  <c r="Q178" i="3" s="1"/>
  <c r="R178" i="3"/>
  <c r="K179" i="3"/>
  <c r="L179" i="3" s="1"/>
  <c r="R179" i="3" s="1"/>
  <c r="O179" i="3"/>
  <c r="P179" i="3"/>
  <c r="Q179" i="3" s="1"/>
  <c r="K180" i="3"/>
  <c r="L180" i="3"/>
  <c r="O180" i="3"/>
  <c r="P180" i="3"/>
  <c r="Q180" i="3" s="1"/>
  <c r="R180" i="3"/>
  <c r="K181" i="3"/>
  <c r="L181" i="3"/>
  <c r="O181" i="3"/>
  <c r="P181" i="3"/>
  <c r="Q181" i="3" s="1"/>
  <c r="R181" i="3"/>
  <c r="K182" i="3"/>
  <c r="L182" i="3" s="1"/>
  <c r="K183" i="3"/>
  <c r="L183" i="3"/>
  <c r="P183" i="3"/>
  <c r="Q183" i="3" s="1"/>
  <c r="K184" i="3"/>
  <c r="P184" i="3" s="1"/>
  <c r="Q184" i="3" s="1"/>
  <c r="L184" i="3"/>
  <c r="R184" i="3" s="1"/>
  <c r="O184" i="3"/>
  <c r="K185" i="3"/>
  <c r="L185" i="3"/>
  <c r="P185" i="3"/>
  <c r="Q185" i="3" s="1"/>
  <c r="K186" i="3"/>
  <c r="L186" i="3"/>
  <c r="O186" i="3"/>
  <c r="P186" i="3"/>
  <c r="Q186" i="3" s="1"/>
  <c r="R186" i="3"/>
  <c r="K187" i="3"/>
  <c r="L187" i="3" s="1"/>
  <c r="K188" i="3"/>
  <c r="L188" i="3" s="1"/>
  <c r="K189" i="3"/>
  <c r="P189" i="3" s="1"/>
  <c r="Q189" i="3" s="1"/>
  <c r="L189" i="3"/>
  <c r="K190" i="3"/>
  <c r="L190" i="3"/>
  <c r="O190" i="3"/>
  <c r="P190" i="3"/>
  <c r="Q190" i="3" s="1"/>
  <c r="R190" i="3"/>
  <c r="K191" i="3"/>
  <c r="L191" i="3" s="1"/>
  <c r="R191" i="3" s="1"/>
  <c r="O191" i="3"/>
  <c r="P191" i="3"/>
  <c r="Q191" i="3" s="1"/>
  <c r="K192" i="3"/>
  <c r="L192" i="3"/>
  <c r="O192" i="3"/>
  <c r="P192" i="3"/>
  <c r="Q192" i="3" s="1"/>
  <c r="R192" i="3"/>
  <c r="K193" i="3"/>
  <c r="L193" i="3"/>
  <c r="O193" i="3"/>
  <c r="P193" i="3"/>
  <c r="Q193" i="3" s="1"/>
  <c r="R193" i="3"/>
  <c r="K194" i="3"/>
  <c r="L194" i="3" s="1"/>
  <c r="K195" i="3"/>
  <c r="L195" i="3"/>
  <c r="P195" i="3"/>
  <c r="Q195" i="3" s="1"/>
  <c r="K196" i="3"/>
  <c r="P196" i="3" s="1"/>
  <c r="Q196" i="3" s="1"/>
  <c r="L196" i="3"/>
  <c r="R196" i="3" s="1"/>
  <c r="O196" i="3"/>
  <c r="K197" i="3"/>
  <c r="L197" i="3"/>
  <c r="P197" i="3"/>
  <c r="Q197" i="3" s="1"/>
  <c r="K198" i="3"/>
  <c r="L198" i="3"/>
  <c r="O198" i="3"/>
  <c r="P198" i="3"/>
  <c r="Q198" i="3" s="1"/>
  <c r="R198" i="3"/>
  <c r="K199" i="3"/>
  <c r="L199" i="3" s="1"/>
  <c r="K200" i="3"/>
  <c r="L200" i="3" s="1"/>
  <c r="K201" i="3"/>
  <c r="P201" i="3" s="1"/>
  <c r="Q201" i="3" s="1"/>
  <c r="L201" i="3"/>
  <c r="K202" i="3"/>
  <c r="L202" i="3"/>
  <c r="O202" i="3"/>
  <c r="P202" i="3"/>
  <c r="Q202" i="3" s="1"/>
  <c r="R202" i="3"/>
  <c r="K203" i="3"/>
  <c r="L203" i="3" s="1"/>
  <c r="R203" i="3" s="1"/>
  <c r="O203" i="3"/>
  <c r="P203" i="3"/>
  <c r="Q203" i="3" s="1"/>
  <c r="K204" i="3"/>
  <c r="L204" i="3"/>
  <c r="O204" i="3"/>
  <c r="P204" i="3"/>
  <c r="Q204" i="3" s="1"/>
  <c r="R204" i="3"/>
  <c r="K205" i="3"/>
  <c r="L205" i="3"/>
  <c r="O205" i="3"/>
  <c r="P205" i="3"/>
  <c r="Q205" i="3" s="1"/>
  <c r="R205" i="3"/>
  <c r="K206" i="3"/>
  <c r="L206" i="3" s="1"/>
  <c r="K207" i="3"/>
  <c r="L207" i="3"/>
  <c r="P207" i="3"/>
  <c r="Q207" i="3" s="1"/>
  <c r="K208" i="3"/>
  <c r="P208" i="3" s="1"/>
  <c r="Q208" i="3" s="1"/>
  <c r="L208" i="3"/>
  <c r="O208" i="3"/>
  <c r="K209" i="3"/>
  <c r="L209" i="3"/>
  <c r="P209" i="3"/>
  <c r="Q209" i="3" s="1"/>
  <c r="K210" i="3"/>
  <c r="L210" i="3"/>
  <c r="O210" i="3"/>
  <c r="P210" i="3"/>
  <c r="Q210" i="3" s="1"/>
  <c r="R210" i="3"/>
  <c r="K211" i="3"/>
  <c r="L211" i="3" s="1"/>
  <c r="K212" i="3"/>
  <c r="L212" i="3" s="1"/>
  <c r="K213" i="3"/>
  <c r="P213" i="3" s="1"/>
  <c r="Q213" i="3" s="1"/>
  <c r="L213" i="3"/>
  <c r="K214" i="3"/>
  <c r="L214" i="3"/>
  <c r="O214" i="3"/>
  <c r="P214" i="3"/>
  <c r="Q214" i="3" s="1"/>
  <c r="R214" i="3"/>
  <c r="K215" i="3"/>
  <c r="L215" i="3" s="1"/>
  <c r="R215" i="3" s="1"/>
  <c r="O215" i="3"/>
  <c r="P215" i="3"/>
  <c r="Q215" i="3" s="1"/>
  <c r="K216" i="3"/>
  <c r="L216" i="3"/>
  <c r="O216" i="3"/>
  <c r="P216" i="3"/>
  <c r="Q216" i="3" s="1"/>
  <c r="R216" i="3"/>
  <c r="K217" i="3"/>
  <c r="L217" i="3"/>
  <c r="O217" i="3"/>
  <c r="P217" i="3"/>
  <c r="Q217" i="3" s="1"/>
  <c r="R217" i="3"/>
  <c r="K218" i="3"/>
  <c r="L218" i="3" s="1"/>
  <c r="K219" i="3"/>
  <c r="L219" i="3"/>
  <c r="P219" i="3"/>
  <c r="Q219" i="3" s="1"/>
  <c r="K220" i="3"/>
  <c r="P220" i="3" s="1"/>
  <c r="Q220" i="3" s="1"/>
  <c r="L220" i="3"/>
  <c r="R220" i="3" s="1"/>
  <c r="O220" i="3"/>
  <c r="K221" i="3"/>
  <c r="L221" i="3"/>
  <c r="P221" i="3"/>
  <c r="Q221" i="3" s="1"/>
  <c r="K222" i="3"/>
  <c r="L222" i="3"/>
  <c r="O222" i="3"/>
  <c r="P222" i="3"/>
  <c r="Q222" i="3" s="1"/>
  <c r="R222" i="3"/>
  <c r="K223" i="3"/>
  <c r="L223" i="3" s="1"/>
  <c r="K224" i="3"/>
  <c r="L224" i="3" s="1"/>
  <c r="K225" i="3"/>
  <c r="P225" i="3" s="1"/>
  <c r="Q225" i="3" s="1"/>
  <c r="L225" i="3"/>
  <c r="K226" i="3"/>
  <c r="L226" i="3"/>
  <c r="O226" i="3"/>
  <c r="P226" i="3"/>
  <c r="Q226" i="3" s="1"/>
  <c r="R226" i="3"/>
  <c r="K227" i="3"/>
  <c r="L227" i="3" s="1"/>
  <c r="R227" i="3" s="1"/>
  <c r="O227" i="3"/>
  <c r="P227" i="3"/>
  <c r="Q227" i="3" s="1"/>
  <c r="K228" i="3"/>
  <c r="L228" i="3"/>
  <c r="O228" i="3"/>
  <c r="P228" i="3"/>
  <c r="Q228" i="3" s="1"/>
  <c r="R228" i="3"/>
  <c r="K229" i="3"/>
  <c r="L229" i="3"/>
  <c r="O229" i="3"/>
  <c r="P229" i="3"/>
  <c r="Q229" i="3" s="1"/>
  <c r="R229" i="3"/>
  <c r="K230" i="3"/>
  <c r="L230" i="3" s="1"/>
  <c r="K231" i="3"/>
  <c r="L231" i="3"/>
  <c r="P231" i="3"/>
  <c r="Q231" i="3" s="1"/>
  <c r="K232" i="3"/>
  <c r="P232" i="3" s="1"/>
  <c r="Q232" i="3" s="1"/>
  <c r="L232" i="3"/>
  <c r="R232" i="3" s="1"/>
  <c r="O232" i="3"/>
  <c r="K233" i="3"/>
  <c r="L233" i="3"/>
  <c r="P233" i="3"/>
  <c r="Q233" i="3" s="1"/>
  <c r="K234" i="3"/>
  <c r="L234" i="3"/>
  <c r="O234" i="3"/>
  <c r="P234" i="3"/>
  <c r="Q234" i="3" s="1"/>
  <c r="R234" i="3"/>
  <c r="K235" i="3"/>
  <c r="L235" i="3" s="1"/>
  <c r="K236" i="3"/>
  <c r="L236" i="3" s="1"/>
  <c r="K237" i="3"/>
  <c r="P237" i="3" s="1"/>
  <c r="Q237" i="3" s="1"/>
  <c r="L237" i="3"/>
  <c r="K238" i="3"/>
  <c r="L238" i="3"/>
  <c r="O238" i="3"/>
  <c r="P238" i="3"/>
  <c r="Q238" i="3" s="1"/>
  <c r="R238" i="3"/>
  <c r="K239" i="3"/>
  <c r="L239" i="3" s="1"/>
  <c r="R239" i="3" s="1"/>
  <c r="O239" i="3"/>
  <c r="P239" i="3"/>
  <c r="Q239" i="3" s="1"/>
  <c r="K240" i="3"/>
  <c r="L240" i="3"/>
  <c r="O240" i="3"/>
  <c r="P240" i="3"/>
  <c r="Q240" i="3" s="1"/>
  <c r="R240" i="3"/>
  <c r="K241" i="3"/>
  <c r="L241" i="3"/>
  <c r="O241" i="3"/>
  <c r="P241" i="3"/>
  <c r="Q241" i="3" s="1"/>
  <c r="R241" i="3"/>
  <c r="K242" i="3"/>
  <c r="L242" i="3" s="1"/>
  <c r="K243" i="3"/>
  <c r="L243" i="3"/>
  <c r="P243" i="3"/>
  <c r="Q243" i="3" s="1"/>
  <c r="K244" i="3"/>
  <c r="P244" i="3" s="1"/>
  <c r="Q244" i="3" s="1"/>
  <c r="L244" i="3"/>
  <c r="R244" i="3" s="1"/>
  <c r="O244" i="3"/>
  <c r="K245" i="3"/>
  <c r="L245" i="3"/>
  <c r="P245" i="3"/>
  <c r="Q245" i="3" s="1"/>
  <c r="K246" i="3"/>
  <c r="L246" i="3"/>
  <c r="O246" i="3"/>
  <c r="P246" i="3"/>
  <c r="Q246" i="3" s="1"/>
  <c r="R246" i="3"/>
  <c r="K247" i="3"/>
  <c r="L247" i="3" s="1"/>
  <c r="K248" i="3"/>
  <c r="L248" i="3" s="1"/>
  <c r="K249" i="3"/>
  <c r="P249" i="3" s="1"/>
  <c r="Q249" i="3" s="1"/>
  <c r="L249" i="3"/>
  <c r="K250" i="3"/>
  <c r="L250" i="3"/>
  <c r="O250" i="3"/>
  <c r="P250" i="3"/>
  <c r="Q250" i="3" s="1"/>
  <c r="R250" i="3"/>
  <c r="K251" i="3"/>
  <c r="L251" i="3" s="1"/>
  <c r="O251" i="3"/>
  <c r="P251" i="3"/>
  <c r="Q251" i="3" s="1"/>
  <c r="R251" i="3"/>
  <c r="K252" i="3"/>
  <c r="O252" i="3"/>
  <c r="K253" i="3"/>
  <c r="L253" i="3"/>
  <c r="O253" i="3"/>
  <c r="P253" i="3"/>
  <c r="Q253" i="3" s="1"/>
  <c r="R253" i="3"/>
  <c r="K254" i="3"/>
  <c r="P254" i="3" s="1"/>
  <c r="Q254" i="3" s="1"/>
  <c r="L254" i="3"/>
  <c r="R254" i="3" s="1"/>
  <c r="O254" i="3"/>
  <c r="K255" i="3"/>
  <c r="L255" i="3"/>
  <c r="P255" i="3"/>
  <c r="Q255" i="3" s="1"/>
  <c r="K256" i="3"/>
  <c r="L256" i="3"/>
  <c r="O256" i="3"/>
  <c r="P256" i="3"/>
  <c r="Q256" i="3" s="1"/>
  <c r="R256" i="3"/>
  <c r="K257" i="3"/>
  <c r="L257" i="3"/>
  <c r="P257" i="3"/>
  <c r="Q257" i="3" s="1"/>
  <c r="K258" i="3"/>
  <c r="L258" i="3"/>
  <c r="O258" i="3"/>
  <c r="P258" i="3"/>
  <c r="Q258" i="3" s="1"/>
  <c r="R258" i="3"/>
  <c r="K259" i="3"/>
  <c r="P259" i="3" s="1"/>
  <c r="Q259" i="3" s="1"/>
  <c r="L259" i="3"/>
  <c r="R259" i="3" s="1"/>
  <c r="K260" i="3"/>
  <c r="L260" i="3" s="1"/>
  <c r="K261" i="3"/>
  <c r="L261" i="3"/>
  <c r="R261" i="3" s="1"/>
  <c r="O261" i="3"/>
  <c r="P261" i="3"/>
  <c r="Q261" i="3" s="1"/>
  <c r="K262" i="3"/>
  <c r="L262" i="3"/>
  <c r="O262" i="3"/>
  <c r="P262" i="3"/>
  <c r="Q262" i="3" s="1"/>
  <c r="R262" i="3"/>
  <c r="K263" i="3"/>
  <c r="L263" i="3" s="1"/>
  <c r="R263" i="3" s="1"/>
  <c r="O263" i="3"/>
  <c r="P263" i="3"/>
  <c r="Q263" i="3" s="1"/>
  <c r="K264" i="3"/>
  <c r="L264" i="3" s="1"/>
  <c r="O264" i="3"/>
  <c r="K265" i="3"/>
  <c r="L265" i="3"/>
  <c r="O265" i="3"/>
  <c r="P265" i="3"/>
  <c r="Q265" i="3" s="1"/>
  <c r="R265" i="3"/>
  <c r="K266" i="3"/>
  <c r="P266" i="3" s="1"/>
  <c r="Q266" i="3" s="1"/>
  <c r="L266" i="3"/>
  <c r="R266" i="3" s="1"/>
  <c r="O266" i="3"/>
  <c r="K267" i="3"/>
  <c r="L267" i="3"/>
  <c r="P267" i="3"/>
  <c r="Q267" i="3" s="1"/>
  <c r="K268" i="3"/>
  <c r="L268" i="3"/>
  <c r="O268" i="3"/>
  <c r="P268" i="3"/>
  <c r="Q268" i="3" s="1"/>
  <c r="R268" i="3"/>
  <c r="K269" i="3"/>
  <c r="L269" i="3"/>
  <c r="P269" i="3"/>
  <c r="Q269" i="3" s="1"/>
  <c r="K270" i="3"/>
  <c r="L270" i="3"/>
  <c r="O270" i="3"/>
  <c r="P270" i="3"/>
  <c r="Q270" i="3" s="1"/>
  <c r="R270" i="3"/>
  <c r="K271" i="3"/>
  <c r="P271" i="3" s="1"/>
  <c r="Q271" i="3" s="1"/>
  <c r="L271" i="3"/>
  <c r="K272" i="3"/>
  <c r="L272" i="3" s="1"/>
  <c r="K273" i="3"/>
  <c r="L273" i="3"/>
  <c r="R273" i="3" s="1"/>
  <c r="O273" i="3"/>
  <c r="P273" i="3"/>
  <c r="Q273" i="3" s="1"/>
  <c r="K274" i="3"/>
  <c r="L274" i="3"/>
  <c r="O274" i="3"/>
  <c r="P274" i="3"/>
  <c r="Q274" i="3" s="1"/>
  <c r="R274" i="3"/>
  <c r="K275" i="3"/>
  <c r="L275" i="3" s="1"/>
  <c r="R275" i="3" s="1"/>
  <c r="O275" i="3"/>
  <c r="P275" i="3"/>
  <c r="Q275" i="3" s="1"/>
  <c r="K276" i="3"/>
  <c r="L276" i="3" s="1"/>
  <c r="O276" i="3"/>
  <c r="K277" i="3"/>
  <c r="L277" i="3"/>
  <c r="O277" i="3"/>
  <c r="P277" i="3"/>
  <c r="Q277" i="3" s="1"/>
  <c r="R277" i="3"/>
  <c r="K278" i="3"/>
  <c r="P278" i="3" s="1"/>
  <c r="Q278" i="3" s="1"/>
  <c r="L278" i="3"/>
  <c r="R278" i="3" s="1"/>
  <c r="O278" i="3"/>
  <c r="K279" i="3"/>
  <c r="L279" i="3"/>
  <c r="P279" i="3"/>
  <c r="Q279" i="3" s="1"/>
  <c r="K280" i="3"/>
  <c r="L280" i="3"/>
  <c r="O280" i="3"/>
  <c r="P280" i="3"/>
  <c r="Q280" i="3" s="1"/>
  <c r="R280" i="3"/>
  <c r="K281" i="3"/>
  <c r="L281" i="3"/>
  <c r="P281" i="3"/>
  <c r="Q281" i="3" s="1"/>
  <c r="K282" i="3"/>
  <c r="L282" i="3"/>
  <c r="O282" i="3"/>
  <c r="P282" i="3"/>
  <c r="Q282" i="3" s="1"/>
  <c r="R282" i="3"/>
  <c r="K283" i="3"/>
  <c r="P283" i="3" s="1"/>
  <c r="Q283" i="3" s="1"/>
  <c r="L283" i="3"/>
  <c r="K284" i="3"/>
  <c r="L284" i="3" s="1"/>
  <c r="K285" i="3"/>
  <c r="L285" i="3"/>
  <c r="R285" i="3" s="1"/>
  <c r="O285" i="3"/>
  <c r="P285" i="3"/>
  <c r="Q285" i="3" s="1"/>
  <c r="K286" i="3"/>
  <c r="L286" i="3"/>
  <c r="O286" i="3"/>
  <c r="P286" i="3"/>
  <c r="Q286" i="3" s="1"/>
  <c r="R286" i="3"/>
  <c r="K287" i="3"/>
  <c r="L287" i="3" s="1"/>
  <c r="R287" i="3" s="1"/>
  <c r="O287" i="3"/>
  <c r="P287" i="3"/>
  <c r="Q287" i="3" s="1"/>
  <c r="K288" i="3"/>
  <c r="L288" i="3" s="1"/>
  <c r="O288" i="3"/>
  <c r="K289" i="3"/>
  <c r="L289" i="3"/>
  <c r="O289" i="3"/>
  <c r="P289" i="3"/>
  <c r="Q289" i="3" s="1"/>
  <c r="R289" i="3"/>
  <c r="K290" i="3"/>
  <c r="P290" i="3" s="1"/>
  <c r="Q290" i="3" s="1"/>
  <c r="L290" i="3"/>
  <c r="R290" i="3" s="1"/>
  <c r="O290" i="3"/>
  <c r="K291" i="3"/>
  <c r="L291" i="3"/>
  <c r="O291" i="3"/>
  <c r="P291" i="3"/>
  <c r="Q291" i="3" s="1"/>
  <c r="R291" i="3"/>
  <c r="K292" i="3"/>
  <c r="L292" i="3"/>
  <c r="O292" i="3"/>
  <c r="P292" i="3"/>
  <c r="Q292" i="3" s="1"/>
  <c r="R292" i="3"/>
  <c r="K293" i="3"/>
  <c r="L293" i="3"/>
  <c r="P293" i="3"/>
  <c r="Q293" i="3" s="1"/>
  <c r="K294" i="3"/>
  <c r="L294" i="3"/>
  <c r="O294" i="3"/>
  <c r="P294" i="3"/>
  <c r="Q294" i="3" s="1"/>
  <c r="R294" i="3"/>
  <c r="K295" i="3"/>
  <c r="P295" i="3" s="1"/>
  <c r="Q295" i="3" s="1"/>
  <c r="L295" i="3"/>
  <c r="K296" i="3"/>
  <c r="L296" i="3" s="1"/>
  <c r="K297" i="3"/>
  <c r="L297" i="3"/>
  <c r="R297" i="3" s="1"/>
  <c r="O297" i="3"/>
  <c r="P297" i="3"/>
  <c r="Q297" i="3" s="1"/>
  <c r="K298" i="3"/>
  <c r="L298" i="3"/>
  <c r="O298" i="3"/>
  <c r="P298" i="3"/>
  <c r="Q298" i="3" s="1"/>
  <c r="R298" i="3"/>
  <c r="K299" i="3"/>
  <c r="L299" i="3" s="1"/>
  <c r="R299" i="3" s="1"/>
  <c r="O299" i="3"/>
  <c r="P299" i="3"/>
  <c r="Q299" i="3" s="1"/>
  <c r="K300" i="3"/>
  <c r="L300" i="3" s="1"/>
  <c r="O300" i="3"/>
  <c r="K301" i="3"/>
  <c r="L301" i="3"/>
  <c r="O301" i="3"/>
  <c r="P301" i="3"/>
  <c r="Q301" i="3" s="1"/>
  <c r="R301" i="3"/>
  <c r="K302" i="3"/>
  <c r="P302" i="3" s="1"/>
  <c r="Q302" i="3" s="1"/>
  <c r="L302" i="3"/>
  <c r="R302" i="3" s="1"/>
  <c r="O302" i="3"/>
  <c r="K303" i="3"/>
  <c r="L303" i="3"/>
  <c r="O303" i="3"/>
  <c r="P303" i="3"/>
  <c r="Q303" i="3" s="1"/>
  <c r="R303" i="3"/>
  <c r="K304" i="3"/>
  <c r="L304" i="3"/>
  <c r="O304" i="3"/>
  <c r="P304" i="3"/>
  <c r="Q304" i="3" s="1"/>
  <c r="R304" i="3"/>
  <c r="K305" i="3"/>
  <c r="K306" i="3"/>
  <c r="L306" i="3"/>
  <c r="O306" i="3"/>
  <c r="P306" i="3"/>
  <c r="Q306" i="3" s="1"/>
  <c r="R306" i="3"/>
  <c r="K307" i="3"/>
  <c r="P307" i="3" s="1"/>
  <c r="Q307" i="3" s="1"/>
  <c r="L307" i="3"/>
  <c r="R307" i="3" s="1"/>
  <c r="O307" i="3"/>
  <c r="K308" i="3"/>
  <c r="L308" i="3" s="1"/>
  <c r="K309" i="3"/>
  <c r="L309" i="3"/>
  <c r="O309" i="3"/>
  <c r="P309" i="3"/>
  <c r="Q309" i="3" s="1"/>
  <c r="R309" i="3"/>
  <c r="K310" i="3"/>
  <c r="L310" i="3"/>
  <c r="O310" i="3"/>
  <c r="P310" i="3"/>
  <c r="Q310" i="3" s="1"/>
  <c r="R310" i="3"/>
  <c r="K311" i="3"/>
  <c r="L311" i="3" s="1"/>
  <c r="R311" i="3" s="1"/>
  <c r="O311" i="3"/>
  <c r="P311" i="3"/>
  <c r="Q311" i="3" s="1"/>
  <c r="K312" i="3"/>
  <c r="P312" i="3" s="1"/>
  <c r="Q312" i="3" s="1"/>
  <c r="L312" i="3"/>
  <c r="R312" i="3" s="1"/>
  <c r="O312" i="3"/>
  <c r="K313" i="3"/>
  <c r="L313" i="3"/>
  <c r="O313" i="3"/>
  <c r="P313" i="3"/>
  <c r="Q313" i="3" s="1"/>
  <c r="R313" i="3"/>
  <c r="K314" i="3"/>
  <c r="L314" i="3"/>
  <c r="R314" i="3" s="1"/>
  <c r="O314" i="3"/>
  <c r="P314" i="3"/>
  <c r="Q314" i="3" s="1"/>
  <c r="K315" i="3"/>
  <c r="L315" i="3"/>
  <c r="O315" i="3"/>
  <c r="P315" i="3"/>
  <c r="Q315" i="3" s="1"/>
  <c r="R315" i="3"/>
  <c r="K316" i="3"/>
  <c r="L316" i="3"/>
  <c r="O316" i="3"/>
  <c r="P316" i="3"/>
  <c r="Q316" i="3" s="1"/>
  <c r="R316" i="3"/>
  <c r="K317" i="3"/>
  <c r="L317" i="3" s="1"/>
  <c r="K318" i="3"/>
  <c r="L318" i="3"/>
  <c r="O318" i="3"/>
  <c r="P318" i="3"/>
  <c r="Q318" i="3" s="1"/>
  <c r="R318" i="3"/>
  <c r="K319" i="3"/>
  <c r="P319" i="3" s="1"/>
  <c r="Q319" i="3" s="1"/>
  <c r="L319" i="3"/>
  <c r="O319" i="3"/>
  <c r="K320" i="3"/>
  <c r="L320" i="3" s="1"/>
  <c r="K321" i="3"/>
  <c r="L321" i="3"/>
  <c r="O321" i="3"/>
  <c r="P321" i="3"/>
  <c r="Q321" i="3" s="1"/>
  <c r="R321" i="3"/>
  <c r="K322" i="3"/>
  <c r="L322" i="3"/>
  <c r="O322" i="3"/>
  <c r="P322" i="3"/>
  <c r="Q322" i="3" s="1"/>
  <c r="R322" i="3"/>
  <c r="K323" i="3"/>
  <c r="L323" i="3" s="1"/>
  <c r="R323" i="3" s="1"/>
  <c r="O323" i="3"/>
  <c r="P323" i="3"/>
  <c r="Q323" i="3" s="1"/>
  <c r="K324" i="3"/>
  <c r="P324" i="3" s="1"/>
  <c r="Q324" i="3" s="1"/>
  <c r="L324" i="3"/>
  <c r="R324" i="3" s="1"/>
  <c r="O324" i="3"/>
  <c r="K325" i="3"/>
  <c r="L325" i="3"/>
  <c r="O325" i="3"/>
  <c r="P325" i="3"/>
  <c r="Q325" i="3" s="1"/>
  <c r="R325" i="3"/>
  <c r="K326" i="3"/>
  <c r="L326" i="3"/>
  <c r="R326" i="3" s="1"/>
  <c r="O326" i="3"/>
  <c r="P326" i="3"/>
  <c r="Q326" i="3" s="1"/>
  <c r="K327" i="3"/>
  <c r="L327" i="3"/>
  <c r="O327" i="3"/>
  <c r="P327" i="3"/>
  <c r="Q327" i="3" s="1"/>
  <c r="R327" i="3"/>
  <c r="K328" i="3"/>
  <c r="L328" i="3"/>
  <c r="O328" i="3"/>
  <c r="P328" i="3"/>
  <c r="Q328" i="3" s="1"/>
  <c r="R328" i="3"/>
  <c r="K329" i="3"/>
  <c r="L329" i="3" s="1"/>
  <c r="K330" i="3"/>
  <c r="L330" i="3"/>
  <c r="O330" i="3"/>
  <c r="P330" i="3"/>
  <c r="Q330" i="3" s="1"/>
  <c r="R330" i="3"/>
  <c r="K331" i="3"/>
  <c r="P331" i="3" s="1"/>
  <c r="Q331" i="3" s="1"/>
  <c r="L331" i="3"/>
  <c r="R331" i="3" s="1"/>
  <c r="O331" i="3"/>
  <c r="K332" i="3"/>
  <c r="L332" i="3" s="1"/>
  <c r="K333" i="3"/>
  <c r="L333" i="3"/>
  <c r="O333" i="3"/>
  <c r="P333" i="3"/>
  <c r="Q333" i="3" s="1"/>
  <c r="R333" i="3"/>
  <c r="K334" i="3"/>
  <c r="L334" i="3"/>
  <c r="O334" i="3"/>
  <c r="P334" i="3"/>
  <c r="Q334" i="3" s="1"/>
  <c r="R334" i="3"/>
  <c r="K335" i="3"/>
  <c r="L335" i="3" s="1"/>
  <c r="K336" i="3"/>
  <c r="P336" i="3" s="1"/>
  <c r="Q336" i="3" s="1"/>
  <c r="L336" i="3"/>
  <c r="R336" i="3" s="1"/>
  <c r="K337" i="3"/>
  <c r="P337" i="3" s="1"/>
  <c r="Q337" i="3" s="1"/>
  <c r="L337" i="3"/>
  <c r="R337" i="3" s="1"/>
  <c r="K338" i="3"/>
  <c r="P338" i="3" s="1"/>
  <c r="Q338" i="3" s="1"/>
  <c r="L338" i="3"/>
  <c r="K339" i="3"/>
  <c r="P339" i="3" s="1"/>
  <c r="Q339" i="3" s="1"/>
  <c r="K340" i="3"/>
  <c r="P340" i="3" s="1"/>
  <c r="Q340" i="3" s="1"/>
  <c r="L340" i="3"/>
  <c r="K341" i="3"/>
  <c r="P341" i="3" s="1"/>
  <c r="Q341" i="3" s="1"/>
  <c r="L341" i="3"/>
  <c r="K342" i="3"/>
  <c r="P342" i="3" s="1"/>
  <c r="Q342" i="3" s="1"/>
  <c r="L342" i="3"/>
  <c r="K343" i="3"/>
  <c r="P343" i="3" s="1"/>
  <c r="Q343" i="3" s="1"/>
  <c r="L343" i="3"/>
  <c r="K344" i="3"/>
  <c r="L344" i="3"/>
  <c r="K345" i="3"/>
  <c r="L345" i="3" s="1"/>
  <c r="K346" i="3"/>
  <c r="P346" i="3" s="1"/>
  <c r="Q346" i="3" s="1"/>
  <c r="L346" i="3"/>
  <c r="R346" i="3" s="1"/>
  <c r="K347" i="3"/>
  <c r="P347" i="3" s="1"/>
  <c r="Q347" i="3" s="1"/>
  <c r="L347" i="3"/>
  <c r="K348" i="3"/>
  <c r="P348" i="3" s="1"/>
  <c r="Q348" i="3" s="1"/>
  <c r="L348" i="3"/>
  <c r="R348" i="3" s="1"/>
  <c r="K349" i="3"/>
  <c r="P349" i="3" s="1"/>
  <c r="Q349" i="3" s="1"/>
  <c r="L349" i="3"/>
  <c r="R349" i="3" s="1"/>
  <c r="K350" i="3"/>
  <c r="P350" i="3" s="1"/>
  <c r="Q350" i="3" s="1"/>
  <c r="L350" i="3"/>
  <c r="K351" i="3"/>
  <c r="P351" i="3" s="1"/>
  <c r="Q351" i="3" s="1"/>
  <c r="K352" i="3"/>
  <c r="P352" i="3" s="1"/>
  <c r="Q352" i="3" s="1"/>
  <c r="L352" i="3"/>
  <c r="K353" i="3"/>
  <c r="P353" i="3" s="1"/>
  <c r="Q353" i="3" s="1"/>
  <c r="L353" i="3"/>
  <c r="K354" i="3"/>
  <c r="P354" i="3" s="1"/>
  <c r="Q354" i="3" s="1"/>
  <c r="L354" i="3"/>
  <c r="K355" i="3"/>
  <c r="P355" i="3" s="1"/>
  <c r="Q355" i="3" s="1"/>
  <c r="L355" i="3"/>
  <c r="K356" i="3"/>
  <c r="L356" i="3"/>
  <c r="K357" i="3"/>
  <c r="L357" i="3" s="1"/>
  <c r="K358" i="3"/>
  <c r="P358" i="3" s="1"/>
  <c r="Q358" i="3" s="1"/>
  <c r="L358" i="3"/>
  <c r="R358" i="3" s="1"/>
  <c r="K359" i="3"/>
  <c r="P359" i="3" s="1"/>
  <c r="Q359" i="3" s="1"/>
  <c r="L359" i="3"/>
  <c r="R359" i="3" s="1"/>
  <c r="K360" i="3"/>
  <c r="P360" i="3" s="1"/>
  <c r="Q360" i="3" s="1"/>
  <c r="L360" i="3"/>
  <c r="K361" i="3"/>
  <c r="P361" i="3" s="1"/>
  <c r="Q361" i="3" s="1"/>
  <c r="L361" i="3"/>
  <c r="R361" i="3" s="1"/>
  <c r="K362" i="3"/>
  <c r="P362" i="3" s="1"/>
  <c r="Q362" i="3" s="1"/>
  <c r="L362" i="3"/>
  <c r="K363" i="3"/>
  <c r="P363" i="3" s="1"/>
  <c r="Q363" i="3" s="1"/>
  <c r="K364" i="3"/>
  <c r="P364" i="3" s="1"/>
  <c r="Q364" i="3" s="1"/>
  <c r="L364" i="3"/>
  <c r="K365" i="3"/>
  <c r="P365" i="3" s="1"/>
  <c r="Q365" i="3" s="1"/>
  <c r="L365" i="3"/>
  <c r="K366" i="3"/>
  <c r="P366" i="3" s="1"/>
  <c r="Q366" i="3" s="1"/>
  <c r="L366" i="3"/>
  <c r="K367" i="3"/>
  <c r="P367" i="3" s="1"/>
  <c r="Q367" i="3" s="1"/>
  <c r="L367" i="3"/>
  <c r="K368" i="3"/>
  <c r="L368" i="3"/>
  <c r="K369" i="3"/>
  <c r="L369" i="3" s="1"/>
  <c r="K370" i="3"/>
  <c r="P370" i="3" s="1"/>
  <c r="Q370" i="3" s="1"/>
  <c r="L370" i="3"/>
  <c r="R370" i="3" s="1"/>
  <c r="K371" i="3"/>
  <c r="P371" i="3" s="1"/>
  <c r="Q371" i="3" s="1"/>
  <c r="L371" i="3"/>
  <c r="R371" i="3" s="1"/>
  <c r="K372" i="3"/>
  <c r="P372" i="3" s="1"/>
  <c r="Q372" i="3" s="1"/>
  <c r="L372" i="3"/>
  <c r="R372" i="3" s="1"/>
  <c r="K373" i="3"/>
  <c r="P373" i="3" s="1"/>
  <c r="Q373" i="3" s="1"/>
  <c r="L373" i="3"/>
  <c r="K374" i="3"/>
  <c r="P374" i="3" s="1"/>
  <c r="Q374" i="3" s="1"/>
  <c r="L374" i="3"/>
  <c r="R374" i="3" s="1"/>
  <c r="K375" i="3"/>
  <c r="P375" i="3" s="1"/>
  <c r="Q375" i="3" s="1"/>
  <c r="K376" i="3"/>
  <c r="P376" i="3" s="1"/>
  <c r="Q376" i="3" s="1"/>
  <c r="L376" i="3"/>
  <c r="K377" i="3"/>
  <c r="P377" i="3" s="1"/>
  <c r="Q377" i="3" s="1"/>
  <c r="L377" i="3"/>
  <c r="K378" i="3"/>
  <c r="P378" i="3" s="1"/>
  <c r="Q378" i="3" s="1"/>
  <c r="L378" i="3"/>
  <c r="K379" i="3"/>
  <c r="P379" i="3" s="1"/>
  <c r="Q379" i="3" s="1"/>
  <c r="L379" i="3"/>
  <c r="K380" i="3"/>
  <c r="L380" i="3"/>
  <c r="K381" i="3"/>
  <c r="L381" i="3" s="1"/>
  <c r="K382" i="3"/>
  <c r="P382" i="3" s="1"/>
  <c r="Q382" i="3" s="1"/>
  <c r="L382" i="3"/>
  <c r="R382" i="3" s="1"/>
  <c r="K383" i="3"/>
  <c r="P383" i="3" s="1"/>
  <c r="Q383" i="3" s="1"/>
  <c r="L383" i="3"/>
  <c r="R383" i="3" s="1"/>
  <c r="K384" i="3"/>
  <c r="P384" i="3" s="1"/>
  <c r="Q384" i="3" s="1"/>
  <c r="L384" i="3"/>
  <c r="R384" i="3" s="1"/>
  <c r="K385" i="3"/>
  <c r="P385" i="3" s="1"/>
  <c r="Q385" i="3" s="1"/>
  <c r="L385" i="3"/>
  <c r="R385" i="3" s="1"/>
  <c r="K386" i="3"/>
  <c r="P386" i="3" s="1"/>
  <c r="Q386" i="3" s="1"/>
  <c r="L386" i="3"/>
  <c r="K8" i="3"/>
  <c r="F3" i="3"/>
  <c r="R373" i="3" l="1"/>
  <c r="R360" i="3"/>
  <c r="R347" i="3"/>
  <c r="R152" i="3"/>
  <c r="R249" i="3"/>
  <c r="R45" i="3"/>
  <c r="R57" i="3"/>
  <c r="R248" i="3"/>
  <c r="R81" i="3"/>
  <c r="R43" i="3"/>
  <c r="R9" i="3"/>
  <c r="R29" i="3"/>
  <c r="R247" i="3"/>
  <c r="R213" i="3"/>
  <c r="R93" i="3"/>
  <c r="R319" i="3"/>
  <c r="R300" i="3"/>
  <c r="R276" i="3"/>
  <c r="R235" i="3"/>
  <c r="R224" i="3"/>
  <c r="R208" i="3"/>
  <c r="R201" i="3"/>
  <c r="R112" i="3"/>
  <c r="R105" i="3"/>
  <c r="R50" i="3"/>
  <c r="R16" i="3"/>
  <c r="R194" i="3"/>
  <c r="R288" i="3"/>
  <c r="R182" i="3"/>
  <c r="R283" i="3"/>
  <c r="R237" i="3"/>
  <c r="R158" i="3"/>
  <c r="R69" i="3"/>
  <c r="L252" i="3"/>
  <c r="P252" i="3"/>
  <c r="Q252" i="3" s="1"/>
  <c r="R225" i="3"/>
  <c r="R56" i="3"/>
  <c r="R189" i="3"/>
  <c r="R117" i="3"/>
  <c r="R79" i="3"/>
  <c r="R62" i="3"/>
  <c r="R103" i="3"/>
  <c r="L305" i="3"/>
  <c r="P305" i="3"/>
  <c r="Q305" i="3" s="1"/>
  <c r="R218" i="3"/>
  <c r="R187" i="3"/>
  <c r="R176" i="3"/>
  <c r="R153" i="3"/>
  <c r="R115" i="3"/>
  <c r="R295" i="3"/>
  <c r="R271" i="3"/>
  <c r="R200" i="3"/>
  <c r="R177" i="3"/>
  <c r="R129" i="3"/>
  <c r="R91" i="3"/>
  <c r="R21" i="3"/>
  <c r="R165" i="3"/>
  <c r="R141" i="3"/>
  <c r="R206" i="3"/>
  <c r="R164" i="3"/>
  <c r="R140" i="3"/>
  <c r="R127" i="3"/>
  <c r="R110" i="3"/>
  <c r="R355" i="3"/>
  <c r="R378" i="3"/>
  <c r="R353" i="3"/>
  <c r="P335" i="3"/>
  <c r="Q335" i="3" s="1"/>
  <c r="R335" i="3" s="1"/>
  <c r="R367" i="3"/>
  <c r="R343" i="3"/>
  <c r="R366" i="3"/>
  <c r="R342" i="3"/>
  <c r="R365" i="3"/>
  <c r="R376" i="3"/>
  <c r="R364" i="3"/>
  <c r="P332" i="3"/>
  <c r="Q332" i="3" s="1"/>
  <c r="R332" i="3" s="1"/>
  <c r="P296" i="3"/>
  <c r="Q296" i="3" s="1"/>
  <c r="R296" i="3" s="1"/>
  <c r="P284" i="3"/>
  <c r="Q284" i="3" s="1"/>
  <c r="R284" i="3" s="1"/>
  <c r="P248" i="3"/>
  <c r="Q248" i="3" s="1"/>
  <c r="P212" i="3"/>
  <c r="Q212" i="3" s="1"/>
  <c r="R212" i="3" s="1"/>
  <c r="P200" i="3"/>
  <c r="Q200" i="3" s="1"/>
  <c r="P188" i="3"/>
  <c r="Q188" i="3" s="1"/>
  <c r="R188" i="3" s="1"/>
  <c r="P140" i="3"/>
  <c r="Q140" i="3" s="1"/>
  <c r="P92" i="3"/>
  <c r="Q92" i="3" s="1"/>
  <c r="R92" i="3" s="1"/>
  <c r="P80" i="3"/>
  <c r="Q80" i="3" s="1"/>
  <c r="R80" i="3" s="1"/>
  <c r="O308" i="3"/>
  <c r="R308" i="3" s="1"/>
  <c r="O260" i="3"/>
  <c r="R260" i="3" s="1"/>
  <c r="O236" i="3"/>
  <c r="R236" i="3" s="1"/>
  <c r="O176" i="3"/>
  <c r="O164" i="3"/>
  <c r="O152" i="3"/>
  <c r="O128" i="3"/>
  <c r="R128" i="3" s="1"/>
  <c r="O116" i="3"/>
  <c r="R116" i="3" s="1"/>
  <c r="O104" i="3"/>
  <c r="R104" i="3" s="1"/>
  <c r="O68" i="3"/>
  <c r="R68" i="3" s="1"/>
  <c r="O56" i="3"/>
  <c r="O44" i="3"/>
  <c r="R44" i="3" s="1"/>
  <c r="O32" i="3"/>
  <c r="R32" i="3" s="1"/>
  <c r="O20" i="3"/>
  <c r="R20" i="3" s="1"/>
  <c r="L375" i="3"/>
  <c r="R375" i="3" s="1"/>
  <c r="L363" i="3"/>
  <c r="R363" i="3" s="1"/>
  <c r="L351" i="3"/>
  <c r="R351" i="3" s="1"/>
  <c r="L339" i="3"/>
  <c r="R339" i="3" s="1"/>
  <c r="R354" i="3"/>
  <c r="R377" i="3"/>
  <c r="P320" i="3"/>
  <c r="Q320" i="3" s="1"/>
  <c r="R320" i="3" s="1"/>
  <c r="O272" i="3"/>
  <c r="R272" i="3" s="1"/>
  <c r="P345" i="3"/>
  <c r="Q345" i="3" s="1"/>
  <c r="R345" i="3" s="1"/>
  <c r="P329" i="3"/>
  <c r="Q329" i="3" s="1"/>
  <c r="R329" i="3" s="1"/>
  <c r="P317" i="3"/>
  <c r="Q317" i="3" s="1"/>
  <c r="R317" i="3" s="1"/>
  <c r="P17" i="3"/>
  <c r="Q17" i="3" s="1"/>
  <c r="R17" i="3" s="1"/>
  <c r="R379" i="3"/>
  <c r="R341" i="3"/>
  <c r="R352" i="3"/>
  <c r="R340" i="3"/>
  <c r="P224" i="3"/>
  <c r="Q224" i="3" s="1"/>
  <c r="P381" i="3"/>
  <c r="Q381" i="3" s="1"/>
  <c r="R381" i="3" s="1"/>
  <c r="P369" i="3"/>
  <c r="Q369" i="3" s="1"/>
  <c r="R369" i="3" s="1"/>
  <c r="P357" i="3"/>
  <c r="Q357" i="3" s="1"/>
  <c r="R357" i="3" s="1"/>
  <c r="P29" i="3"/>
  <c r="Q29" i="3" s="1"/>
  <c r="R386" i="3"/>
  <c r="R338" i="3"/>
  <c r="P288" i="3"/>
  <c r="Q288" i="3" s="1"/>
  <c r="R362" i="3"/>
  <c r="R350" i="3"/>
  <c r="R344" i="3"/>
  <c r="P300" i="3"/>
  <c r="Q300" i="3" s="1"/>
  <c r="P276" i="3"/>
  <c r="Q276" i="3" s="1"/>
  <c r="P264" i="3"/>
  <c r="Q264" i="3" s="1"/>
  <c r="R264" i="3" s="1"/>
  <c r="P380" i="3"/>
  <c r="Q380" i="3" s="1"/>
  <c r="R380" i="3" s="1"/>
  <c r="P368" i="3"/>
  <c r="Q368" i="3" s="1"/>
  <c r="R368" i="3" s="1"/>
  <c r="P356" i="3"/>
  <c r="Q356" i="3" s="1"/>
  <c r="R356" i="3" s="1"/>
  <c r="P344" i="3"/>
  <c r="Q344" i="3" s="1"/>
  <c r="P247" i="3"/>
  <c r="Q247" i="3" s="1"/>
  <c r="P235" i="3"/>
  <c r="Q235" i="3" s="1"/>
  <c r="P223" i="3"/>
  <c r="Q223" i="3" s="1"/>
  <c r="R223" i="3" s="1"/>
  <c r="P211" i="3"/>
  <c r="Q211" i="3" s="1"/>
  <c r="R211" i="3" s="1"/>
  <c r="P199" i="3"/>
  <c r="Q199" i="3" s="1"/>
  <c r="R199" i="3" s="1"/>
  <c r="P187" i="3"/>
  <c r="Q187" i="3" s="1"/>
  <c r="P175" i="3"/>
  <c r="Q175" i="3" s="1"/>
  <c r="R175" i="3" s="1"/>
  <c r="P163" i="3"/>
  <c r="Q163" i="3" s="1"/>
  <c r="R163" i="3" s="1"/>
  <c r="P151" i="3"/>
  <c r="Q151" i="3" s="1"/>
  <c r="R151" i="3" s="1"/>
  <c r="P139" i="3"/>
  <c r="Q139" i="3" s="1"/>
  <c r="R139" i="3" s="1"/>
  <c r="P127" i="3"/>
  <c r="Q127" i="3" s="1"/>
  <c r="P115" i="3"/>
  <c r="Q115" i="3" s="1"/>
  <c r="P103" i="3"/>
  <c r="Q103" i="3" s="1"/>
  <c r="P91" i="3"/>
  <c r="Q91" i="3" s="1"/>
  <c r="P79" i="3"/>
  <c r="Q79" i="3" s="1"/>
  <c r="P67" i="3"/>
  <c r="Q67" i="3" s="1"/>
  <c r="R67" i="3" s="1"/>
  <c r="P55" i="3"/>
  <c r="Q55" i="3" s="1"/>
  <c r="R55" i="3" s="1"/>
  <c r="P43" i="3"/>
  <c r="Q43" i="3" s="1"/>
  <c r="P31" i="3"/>
  <c r="Q31" i="3" s="1"/>
  <c r="R31" i="3" s="1"/>
  <c r="P19" i="3"/>
  <c r="Q19" i="3" s="1"/>
  <c r="R19" i="3" s="1"/>
  <c r="P242" i="3"/>
  <c r="Q242" i="3" s="1"/>
  <c r="R242" i="3" s="1"/>
  <c r="P230" i="3"/>
  <c r="Q230" i="3" s="1"/>
  <c r="R230" i="3" s="1"/>
  <c r="P218" i="3"/>
  <c r="Q218" i="3" s="1"/>
  <c r="P206" i="3"/>
  <c r="Q206" i="3" s="1"/>
  <c r="P194" i="3"/>
  <c r="Q194" i="3" s="1"/>
  <c r="P182" i="3"/>
  <c r="Q182" i="3" s="1"/>
  <c r="P170" i="3"/>
  <c r="Q170" i="3" s="1"/>
  <c r="R170" i="3" s="1"/>
  <c r="P158" i="3"/>
  <c r="Q158" i="3" s="1"/>
  <c r="P146" i="3"/>
  <c r="Q146" i="3" s="1"/>
  <c r="R146" i="3" s="1"/>
  <c r="P134" i="3"/>
  <c r="Q134" i="3" s="1"/>
  <c r="R134" i="3" s="1"/>
  <c r="P122" i="3"/>
  <c r="Q122" i="3" s="1"/>
  <c r="R122" i="3" s="1"/>
  <c r="P110" i="3"/>
  <c r="Q110" i="3" s="1"/>
  <c r="P98" i="3"/>
  <c r="Q98" i="3" s="1"/>
  <c r="R98" i="3" s="1"/>
  <c r="P86" i="3"/>
  <c r="Q86" i="3" s="1"/>
  <c r="R86" i="3" s="1"/>
  <c r="P74" i="3"/>
  <c r="Q74" i="3" s="1"/>
  <c r="R74" i="3" s="1"/>
  <c r="P62" i="3"/>
  <c r="Q62" i="3" s="1"/>
  <c r="P50" i="3"/>
  <c r="Q50" i="3" s="1"/>
  <c r="P38" i="3"/>
  <c r="Q38" i="3" s="1"/>
  <c r="R38" i="3" s="1"/>
  <c r="P26" i="3"/>
  <c r="Q26" i="3" s="1"/>
  <c r="R26" i="3" s="1"/>
  <c r="P14" i="3"/>
  <c r="Q14" i="3" s="1"/>
  <c r="R14" i="3" s="1"/>
  <c r="C5" i="2"/>
  <c r="L8" i="3"/>
  <c r="R305" i="3" l="1"/>
  <c r="R252" i="3"/>
  <c r="O8" i="3"/>
  <c r="P8" i="3"/>
  <c r="Q8" i="3" s="1"/>
  <c r="R8" i="3"/>
  <c r="R388" i="3" l="1"/>
  <c r="B4" i="2" s="1"/>
  <c r="C4" i="2" s="1"/>
  <c r="C8" i="2" s="1"/>
  <c r="B8" i="2" l="1"/>
</calcChain>
</file>

<file path=xl/sharedStrings.xml><?xml version="1.0" encoding="utf-8"?>
<sst xmlns="http://schemas.openxmlformats.org/spreadsheetml/2006/main" count="2271" uniqueCount="465">
  <si>
    <t>Invulinstructie Prijzenblad</t>
  </si>
  <si>
    <r>
      <rPr>
        <b/>
        <sz val="11"/>
        <color rgb="FF586574"/>
        <rFont val="Pt sans"/>
        <scheme val="major"/>
      </rPr>
      <t xml:space="preserve">Onderdeel 1: Inschrijfstaat
</t>
    </r>
    <r>
      <rPr>
        <sz val="10"/>
        <color rgb="FF586574"/>
        <rFont val="Pt sans"/>
        <scheme val="major"/>
      </rPr>
      <t>In dit tabblad worden de totaalprijzen van de aanneemsom voor reguliere en periodieke schoonmaak (tabblad 2a</t>
    </r>
    <r>
      <rPr>
        <sz val="10"/>
        <color rgb="FF727D8C"/>
        <rFont val="Pt sans"/>
        <scheme val="major"/>
      </rPr>
      <t>), overige werkzaamheden (tabblad 2b), de verrekentarieven voor extra werkzaamheden (tabblad 2c), op</t>
    </r>
    <r>
      <rPr>
        <sz val="10"/>
        <color rgb="FF586574"/>
        <rFont val="Pt sans"/>
        <scheme val="major"/>
      </rPr>
      <t>gegeven. Dit overzicht wordt beoordeeld conform hetgeen beschreven is in d</t>
    </r>
    <r>
      <rPr>
        <sz val="10"/>
        <color rgb="FF727D8C"/>
        <rFont val="Pt sans"/>
        <scheme val="major"/>
      </rPr>
      <t>e Aanbestedingsleidraad. 
Tevens dient Inschrijver in dit tabblad het totaal aantal uren productie en totaal aantal uren toezicht per jaar op te geven, ten behoeve van de reguliere en periodieke schoonmaak. 
De Inschrijfstaat dient rechtsgeldig ondertekend te worden door een daartoe bevoegd persoon en dient te worden bijgevoegd bij de Inschrijving.</t>
    </r>
  </si>
  <si>
    <r>
      <rPr>
        <b/>
        <sz val="11"/>
        <color rgb="FF586574"/>
        <rFont val="Pt sans"/>
        <scheme val="major"/>
      </rPr>
      <t xml:space="preserve">Onderdeel 2a: Regulier en periodiek
</t>
    </r>
    <r>
      <rPr>
        <sz val="10"/>
        <color rgb="FF586574"/>
        <rFont val="Pt sans"/>
        <scheme val="minor"/>
      </rPr>
      <t>In dit tabblad worden de kosten voor het regulier en periodiek schoonmaakwerk opgegeven, rekening houdend met de eisen zoals opgegeven in de aanbestedingsdocumentatie. Opdrachtnemer dient per ruimte de norm en het uurloon per uur te specificeren.  Het is de bedoeling om alleen de oranje velden in te vullen. De overige velden niet invullen. Dit gaat automatisch dmv formules.</t>
    </r>
  </si>
  <si>
    <r>
      <rPr>
        <b/>
        <sz val="11"/>
        <color rgb="FF586574"/>
        <rFont val="Pt sans"/>
        <family val="2"/>
        <scheme val="major"/>
      </rPr>
      <t>Onderdeel 5: Uurtarieven (deze worden niet beoordeeld)</t>
    </r>
    <r>
      <rPr>
        <sz val="11"/>
        <rFont val="Pt sans"/>
        <family val="2"/>
        <scheme val="minor"/>
      </rPr>
      <t xml:space="preserve">
</t>
    </r>
    <r>
      <rPr>
        <sz val="10"/>
        <color rgb="FF586574"/>
        <rFont val="Pt sans"/>
        <family val="2"/>
        <scheme val="minor"/>
      </rPr>
      <t>Opdrachtnemer dient de opbouw van de uurtarieven inzichtelijk te maken in dit tabblad. Deze uurtarieven vormen de basis voor de berekening van de kosten voor het reguliere en periodieke schoonmaakwerk (tabblad 2a). De uurtarieven worden niet als apart onderdeel meegenomen in de beoordeling, maar worden wel beoordeeld door Opdrachtgever op marktconformiteit. Tevens zijn de uurtarieven bindend en worden deze gebruikt voor indexering gedurende de looptijd van de Overeenkomst.</t>
    </r>
  </si>
  <si>
    <t>BIJLAGE 6: Inschrijfstaat</t>
  </si>
  <si>
    <t>Onderdeel</t>
  </si>
  <si>
    <t>Prijs excl. BTW</t>
  </si>
  <si>
    <t>Prijs incl. BTW</t>
  </si>
  <si>
    <t>Totaal: 2a. Reguliere en periodieke schoonmaak</t>
  </si>
  <si>
    <t>Totaal: 2b. Overige werkzaamheden</t>
  </si>
  <si>
    <t>Totaal: 2c. Werkzaamheden op afroep</t>
  </si>
  <si>
    <t>Totaal: 5. Uurtarieven</t>
  </si>
  <si>
    <t>Reguliere en periodieke schoonmaak</t>
  </si>
  <si>
    <t>Totaal aantal uren per jaar</t>
  </si>
  <si>
    <t>Uren productie</t>
  </si>
  <si>
    <t>Uren toezicht</t>
  </si>
  <si>
    <t>Datum:</t>
  </si>
  <si>
    <t>Handtekening rechtsgeldige vertegenwoordiger:</t>
  </si>
  <si>
    <t>Naam:</t>
  </si>
  <si>
    <t>Functie:</t>
  </si>
  <si>
    <t>Organisatie:</t>
  </si>
  <si>
    <t>2a. Reguliere en periodieke schoonmaak</t>
  </si>
  <si>
    <t>Totaal m2:</t>
  </si>
  <si>
    <t>Locatie</t>
  </si>
  <si>
    <t>Etage</t>
  </si>
  <si>
    <t>Ruimtenr.</t>
  </si>
  <si>
    <t>Ruimteomschrijving</t>
  </si>
  <si>
    <t>Ruimte categorie</t>
  </si>
  <si>
    <t>Totaal m2</t>
  </si>
  <si>
    <t>Vloerafwerking</t>
  </si>
  <si>
    <t>Kwaliteitseis</t>
  </si>
  <si>
    <t>Reguliere werkzaamheden</t>
  </si>
  <si>
    <t>Periodieke werkzaamheden</t>
  </si>
  <si>
    <t>Kosten toezicht</t>
  </si>
  <si>
    <t>Kosten totaal per jaar excl. BTW</t>
  </si>
  <si>
    <t>Norm per m² per uur</t>
  </si>
  <si>
    <t>Kosten productie</t>
  </si>
  <si>
    <t>MFC Eemhuis ma t/m vrij</t>
  </si>
  <si>
    <t>gang</t>
  </si>
  <si>
    <t>Verkeersruimten</t>
  </si>
  <si>
    <t>coating</t>
  </si>
  <si>
    <t>AQL 7%</t>
  </si>
  <si>
    <t>lifthal</t>
  </si>
  <si>
    <t>opslag/schoonmaakhok</t>
  </si>
  <si>
    <t>beton</t>
  </si>
  <si>
    <t>gang, naar dienstingang</t>
  </si>
  <si>
    <t>kantoren</t>
  </si>
  <si>
    <t>Bureaukamers</t>
  </si>
  <si>
    <t>marmoleum topshield 2</t>
  </si>
  <si>
    <t>werkplaats/expeditie/opslag</t>
  </si>
  <si>
    <t>Overige ruimten</t>
  </si>
  <si>
    <t>sure step</t>
  </si>
  <si>
    <t>expeditie bibliotheek</t>
  </si>
  <si>
    <t>afval</t>
  </si>
  <si>
    <t>lbk/quarantaine Archief</t>
  </si>
  <si>
    <t>corridor</t>
  </si>
  <si>
    <t>expositie ruimte</t>
  </si>
  <si>
    <t>parket</t>
  </si>
  <si>
    <t>grote zaal</t>
  </si>
  <si>
    <t>kleine zaal</t>
  </si>
  <si>
    <t>expositie corridor</t>
  </si>
  <si>
    <t>kabinetten</t>
  </si>
  <si>
    <t>vluchtgang</t>
  </si>
  <si>
    <t>-1.P03</t>
  </si>
  <si>
    <t>trap</t>
  </si>
  <si>
    <t>-1.P04</t>
  </si>
  <si>
    <t>-1.P05</t>
  </si>
  <si>
    <t>-1.P07</t>
  </si>
  <si>
    <t>lift Kade</t>
  </si>
  <si>
    <t>-1.P08</t>
  </si>
  <si>
    <t>-1.T01</t>
  </si>
  <si>
    <t>trappenhuis 1 (voorportaal)</t>
  </si>
  <si>
    <t>-1.T02</t>
  </si>
  <si>
    <t>trappenhuis 2 (voorportaal)</t>
  </si>
  <si>
    <t>0.011</t>
  </si>
  <si>
    <t>toilet</t>
  </si>
  <si>
    <t>Sanitair</t>
  </si>
  <si>
    <t>AQL 4%</t>
  </si>
  <si>
    <t>0.013</t>
  </si>
  <si>
    <t>overleg</t>
  </si>
  <si>
    <t>tapijt</t>
  </si>
  <si>
    <t>0.015</t>
  </si>
  <si>
    <t>0.016</t>
  </si>
  <si>
    <t>flexplek</t>
  </si>
  <si>
    <t>0.019</t>
  </si>
  <si>
    <t>directiekamer</t>
  </si>
  <si>
    <t>0.021</t>
  </si>
  <si>
    <t>kantoorruimte</t>
  </si>
  <si>
    <t>0.023</t>
  </si>
  <si>
    <t>0.028</t>
  </si>
  <si>
    <t>0.040</t>
  </si>
  <si>
    <t>0.043</t>
  </si>
  <si>
    <t>hal liften</t>
  </si>
  <si>
    <t>0.076</t>
  </si>
  <si>
    <t>dagbladen terrassen</t>
  </si>
  <si>
    <t>0.083</t>
  </si>
  <si>
    <t>koffiecorner</t>
  </si>
  <si>
    <t>0.085</t>
  </si>
  <si>
    <t>innamebalie</t>
  </si>
  <si>
    <t>0.086</t>
  </si>
  <si>
    <t>innamescanner</t>
  </si>
  <si>
    <t>0.087</t>
  </si>
  <si>
    <t>sorteerruimte</t>
  </si>
  <si>
    <t>0.087a</t>
  </si>
  <si>
    <t>sorteerruimte/werkplek</t>
  </si>
  <si>
    <t>0.088</t>
  </si>
  <si>
    <t>receptie/kassa</t>
  </si>
  <si>
    <t>0.089</t>
  </si>
  <si>
    <t>beheerder</t>
  </si>
  <si>
    <t>0.094</t>
  </si>
  <si>
    <t>hoofdentree eemhuis</t>
  </si>
  <si>
    <t>0.095</t>
  </si>
  <si>
    <t>0.096</t>
  </si>
  <si>
    <t>sluis, nooduitgang voorzijde Eemplein</t>
  </si>
  <si>
    <t>0.097</t>
  </si>
  <si>
    <t>nachtinname boeken</t>
  </si>
  <si>
    <t>0.098</t>
  </si>
  <si>
    <t>digitale etalage (schermen)</t>
  </si>
  <si>
    <t>0.100</t>
  </si>
  <si>
    <t>0.101</t>
  </si>
  <si>
    <t>0.103</t>
  </si>
  <si>
    <t>gang/koffiecorner</t>
  </si>
  <si>
    <t>0.113</t>
  </si>
  <si>
    <t>0.115</t>
  </si>
  <si>
    <t>centrale hal</t>
  </si>
  <si>
    <t>0.116</t>
  </si>
  <si>
    <t>hal kopieer</t>
  </si>
  <si>
    <t>0.117</t>
  </si>
  <si>
    <t>gang centrale hal</t>
  </si>
  <si>
    <t>0.119</t>
  </si>
  <si>
    <t>hal</t>
  </si>
  <si>
    <t>0.122</t>
  </si>
  <si>
    <t>gang, p-garage nooduitgang</t>
  </si>
  <si>
    <t>0.201</t>
  </si>
  <si>
    <t>Joris zaal</t>
  </si>
  <si>
    <t>0.202</t>
  </si>
  <si>
    <t>kabinet 2</t>
  </si>
  <si>
    <t>0.203</t>
  </si>
  <si>
    <t>kabinet 3</t>
  </si>
  <si>
    <t>0.204</t>
  </si>
  <si>
    <t>kabinet 4</t>
  </si>
  <si>
    <t>0.205</t>
  </si>
  <si>
    <t>kabinet 5</t>
  </si>
  <si>
    <t>0.206</t>
  </si>
  <si>
    <t>expositie kabinetten gang</t>
  </si>
  <si>
    <t>0.207</t>
  </si>
  <si>
    <t>expositie gang</t>
  </si>
  <si>
    <t>0.209</t>
  </si>
  <si>
    <t>0.210</t>
  </si>
  <si>
    <t>0.211</t>
  </si>
  <si>
    <t>0.212</t>
  </si>
  <si>
    <t>expositie corridor gang</t>
  </si>
  <si>
    <t>0.213</t>
  </si>
  <si>
    <t>corridor, BG-Kade</t>
  </si>
  <si>
    <t>0.214</t>
  </si>
  <si>
    <t>foyer/restaurant</t>
  </si>
  <si>
    <t>0.217</t>
  </si>
  <si>
    <t>winkel &amp; tickets</t>
  </si>
  <si>
    <t>0.218</t>
  </si>
  <si>
    <t>entree/kassa.info balie</t>
  </si>
  <si>
    <t>0.219</t>
  </si>
  <si>
    <t>lockers &amp; garderobe Kade</t>
  </si>
  <si>
    <t>0.220</t>
  </si>
  <si>
    <t>toilet heren</t>
  </si>
  <si>
    <t>0.221</t>
  </si>
  <si>
    <t>0.222</t>
  </si>
  <si>
    <t>voorruimte heren</t>
  </si>
  <si>
    <t>0.223</t>
  </si>
  <si>
    <t>MIVA</t>
  </si>
  <si>
    <t>0.224</t>
  </si>
  <si>
    <t>voorruimte dames</t>
  </si>
  <si>
    <t>0.225</t>
  </si>
  <si>
    <t>toilet dames</t>
  </si>
  <si>
    <t>0.226</t>
  </si>
  <si>
    <t>0.230</t>
  </si>
  <si>
    <t>0.231</t>
  </si>
  <si>
    <t>auditorium</t>
  </si>
  <si>
    <t>0.233</t>
  </si>
  <si>
    <t>garderobe</t>
  </si>
  <si>
    <t>0.234</t>
  </si>
  <si>
    <t>hoofdentree Kade</t>
  </si>
  <si>
    <t>0.235</t>
  </si>
  <si>
    <t>0.236</t>
  </si>
  <si>
    <t>keuken Joris zaal</t>
  </si>
  <si>
    <t>0.237</t>
  </si>
  <si>
    <t>toilet Joriszaal</t>
  </si>
  <si>
    <t>0.238</t>
  </si>
  <si>
    <t>voorruimte toilet</t>
  </si>
  <si>
    <t>0.239</t>
  </si>
  <si>
    <t>0.240</t>
  </si>
  <si>
    <t>0.241</t>
  </si>
  <si>
    <t>0.P03</t>
  </si>
  <si>
    <t>0.P04</t>
  </si>
  <si>
    <t>0.P06</t>
  </si>
  <si>
    <t>trap Kade kunsthal</t>
  </si>
  <si>
    <t>0.P07</t>
  </si>
  <si>
    <t>trap Bibliotheek 1e-2e</t>
  </si>
  <si>
    <t>0.P08</t>
  </si>
  <si>
    <t>trap terrassen</t>
  </si>
  <si>
    <t>0.P09</t>
  </si>
  <si>
    <t>vergaderruimte</t>
  </si>
  <si>
    <t>0.P11</t>
  </si>
  <si>
    <t>0.T01</t>
  </si>
  <si>
    <t>trappenhuis 1 vloer</t>
  </si>
  <si>
    <t>0.T01a</t>
  </si>
  <si>
    <t>trap T1 BG-1e</t>
  </si>
  <si>
    <t>0.T02</t>
  </si>
  <si>
    <t>trappenhuis 2</t>
  </si>
  <si>
    <t>0.T02a</t>
  </si>
  <si>
    <t>0.T03</t>
  </si>
  <si>
    <t>trappenhuis 3</t>
  </si>
  <si>
    <t>0.T10</t>
  </si>
  <si>
    <t>verkeer (gang) luie trap</t>
  </si>
  <si>
    <t>0.T11</t>
  </si>
  <si>
    <t>werplekken/directie</t>
  </si>
  <si>
    <t>werkplekken</t>
  </si>
  <si>
    <t>directie</t>
  </si>
  <si>
    <t>1.025a</t>
  </si>
  <si>
    <t>kunstuitleen</t>
  </si>
  <si>
    <t>computerwerkplekken</t>
  </si>
  <si>
    <t>dagbladen</t>
  </si>
  <si>
    <t>verkeersruimte</t>
  </si>
  <si>
    <t>opstel boekenwagens/boekenlift</t>
  </si>
  <si>
    <t>studieplekken zonder computer</t>
  </si>
  <si>
    <t>leeslounge</t>
  </si>
  <si>
    <t>vide</t>
  </si>
  <si>
    <t>opslag</t>
  </si>
  <si>
    <t>1.L01</t>
  </si>
  <si>
    <t>lift B en C</t>
  </si>
  <si>
    <t>1.L02</t>
  </si>
  <si>
    <t>lift A</t>
  </si>
  <si>
    <t>1.P01</t>
  </si>
  <si>
    <t>trappenhuis</t>
  </si>
  <si>
    <t>1.P02</t>
  </si>
  <si>
    <t>1.P03</t>
  </si>
  <si>
    <t>1.P04</t>
  </si>
  <si>
    <t>trap boekenzithoek</t>
  </si>
  <si>
    <t>1.P07</t>
  </si>
  <si>
    <t>1.P10</t>
  </si>
  <si>
    <t>1.P11</t>
  </si>
  <si>
    <t>1.P12</t>
  </si>
  <si>
    <t>boekenkasten</t>
  </si>
  <si>
    <t>1.P13</t>
  </si>
  <si>
    <t>1.P14</t>
  </si>
  <si>
    <t>1.P15</t>
  </si>
  <si>
    <t>1.T01</t>
  </si>
  <si>
    <t>trappenhuis 1</t>
  </si>
  <si>
    <t>1.T03</t>
  </si>
  <si>
    <t>trappenhal 3</t>
  </si>
  <si>
    <t>1.T27</t>
  </si>
  <si>
    <t>bibliotheek</t>
  </si>
  <si>
    <t>kinderleeshoek</t>
  </si>
  <si>
    <t>studieplekken zonder PC</t>
  </si>
  <si>
    <t>medialab</t>
  </si>
  <si>
    <t>Keizaal</t>
  </si>
  <si>
    <t>lees lounge Burgerking</t>
  </si>
  <si>
    <t>uitleen volwassenen</t>
  </si>
  <si>
    <t>Kindertoilet</t>
  </si>
  <si>
    <t>sanitair</t>
  </si>
  <si>
    <t>gietvloer</t>
  </si>
  <si>
    <t>studieplekken zonder pc</t>
  </si>
  <si>
    <t>leeshoek</t>
  </si>
  <si>
    <t>2.P01</t>
  </si>
  <si>
    <t>2.T01a</t>
  </si>
  <si>
    <t>2.T01b</t>
  </si>
  <si>
    <t>2.T01c</t>
  </si>
  <si>
    <t>2.T02</t>
  </si>
  <si>
    <t>2.T02a</t>
  </si>
  <si>
    <t>2.T03</t>
  </si>
  <si>
    <t>2.T04</t>
  </si>
  <si>
    <t>trap 4</t>
  </si>
  <si>
    <t>2.T05</t>
  </si>
  <si>
    <t>trap 5</t>
  </si>
  <si>
    <t>studieplek</t>
  </si>
  <si>
    <t>sluis</t>
  </si>
  <si>
    <t>archiefbewaarplaats</t>
  </si>
  <si>
    <t>gec. depot/sluis</t>
  </si>
  <si>
    <t>gec. depot</t>
  </si>
  <si>
    <t>garderobe/ lockers</t>
  </si>
  <si>
    <t>studieplekken</t>
  </si>
  <si>
    <t>archief lounge</t>
  </si>
  <si>
    <t>3.P01</t>
  </si>
  <si>
    <t>3.P02</t>
  </si>
  <si>
    <t>3.P03</t>
  </si>
  <si>
    <t>3.P04</t>
  </si>
  <si>
    <t>3.P05</t>
  </si>
  <si>
    <t>3.P06</t>
  </si>
  <si>
    <t>3.T01</t>
  </si>
  <si>
    <t>trap 1</t>
  </si>
  <si>
    <t>3.T02</t>
  </si>
  <si>
    <t>trap 2</t>
  </si>
  <si>
    <t>3.T03</t>
  </si>
  <si>
    <t>trap 3</t>
  </si>
  <si>
    <t>3.T10</t>
  </si>
  <si>
    <t>trap 10</t>
  </si>
  <si>
    <t>3.T29</t>
  </si>
  <si>
    <t>MFC Eemhuis ma t/m vrij. 41 weken p.j.</t>
  </si>
  <si>
    <t>drama 1/2</t>
  </si>
  <si>
    <t>dansvloer</t>
  </si>
  <si>
    <t>drama 2/2</t>
  </si>
  <si>
    <t>metaal, kunstof, zeefdruk</t>
  </si>
  <si>
    <t>keramiek</t>
  </si>
  <si>
    <t>oven en spuitcabine</t>
  </si>
  <si>
    <t>junioratelier</t>
  </si>
  <si>
    <t>multimedia</t>
  </si>
  <si>
    <t>info</t>
  </si>
  <si>
    <t>kleedruimte dans</t>
  </si>
  <si>
    <t xml:space="preserve">MFC Eemhuis ma t/m vrij. 41 weken p.j. </t>
  </si>
  <si>
    <t>kleedruimte docent</t>
  </si>
  <si>
    <t>badruimte</t>
  </si>
  <si>
    <t>muziek</t>
  </si>
  <si>
    <t>4.025a</t>
  </si>
  <si>
    <t>berging</t>
  </si>
  <si>
    <t>orkestrepetitie</t>
  </si>
  <si>
    <t>horeca</t>
  </si>
  <si>
    <t>dans 1</t>
  </si>
  <si>
    <t>dans 2</t>
  </si>
  <si>
    <t>docentenlounge</t>
  </si>
  <si>
    <t>tekenen</t>
  </si>
  <si>
    <t>beeldhouwen, botseren</t>
  </si>
  <si>
    <t>lounge</t>
  </si>
  <si>
    <t>klassikale les</t>
  </si>
  <si>
    <t>4.P02</t>
  </si>
  <si>
    <t>4.P03</t>
  </si>
  <si>
    <t>4.T01</t>
  </si>
  <si>
    <t>4.T02</t>
  </si>
  <si>
    <t>4.T03</t>
  </si>
  <si>
    <t>MFC Eemhuis weekend</t>
  </si>
  <si>
    <t xml:space="preserve">MFC Eemhuis weekend </t>
  </si>
  <si>
    <t>MFC Eemhuis weekend  40 weken</t>
  </si>
  <si>
    <t>TOTAAL</t>
  </si>
  <si>
    <t>2b. Overige werkzaamheden</t>
  </si>
  <si>
    <t>Toiletten Bibliotheek B.G.G. t/m 2e etage</t>
  </si>
  <si>
    <t xml:space="preserve">Prijs per beurt excl. btw </t>
  </si>
  <si>
    <t>Totaal per jaar</t>
  </si>
  <si>
    <t>Naloopronde weekend bg t/m 2e etage</t>
  </si>
  <si>
    <t>Naloopronde ma t/m vrij 4e etage</t>
  </si>
  <si>
    <t>Naloopronde weekend 4e etage</t>
  </si>
  <si>
    <t>Subtotaal extra schoonmaak toiletten</t>
  </si>
  <si>
    <t>2c. Verrekentarieven werkzaamheden op afroep</t>
  </si>
  <si>
    <t>Hier dienen de tarieven exclusief BTW te worden ingevuld. Regel 5 t/m 38 vormen geen onderdeel van de beoordeling, maar worden wel getoetst op marktconformiteit. Regel 41 t/m 47 worden wel meegenomen in de beoordeling van prijs. Opdrachtgever behoudt zich het recht voor om extra werkzaamheden bij derden te beleggen.</t>
  </si>
  <si>
    <t>Vloeronderhoud (incl. middelen en materialen)</t>
  </si>
  <si>
    <t>Handeling (exclusief uit- en inruimen)</t>
  </si>
  <si>
    <t>1 t/m 50 m²</t>
  </si>
  <si>
    <t>51 t/m 500 m²</t>
  </si>
  <si>
    <t>&gt; 500 m²</t>
  </si>
  <si>
    <t>Linoleum/marmoleum</t>
  </si>
  <si>
    <t>2 laags strippen/conserveren</t>
  </si>
  <si>
    <t>Schoonloopmat</t>
  </si>
  <si>
    <t>Sproei-extraheren ter plekke</t>
  </si>
  <si>
    <t>Tapijt</t>
  </si>
  <si>
    <t>Sproei-extraheren</t>
  </si>
  <si>
    <t>Tegels/DHGT</t>
  </si>
  <si>
    <t>Schrobzuigen</t>
  </si>
  <si>
    <t>Parket</t>
  </si>
  <si>
    <t>Reinigen vloer en voorzien van nieuwe boenwaslaag</t>
  </si>
  <si>
    <t>Extra onderhoud (incl. middelen en materialen)</t>
  </si>
  <si>
    <t>51 t/m 100 m²</t>
  </si>
  <si>
    <t>&gt; 100 m²</t>
  </si>
  <si>
    <t>Dieptereiniging sanitair, exclusief demonteren</t>
  </si>
  <si>
    <t>Conform PvE</t>
  </si>
  <si>
    <t>Opleveringsschoonmaak glas</t>
  </si>
  <si>
    <t>Inclusief verwijderen van stickers etc.</t>
  </si>
  <si>
    <t>Opleveringsschoonmaak keuken</t>
  </si>
  <si>
    <t>Inclusief verwijderen cementsluier van wanden en harde vloeren</t>
  </si>
  <si>
    <t>Opleveringsschoonmaak overige ruimten (b.v. kantoren, vergaderruimten, etc.)</t>
  </si>
  <si>
    <t>Exclusief aanbrengen beschermlaag op vloerbedekking</t>
  </si>
  <si>
    <t>Opleveringsschoonmaak sanitair</t>
  </si>
  <si>
    <t>Opleveringsschoonmaak verkeersruimten</t>
  </si>
  <si>
    <t>Pantry</t>
  </si>
  <si>
    <t xml:space="preserve">Reinigen vaste elementen (b.v. kastjes, aanrechtblad, wasbak, kranen, wanden en vloeren, excl. automaat) van een pantry en binnenzijde kastjes  </t>
  </si>
  <si>
    <t>Dakbedekking (plat)</t>
  </si>
  <si>
    <t>Blad verwijderen</t>
  </si>
  <si>
    <t>Gevelbeplating</t>
  </si>
  <si>
    <t>Hogedruk reinigen</t>
  </si>
  <si>
    <t>Lamellen horizontaal</t>
  </si>
  <si>
    <t>Ultrasonische reiniging</t>
  </si>
  <si>
    <t>Lamellen verticaal</t>
  </si>
  <si>
    <t>Gordijnen (incl. afhalen &amp; ophangen)</t>
  </si>
  <si>
    <t>Afhalen, logistiek, reinigen en ophangen</t>
  </si>
  <si>
    <t>Handeling</t>
  </si>
  <si>
    <t>1 t/m  5 stuks</t>
  </si>
  <si>
    <t>6 t/m 15 stuks</t>
  </si>
  <si>
    <t>&gt; 15 stuks</t>
  </si>
  <si>
    <t>ICT apparatuur op werkplek reinigen</t>
  </si>
  <si>
    <t>Beeldscherm, telefoon, toetsenbord (in- en uitwendig) en muis stof- en vlekvrij maken. Prijs per werkplek.</t>
  </si>
  <si>
    <t>Koelkast</t>
  </si>
  <si>
    <t>In- en extern stof- en vlekvrij maken</t>
  </si>
  <si>
    <t>Luchtroosters</t>
  </si>
  <si>
    <t>Uitwendig stof- en vlekvrij maken</t>
  </si>
  <si>
    <t>Stoelen</t>
  </si>
  <si>
    <t xml:space="preserve">Stoffering reinigen d.m.v. sproei extractie </t>
  </si>
  <si>
    <t>Toetsenbord (in- en uitwendig) + muis</t>
  </si>
  <si>
    <t>Stof- en vlekvrij maken</t>
  </si>
  <si>
    <t>Betonnen steunpilaren</t>
  </si>
  <si>
    <t>Stof en vlekvrij maken</t>
  </si>
  <si>
    <t>Specifiek extra onderhoud</t>
  </si>
  <si>
    <t>Uurtarief</t>
  </si>
  <si>
    <t>Servicewerkzaamheden</t>
  </si>
  <si>
    <t>Verrichten van hand- en spandiensten zoals in- en uitruimen ruimten* (exclusief overwerktoeslagen)</t>
  </si>
  <si>
    <t>Vast tarief per keer</t>
  </si>
  <si>
    <t>Calamiteiten</t>
  </si>
  <si>
    <t>Indien van toepassing een voorrijtarief</t>
  </si>
  <si>
    <t xml:space="preserve">Extra onderhoud werkplaatsen </t>
  </si>
  <si>
    <t xml:space="preserve">Handeling </t>
  </si>
  <si>
    <r>
      <t>51 t/m 100 m</t>
    </r>
    <r>
      <rPr>
        <vertAlign val="superscript"/>
        <sz val="10"/>
        <color theme="0"/>
        <rFont val="Pt sans"/>
        <family val="2"/>
        <scheme val="minor"/>
      </rPr>
      <t>2</t>
    </r>
  </si>
  <si>
    <r>
      <t>&gt; 100 m</t>
    </r>
    <r>
      <rPr>
        <vertAlign val="superscript"/>
        <sz val="10"/>
        <color theme="0"/>
        <rFont val="Pt sans"/>
        <family val="2"/>
        <scheme val="minor"/>
      </rPr>
      <t>2</t>
    </r>
  </si>
  <si>
    <t>Laad en losstraat Gaslaan</t>
  </si>
  <si>
    <t>Vegen</t>
  </si>
  <si>
    <t>Magazijn</t>
  </si>
  <si>
    <t>3e naloopronde ma t/m vrij bg t/m 3 etage</t>
  </si>
  <si>
    <t>Onderhoud</t>
  </si>
  <si>
    <t>Methode</t>
  </si>
  <si>
    <t>Aantallen</t>
  </si>
  <si>
    <t>TOTAALPRIJS FICTIEF</t>
  </si>
  <si>
    <t xml:space="preserve">5. Uurtarieven </t>
  </si>
  <si>
    <t>Hier dienen de tarieven exclusief BTW te worden ingevuld. Deze vormen geen onderdeel van de beoordeling, maar worden wel getoetst op marktconformiteit.</t>
  </si>
  <si>
    <t>Functie</t>
  </si>
  <si>
    <t>Schoonmaakmedewerker</t>
  </si>
  <si>
    <t>Leidinggevende</t>
  </si>
  <si>
    <t>Specialistisch schoonmaakonderhoud</t>
  </si>
  <si>
    <t>%</t>
  </si>
  <si>
    <t>€</t>
  </si>
  <si>
    <t>Basis (CAO) uurloon</t>
  </si>
  <si>
    <t>Toeslag</t>
  </si>
  <si>
    <t>Bruto uurloon</t>
  </si>
  <si>
    <t>Vakantiedagen</t>
  </si>
  <si>
    <t>Wettig verzuim/feestdagen</t>
  </si>
  <si>
    <t>Kosten ziektedagen</t>
  </si>
  <si>
    <t>Vakantiegeld toeslag</t>
  </si>
  <si>
    <t>Eindejaarsuitkering</t>
  </si>
  <si>
    <t>Subtotaal voor sociale lasten</t>
  </si>
  <si>
    <t>Opslagen voor sociale lasten, incl. WW</t>
  </si>
  <si>
    <t>Pensioenfonds</t>
  </si>
  <si>
    <t>Overige sociale verplichtingen</t>
  </si>
  <si>
    <t>Totale directe loonkosten</t>
  </si>
  <si>
    <t xml:space="preserve">Kosten materiaal, machines, kleding, etc. </t>
  </si>
  <si>
    <t>Reis- en transportkosten</t>
  </si>
  <si>
    <t>Subtotaal voor winst en overhead</t>
  </si>
  <si>
    <t>Indirect toezicht, managementkosten</t>
  </si>
  <si>
    <t>Overhead, risico en winst</t>
  </si>
  <si>
    <t>Regulier tarief</t>
  </si>
  <si>
    <t>Totaal regulier uurtarief incl. toeslagen</t>
  </si>
  <si>
    <t>Nacht</t>
  </si>
  <si>
    <t>Weekend</t>
  </si>
  <si>
    <t>Feestdagen</t>
  </si>
  <si>
    <t xml:space="preserve">Opdrachtnemer dient ten behoeve van deze aanbesteding het volledige Prijzenblad in te vullen. Opdrachtnemer dient uitsluitend gebruik te maken van dit model. Opdrachtnemer mag geen wijzigingen aanbrengen in het model, zoals het toevoegen/verwijderen van regels. Er zijn formules of koppelingen toegevoegd in het Prijzenblad. Er geldt een plafondbedrag van €225.000,- per jaar exclusief BTW. Indien de prijs van Inschrijver boven het plafondbedrag ligt, wordt inschrijver uitgesloten van verdere deelname aan de aanbesteding.
</t>
  </si>
  <si>
    <t>*er geld een prijsplafond van €225.000,- per jaar exlusief BTW.</t>
  </si>
  <si>
    <t>*Totaalprijs per jaar</t>
  </si>
  <si>
    <t>U kunt voor het uurloon weekend rekenen met een gemiddeld bedrag voor zaterdag en zondag</t>
  </si>
  <si>
    <t>Dagen per jaar</t>
  </si>
  <si>
    <t>Uurloon schoonmaakmedewerker</t>
  </si>
  <si>
    <t>Uurloon ma-vrij</t>
  </si>
  <si>
    <t>Uurloon weekend</t>
  </si>
  <si>
    <t>Uurloon Toezicht</t>
  </si>
  <si>
    <t>Percentage toezicht</t>
  </si>
  <si>
    <t>Extra schoonmaak toiletten</t>
  </si>
  <si>
    <t>Dagen</t>
  </si>
  <si>
    <t>Naloopronde ma t/m vrij bg t/m 3 etage</t>
  </si>
  <si>
    <t>Pleinzijde Eemland</t>
  </si>
  <si>
    <t>Sprayen</t>
  </si>
  <si>
    <t>Prijs</t>
  </si>
  <si>
    <t>Totaalprijs</t>
  </si>
  <si>
    <r>
      <rPr>
        <b/>
        <sz val="11"/>
        <color rgb="FF586574"/>
        <rFont val="Pt sans"/>
        <family val="2"/>
        <scheme val="minor"/>
      </rPr>
      <t>Onderdeel 2b</t>
    </r>
    <r>
      <rPr>
        <sz val="11"/>
        <color rgb="FF586574"/>
        <rFont val="Pt sans"/>
        <family val="2"/>
        <scheme val="minor"/>
      </rPr>
      <t xml:space="preserve">: </t>
    </r>
    <r>
      <rPr>
        <b/>
        <sz val="11"/>
        <color rgb="FF586574"/>
        <rFont val="Pt sans"/>
        <family val="2"/>
        <scheme val="minor"/>
      </rPr>
      <t>Overige werkzaamheden ter beoordeling</t>
    </r>
    <r>
      <rPr>
        <sz val="11"/>
        <color rgb="FF586574"/>
        <rFont val="Pt sans"/>
        <family val="2"/>
        <scheme val="minor"/>
      </rPr>
      <t xml:space="preserve">
</t>
    </r>
    <r>
      <rPr>
        <sz val="10"/>
        <color rgb="FF586574"/>
        <rFont val="Pt sans"/>
        <family val="2"/>
        <scheme val="minor"/>
      </rPr>
      <t xml:space="preserve">In dit tabblad worden de kosten voor overige werkzaamheden opgegeven, rekening houdend met de eisen zoals opgegeven in de aanbestedingsdocumentatie.  </t>
    </r>
  </si>
  <si>
    <r>
      <rPr>
        <b/>
        <sz val="11"/>
        <color rgb="FF586574"/>
        <rFont val="Pt sans"/>
      </rPr>
      <t xml:space="preserve">Onderdeel 2c: Werkzaamheden op afroep 
</t>
    </r>
    <r>
      <rPr>
        <sz val="10"/>
        <color rgb="FF586574"/>
        <rFont val="Pt sans"/>
      </rPr>
      <t>In dit tabblad staan de verrekentarieven benoemd voor de extra werkzaamheden. Inschrijver dient voor elke regel een prijs/prijzen op te geven. Regel 5 - 42 worden niet meegenomen in de beoordeling van onderdeel prijs. Regel 45-51 worden wel meegenomen in de beoordeling, en zijn bindend tijdens de looptijd van de Overeenkomst. Bij indiening van de inschrijving zal Opdrachtgever de ingediende verrekentarieven beoordelen op marktconformiteit. Opdrachtgever behoudt zich het recht voor om extra werkzaamheden bij derden te beleggen.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</si>
</sst>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_-* #,##0.00_-;_-* #,##0.00\-;_-* &quot;-&quot;??_-;_-@_-"/>
    <numFmt numFmtId="166" formatCode="_ [$€-2]\ * #,##0.00_ ;_ [$€-2]\ * \-#,##0.00_ ;_ [$€-2]\ * &quot;-&quot;??_ ;_ @_ "/>
    <numFmt numFmtId="167" formatCode="_-* #,##0_-;_-* #,##0\-;_-* &quot;-&quot;??_-;_-@_-"/>
    <numFmt numFmtId="168" formatCode="0.000%"/>
    <numFmt numFmtId="169" formatCode="_-&quot;€&quot;\ * #,##0.00_-;_-&quot;€&quot;\ * #,##0.00\-;_-&quot;€&quot;\ * &quot;-&quot;??_-;_-@_-"/>
  </numFmts>
  <fonts count="41" x14ac:knownFonts="1">
    <font>
      <sz val="11"/>
      <color theme="1"/>
      <name val="Pt sans"/>
      <family val="2"/>
      <scheme val="minor"/>
    </font>
    <font>
      <sz val="11"/>
      <color theme="1"/>
      <name val="Pt sans"/>
      <family val="2"/>
      <scheme val="minor"/>
    </font>
    <font>
      <sz val="10"/>
      <name val="Arial"/>
      <family val="2"/>
    </font>
    <font>
      <sz val="11"/>
      <name val="Pt sans"/>
      <family val="2"/>
      <scheme val="minor"/>
    </font>
    <font>
      <b/>
      <sz val="11"/>
      <name val="Pt sans"/>
      <family val="2"/>
      <scheme val="minor"/>
    </font>
    <font>
      <b/>
      <sz val="11"/>
      <color indexed="10"/>
      <name val="Pt sans"/>
      <family val="2"/>
      <scheme val="minor"/>
    </font>
    <font>
      <sz val="10"/>
      <name val="Pt sans"/>
      <family val="2"/>
      <scheme val="minor"/>
    </font>
    <font>
      <b/>
      <sz val="10"/>
      <color rgb="FFFF0000"/>
      <name val="Pt sans"/>
      <family val="2"/>
      <scheme val="minor"/>
    </font>
    <font>
      <sz val="10"/>
      <name val="MS Sans Serif"/>
      <family val="2"/>
    </font>
    <font>
      <sz val="10"/>
      <color theme="1"/>
      <name val="Arial"/>
      <family val="2"/>
    </font>
    <font>
      <sz val="10"/>
      <color theme="0"/>
      <name val="Pt sans"/>
      <family val="2"/>
      <scheme val="minor"/>
    </font>
    <font>
      <sz val="10"/>
      <color rgb="FF586574"/>
      <name val="Pt sans"/>
      <family val="2"/>
      <scheme val="minor"/>
    </font>
    <font>
      <sz val="10"/>
      <color rgb="FFFF0000"/>
      <name val="Pt sans"/>
      <family val="2"/>
      <scheme val="minor"/>
    </font>
    <font>
      <b/>
      <sz val="10"/>
      <name val="Pt sans"/>
      <family val="2"/>
      <scheme val="minor"/>
    </font>
    <font>
      <sz val="10"/>
      <color theme="1"/>
      <name val="Pt sans"/>
      <family val="2"/>
      <scheme val="minor"/>
    </font>
    <font>
      <b/>
      <sz val="10"/>
      <color theme="1"/>
      <name val="Pt sans"/>
      <family val="2"/>
      <scheme val="minor"/>
    </font>
    <font>
      <b/>
      <sz val="10"/>
      <color rgb="FF586574"/>
      <name val="Pt sans"/>
      <family val="2"/>
      <scheme val="minor"/>
    </font>
    <font>
      <b/>
      <sz val="10"/>
      <name val="Pt sans"/>
      <family val="2"/>
      <scheme val="major"/>
    </font>
    <font>
      <b/>
      <i/>
      <sz val="10"/>
      <color indexed="62"/>
      <name val="Pt sans"/>
      <family val="2"/>
      <scheme val="minor"/>
    </font>
    <font>
      <b/>
      <i/>
      <sz val="10"/>
      <color indexed="18"/>
      <name val="Pt sans"/>
      <family val="2"/>
      <scheme val="minor"/>
    </font>
    <font>
      <sz val="10"/>
      <color indexed="9"/>
      <name val="Pt sans"/>
      <family val="2"/>
      <scheme val="minor"/>
    </font>
    <font>
      <sz val="10"/>
      <color indexed="18"/>
      <name val="Pt sans"/>
      <family val="2"/>
      <scheme val="minor"/>
    </font>
    <font>
      <b/>
      <sz val="11"/>
      <color rgb="FF586574"/>
      <name val="Pt sans"/>
      <family val="2"/>
      <scheme val="major"/>
    </font>
    <font>
      <b/>
      <sz val="11"/>
      <color rgb="FF586574"/>
      <name val="Pt sans"/>
      <family val="2"/>
      <scheme val="minor"/>
    </font>
    <font>
      <b/>
      <sz val="11"/>
      <color theme="0"/>
      <name val="Pt sans"/>
      <family val="2"/>
      <scheme val="minor"/>
    </font>
    <font>
      <vertAlign val="superscript"/>
      <sz val="10"/>
      <color theme="0"/>
      <name val="Pt sans"/>
      <family val="2"/>
      <scheme val="minor"/>
    </font>
    <font>
      <sz val="11"/>
      <color rgb="FF586574"/>
      <name val="Pt sans"/>
      <family val="2"/>
      <scheme val="minor"/>
    </font>
    <font>
      <b/>
      <sz val="12"/>
      <color rgb="FFF28A05"/>
      <name val="Pt sans"/>
      <family val="2"/>
      <scheme val="major"/>
    </font>
    <font>
      <b/>
      <sz val="12"/>
      <color theme="1"/>
      <name val="Pt sans"/>
      <family val="2"/>
      <scheme val="major"/>
    </font>
    <font>
      <b/>
      <sz val="14"/>
      <color theme="1"/>
      <name val="Pt sans"/>
      <family val="2"/>
      <scheme val="major"/>
    </font>
    <font>
      <sz val="11"/>
      <color theme="0"/>
      <name val="Pt sans"/>
      <family val="2"/>
      <scheme val="minor"/>
    </font>
    <font>
      <sz val="10"/>
      <color theme="1"/>
      <name val="Pt sans"/>
      <scheme val="minor"/>
    </font>
    <font>
      <b/>
      <sz val="11"/>
      <color rgb="FF586574"/>
      <name val="Pt sans"/>
      <scheme val="major"/>
    </font>
    <font>
      <sz val="10"/>
      <color rgb="FF586574"/>
      <name val="Pt sans"/>
      <scheme val="major"/>
    </font>
    <font>
      <b/>
      <sz val="10"/>
      <name val="Pt sans"/>
      <scheme val="major"/>
    </font>
    <font>
      <sz val="10"/>
      <color rgb="FF727D8C"/>
      <name val="Pt sans"/>
      <scheme val="major"/>
    </font>
    <font>
      <sz val="10"/>
      <color rgb="FF586574"/>
      <name val="Pt sans"/>
      <scheme val="minor"/>
    </font>
    <font>
      <sz val="11"/>
      <color rgb="FF586574"/>
      <name val="Pt sans"/>
    </font>
    <font>
      <b/>
      <sz val="11"/>
      <color rgb="FF586574"/>
      <name val="Pt sans"/>
    </font>
    <font>
      <sz val="10"/>
      <color rgb="FF586574"/>
      <name val="Pt sans"/>
    </font>
    <font>
      <i/>
      <sz val="11"/>
      <color theme="1"/>
      <name val="Pt sans"/>
      <family val="2"/>
      <scheme val="minor"/>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586574"/>
        <bgColor indexed="64"/>
      </patternFill>
    </fill>
    <fill>
      <patternFill patternType="solid">
        <fgColor theme="0"/>
        <bgColor indexed="29"/>
      </patternFill>
    </fill>
    <fill>
      <patternFill patternType="solid">
        <fgColor theme="0" tint="-0.499984740745262"/>
        <bgColor indexed="64"/>
      </patternFill>
    </fill>
    <fill>
      <patternFill patternType="solid">
        <fgColor theme="1"/>
        <bgColor indexed="64"/>
      </patternFill>
    </fill>
    <fill>
      <patternFill patternType="solid">
        <fgColor theme="9"/>
        <bgColor indexed="64"/>
      </patternFill>
    </fill>
    <fill>
      <patternFill patternType="solid">
        <fgColor theme="9"/>
        <bgColor indexed="22"/>
      </patternFill>
    </fill>
    <fill>
      <patternFill patternType="solid">
        <fgColor theme="6"/>
        <bgColor indexed="64"/>
      </patternFill>
    </fill>
    <fill>
      <patternFill patternType="solid">
        <fgColor rgb="FFFDDBAD"/>
        <bgColor indexed="64"/>
      </patternFill>
    </fill>
    <fill>
      <patternFill patternType="solid">
        <fgColor rgb="FFFDDBAD"/>
        <bgColor indexed="22"/>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rgb="FF586574"/>
      </left>
      <right style="thin">
        <color rgb="FF586574"/>
      </right>
      <top style="thin">
        <color rgb="FF586574"/>
      </top>
      <bottom style="thin">
        <color rgb="FF586574"/>
      </bottom>
      <diagonal/>
    </border>
    <border>
      <left style="thin">
        <color rgb="FF586574"/>
      </left>
      <right/>
      <top style="thin">
        <color rgb="FF586574"/>
      </top>
      <bottom style="thin">
        <color rgb="FF586574"/>
      </bottom>
      <diagonal/>
    </border>
    <border>
      <left/>
      <right/>
      <top style="thin">
        <color rgb="FF586574"/>
      </top>
      <bottom style="thin">
        <color rgb="FF586574"/>
      </bottom>
      <diagonal/>
    </border>
    <border>
      <left/>
      <right style="thin">
        <color rgb="FF586574"/>
      </right>
      <top style="thin">
        <color rgb="FF586574"/>
      </top>
      <bottom style="thin">
        <color rgb="FF586574"/>
      </bottom>
      <diagonal/>
    </border>
    <border>
      <left style="medium">
        <color rgb="FF586574"/>
      </left>
      <right style="medium">
        <color rgb="FF586574"/>
      </right>
      <top style="medium">
        <color rgb="FF586574"/>
      </top>
      <bottom style="medium">
        <color rgb="FF586574"/>
      </bottom>
      <diagonal/>
    </border>
    <border>
      <left style="medium">
        <color rgb="FF586574"/>
      </left>
      <right style="thin">
        <color rgb="FF586574"/>
      </right>
      <top style="medium">
        <color rgb="FF586574"/>
      </top>
      <bottom style="medium">
        <color rgb="FF586574"/>
      </bottom>
      <diagonal/>
    </border>
    <border>
      <left style="thin">
        <color rgb="FF586574"/>
      </left>
      <right style="thin">
        <color rgb="FF586574"/>
      </right>
      <top style="medium">
        <color rgb="FF586574"/>
      </top>
      <bottom style="medium">
        <color rgb="FF586574"/>
      </bottom>
      <diagonal/>
    </border>
    <border>
      <left style="thin">
        <color rgb="FF586574"/>
      </left>
      <right style="medium">
        <color rgb="FF586574"/>
      </right>
      <top style="medium">
        <color rgb="FF586574"/>
      </top>
      <bottom style="medium">
        <color rgb="FF586574"/>
      </bottom>
      <diagonal/>
    </border>
    <border>
      <left style="medium">
        <color rgb="FF586574"/>
      </left>
      <right/>
      <top style="medium">
        <color rgb="FF586574"/>
      </top>
      <bottom style="medium">
        <color rgb="FF586574"/>
      </bottom>
      <diagonal/>
    </border>
    <border>
      <left/>
      <right/>
      <top style="medium">
        <color rgb="FF586574"/>
      </top>
      <bottom style="medium">
        <color rgb="FF586574"/>
      </bottom>
      <diagonal/>
    </border>
    <border>
      <left style="medium">
        <color rgb="FF586574"/>
      </left>
      <right/>
      <top style="medium">
        <color rgb="FF586574"/>
      </top>
      <bottom/>
      <diagonal/>
    </border>
    <border>
      <left/>
      <right/>
      <top style="medium">
        <color rgb="FF586574"/>
      </top>
      <bottom/>
      <diagonal/>
    </border>
    <border>
      <left/>
      <right style="medium">
        <color rgb="FF586574"/>
      </right>
      <top style="medium">
        <color rgb="FF586574"/>
      </top>
      <bottom/>
      <diagonal/>
    </border>
    <border>
      <left style="thin">
        <color rgb="FF586574"/>
      </left>
      <right style="thin">
        <color rgb="FF586574"/>
      </right>
      <top style="medium">
        <color rgb="FF586574"/>
      </top>
      <bottom style="thin">
        <color rgb="FF586574"/>
      </bottom>
      <diagonal/>
    </border>
    <border>
      <left style="thin">
        <color rgb="FF586574"/>
      </left>
      <right style="medium">
        <color rgb="FF586574"/>
      </right>
      <top style="medium">
        <color rgb="FF586574"/>
      </top>
      <bottom style="thin">
        <color rgb="FF586574"/>
      </bottom>
      <diagonal/>
    </border>
    <border>
      <left style="thin">
        <color rgb="FF586574"/>
      </left>
      <right style="medium">
        <color rgb="FF586574"/>
      </right>
      <top style="thin">
        <color rgb="FF586574"/>
      </top>
      <bottom style="thin">
        <color rgb="FF586574"/>
      </bottom>
      <diagonal/>
    </border>
    <border>
      <left style="thin">
        <color rgb="FF586574"/>
      </left>
      <right style="thin">
        <color rgb="FF586574"/>
      </right>
      <top style="thin">
        <color rgb="FF586574"/>
      </top>
      <bottom style="medium">
        <color rgb="FF586574"/>
      </bottom>
      <diagonal/>
    </border>
    <border>
      <left style="thin">
        <color rgb="FF586574"/>
      </left>
      <right style="medium">
        <color rgb="FF586574"/>
      </right>
      <top style="thin">
        <color rgb="FF586574"/>
      </top>
      <bottom style="medium">
        <color rgb="FF586574"/>
      </bottom>
      <diagonal/>
    </border>
    <border diagonalUp="1">
      <left style="thin">
        <color rgb="FF586574"/>
      </left>
      <right style="thin">
        <color rgb="FF586574"/>
      </right>
      <top style="thin">
        <color rgb="FF586574"/>
      </top>
      <bottom style="thin">
        <color rgb="FF586574"/>
      </bottom>
      <diagonal style="thin">
        <color auto="1"/>
      </diagonal>
    </border>
    <border>
      <left style="medium">
        <color rgb="FF586574"/>
      </left>
      <right/>
      <top/>
      <bottom/>
      <diagonal/>
    </border>
    <border>
      <left/>
      <right style="medium">
        <color rgb="FF586574"/>
      </right>
      <top/>
      <bottom/>
      <diagonal/>
    </border>
    <border>
      <left style="medium">
        <color rgb="FF586574"/>
      </left>
      <right/>
      <top/>
      <bottom style="medium">
        <color rgb="FF586574"/>
      </bottom>
      <diagonal/>
    </border>
    <border>
      <left style="medium">
        <color rgb="FF586574"/>
      </left>
      <right style="medium">
        <color rgb="FF586574"/>
      </right>
      <top style="double">
        <color rgb="FF586574"/>
      </top>
      <bottom style="medium">
        <color rgb="FF586574"/>
      </bottom>
      <diagonal/>
    </border>
    <border>
      <left/>
      <right/>
      <top style="double">
        <color rgb="FF586574"/>
      </top>
      <bottom style="double">
        <color rgb="FF586574"/>
      </bottom>
      <diagonal/>
    </border>
    <border>
      <left style="medium">
        <color rgb="FF586574"/>
      </left>
      <right/>
      <top style="double">
        <color indexed="64"/>
      </top>
      <bottom style="double">
        <color indexed="64"/>
      </bottom>
      <diagonal/>
    </border>
    <border>
      <left style="medium">
        <color rgb="FF586574"/>
      </left>
      <right style="thin">
        <color rgb="FF586574"/>
      </right>
      <top/>
      <bottom style="double">
        <color rgb="FF586574"/>
      </bottom>
      <diagonal/>
    </border>
    <border>
      <left style="medium">
        <color rgb="FF586574"/>
      </left>
      <right style="thin">
        <color rgb="FF586574"/>
      </right>
      <top/>
      <bottom/>
      <diagonal/>
    </border>
    <border>
      <left style="medium">
        <color rgb="FF586574"/>
      </left>
      <right style="hair">
        <color rgb="FF586574"/>
      </right>
      <top style="hair">
        <color indexed="64"/>
      </top>
      <bottom style="hair">
        <color rgb="FF586574"/>
      </bottom>
      <diagonal/>
    </border>
    <border>
      <left style="hair">
        <color rgb="FF586574"/>
      </left>
      <right style="medium">
        <color rgb="FF586574"/>
      </right>
      <top style="hair">
        <color indexed="64"/>
      </top>
      <bottom style="hair">
        <color rgb="FF586574"/>
      </bottom>
      <diagonal/>
    </border>
    <border>
      <left style="medium">
        <color rgb="FF586574"/>
      </left>
      <right style="hair">
        <color rgb="FF586574"/>
      </right>
      <top style="hair">
        <color rgb="FF586574"/>
      </top>
      <bottom style="hair">
        <color rgb="FF586574"/>
      </bottom>
      <diagonal/>
    </border>
    <border>
      <left style="hair">
        <color rgb="FF586574"/>
      </left>
      <right style="medium">
        <color rgb="FF586574"/>
      </right>
      <top style="hair">
        <color rgb="FF586574"/>
      </top>
      <bottom style="hair">
        <color rgb="FF586574"/>
      </bottom>
      <diagonal/>
    </border>
    <border>
      <left style="medium">
        <color rgb="FF586574"/>
      </left>
      <right style="hair">
        <color rgb="FF586574"/>
      </right>
      <top style="hair">
        <color rgb="FF586574"/>
      </top>
      <bottom style="double">
        <color rgb="FF586574"/>
      </bottom>
      <diagonal/>
    </border>
    <border>
      <left style="hair">
        <color rgb="FF586574"/>
      </left>
      <right style="medium">
        <color rgb="FF586574"/>
      </right>
      <top style="hair">
        <color rgb="FF586574"/>
      </top>
      <bottom style="double">
        <color rgb="FF586574"/>
      </bottom>
      <diagonal/>
    </border>
    <border>
      <left/>
      <right style="medium">
        <color rgb="FF586574"/>
      </right>
      <top style="medium">
        <color rgb="FF586574"/>
      </top>
      <bottom style="hair">
        <color rgb="FF586574"/>
      </bottom>
      <diagonal/>
    </border>
    <border>
      <left/>
      <right style="medium">
        <color rgb="FF586574"/>
      </right>
      <top style="hair">
        <color rgb="FF586574"/>
      </top>
      <bottom style="hair">
        <color rgb="FF586574"/>
      </bottom>
      <diagonal/>
    </border>
    <border>
      <left/>
      <right style="medium">
        <color rgb="FF586574"/>
      </right>
      <top style="hair">
        <color rgb="FF586574"/>
      </top>
      <bottom style="double">
        <color rgb="FF586574"/>
      </bottom>
      <diagonal/>
    </border>
    <border>
      <left/>
      <right style="medium">
        <color rgb="FF586574"/>
      </right>
      <top/>
      <bottom style="medium">
        <color rgb="FF586574"/>
      </bottom>
      <diagonal/>
    </border>
    <border>
      <left style="thin">
        <color rgb="FF586574"/>
      </left>
      <right style="thin">
        <color rgb="FF586574"/>
      </right>
      <top style="thin">
        <color rgb="FF586574"/>
      </top>
      <bottom/>
      <diagonal/>
    </border>
    <border>
      <left style="thin">
        <color theme="1"/>
      </left>
      <right style="thin">
        <color theme="1"/>
      </right>
      <top style="thin">
        <color theme="1"/>
      </top>
      <bottom style="thin">
        <color theme="1"/>
      </bottom>
      <diagonal/>
    </border>
    <border>
      <left style="thin">
        <color rgb="FF586574"/>
      </left>
      <right style="thin">
        <color rgb="FF586574"/>
      </right>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586574"/>
      </left>
      <right/>
      <top style="thin">
        <color rgb="FF586574"/>
      </top>
      <bottom style="medium">
        <color rgb="FF586574"/>
      </bottom>
      <diagonal/>
    </border>
    <border>
      <left/>
      <right style="thin">
        <color rgb="FF586574"/>
      </right>
      <top style="thin">
        <color rgb="FF586574"/>
      </top>
      <bottom style="medium">
        <color rgb="FF58657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586574"/>
      </left>
      <right/>
      <top style="thin">
        <color rgb="FF586574"/>
      </top>
      <bottom/>
      <diagonal/>
    </border>
    <border>
      <left/>
      <right/>
      <top style="thin">
        <color rgb="FF586574"/>
      </top>
      <bottom/>
      <diagonal/>
    </border>
    <border>
      <left/>
      <right style="thin">
        <color rgb="FF586574"/>
      </right>
      <top style="thin">
        <color rgb="FF586574"/>
      </top>
      <bottom/>
      <diagonal/>
    </border>
    <border>
      <left/>
      <right style="thin">
        <color rgb="FF586574"/>
      </right>
      <top/>
      <bottom/>
      <diagonal/>
    </border>
    <border>
      <left style="thin">
        <color theme="1"/>
      </left>
      <right/>
      <top style="thin">
        <color theme="1"/>
      </top>
      <bottom style="thin">
        <color rgb="FF586574"/>
      </bottom>
      <diagonal/>
    </border>
    <border>
      <left/>
      <right style="thin">
        <color theme="1"/>
      </right>
      <top style="thin">
        <color theme="1"/>
      </top>
      <bottom style="thin">
        <color rgb="FF586574"/>
      </bottom>
      <diagonal/>
    </border>
    <border>
      <left/>
      <right style="thin">
        <color rgb="FF586574"/>
      </right>
      <top style="medium">
        <color rgb="FF586574"/>
      </top>
      <bottom/>
      <diagonal/>
    </border>
    <border>
      <left/>
      <right/>
      <top style="thin">
        <color theme="1"/>
      </top>
      <bottom style="thin">
        <color theme="1"/>
      </bottom>
      <diagonal/>
    </border>
    <border>
      <left style="thin">
        <color indexed="64"/>
      </left>
      <right/>
      <top style="thin">
        <color indexed="64"/>
      </top>
      <bottom style="thin">
        <color indexed="64"/>
      </bottom>
      <diagonal/>
    </border>
  </borders>
  <cellStyleXfs count="12">
    <xf numFmtId="0" fontId="0" fillId="0" borderId="0"/>
    <xf numFmtId="44" fontId="1" fillId="0" borderId="0" applyFont="0" applyFill="0" applyBorder="0" applyAlignment="0" applyProtection="0"/>
    <xf numFmtId="0" fontId="2" fillId="0" borderId="0" applyFill="0"/>
    <xf numFmtId="0" fontId="2" fillId="0" borderId="0"/>
    <xf numFmtId="0" fontId="1" fillId="0" borderId="0"/>
    <xf numFmtId="0" fontId="8" fillId="0" borderId="0"/>
    <xf numFmtId="0" fontId="2" fillId="0" borderId="0"/>
    <xf numFmtId="0" fontId="2" fillId="0" borderId="0" applyBorder="0" applyProtection="0"/>
    <xf numFmtId="164" fontId="8" fillId="0" borderId="0" applyFont="0" applyFill="0" applyBorder="0" applyAlignment="0" applyProtection="0"/>
    <xf numFmtId="0" fontId="9" fillId="0" borderId="0"/>
    <xf numFmtId="0" fontId="2" fillId="0" borderId="0"/>
    <xf numFmtId="164" fontId="2" fillId="0" borderId="0" applyFont="0" applyFill="0" applyBorder="0" applyAlignment="0" applyProtection="0"/>
  </cellStyleXfs>
  <cellXfs count="245">
    <xf numFmtId="0" fontId="0" fillId="0" borderId="0" xfId="0"/>
    <xf numFmtId="0" fontId="3" fillId="0" borderId="0" xfId="3" applyFont="1"/>
    <xf numFmtId="0" fontId="6" fillId="0" borderId="0" xfId="3" applyFont="1"/>
    <xf numFmtId="0" fontId="1" fillId="0" borderId="0" xfId="4"/>
    <xf numFmtId="0" fontId="11" fillId="0" borderId="2" xfId="4" applyFont="1" applyBorder="1" applyAlignment="1">
      <alignment horizontal="left"/>
    </xf>
    <xf numFmtId="0" fontId="11" fillId="2" borderId="2" xfId="4" applyFont="1" applyFill="1" applyBorder="1" applyAlignment="1">
      <alignment horizontal="left" vertical="top" wrapText="1"/>
    </xf>
    <xf numFmtId="44" fontId="11" fillId="2" borderId="2" xfId="1" applyFont="1" applyFill="1" applyBorder="1"/>
    <xf numFmtId="0" fontId="16" fillId="0" borderId="7" xfId="4" applyFont="1" applyBorder="1" applyAlignment="1">
      <alignment horizontal="left"/>
    </xf>
    <xf numFmtId="44" fontId="16" fillId="0" borderId="8" xfId="1" applyFont="1" applyFill="1" applyBorder="1"/>
    <xf numFmtId="44" fontId="16" fillId="0" borderId="9" xfId="1" applyFont="1" applyFill="1" applyBorder="1"/>
    <xf numFmtId="0" fontId="3" fillId="2" borderId="0" xfId="3" applyFont="1" applyFill="1"/>
    <xf numFmtId="0" fontId="6" fillId="2" borderId="0" xfId="3" applyFont="1" applyFill="1"/>
    <xf numFmtId="0" fontId="4" fillId="2" borderId="0" xfId="3" applyFont="1" applyFill="1"/>
    <xf numFmtId="0" fontId="1" fillId="2" borderId="0" xfId="4" applyFill="1"/>
    <xf numFmtId="0" fontId="14" fillId="0" borderId="0" xfId="0" applyFont="1" applyAlignment="1">
      <alignment horizontal="left"/>
    </xf>
    <xf numFmtId="0" fontId="14" fillId="0" borderId="0" xfId="0" applyFont="1"/>
    <xf numFmtId="0" fontId="6" fillId="2" borderId="0" xfId="0" applyFont="1" applyFill="1" applyAlignment="1">
      <alignment horizontal="left" vertical="center" wrapText="1"/>
    </xf>
    <xf numFmtId="0" fontId="6" fillId="2" borderId="0" xfId="7" applyFont="1" applyFill="1" applyBorder="1" applyAlignment="1">
      <alignment vertical="top"/>
    </xf>
    <xf numFmtId="0" fontId="14" fillId="3" borderId="18" xfId="0" applyFont="1" applyFill="1" applyBorder="1" applyAlignment="1">
      <alignment horizontal="left"/>
    </xf>
    <xf numFmtId="0" fontId="14" fillId="2" borderId="0" xfId="0" applyFont="1" applyFill="1"/>
    <xf numFmtId="0" fontId="6" fillId="2" borderId="0" xfId="0" applyFont="1" applyFill="1"/>
    <xf numFmtId="0" fontId="6" fillId="2" borderId="0" xfId="0" applyFont="1" applyFill="1" applyAlignment="1">
      <alignment vertical="top"/>
    </xf>
    <xf numFmtId="0" fontId="6" fillId="2" borderId="0" xfId="0" applyFont="1" applyFill="1" applyAlignment="1">
      <alignment vertical="center" wrapText="1"/>
    </xf>
    <xf numFmtId="0" fontId="13" fillId="2" borderId="0" xfId="0" applyFont="1" applyFill="1" applyAlignment="1">
      <alignment vertical="top"/>
    </xf>
    <xf numFmtId="167" fontId="6" fillId="2" borderId="0" xfId="0" applyNumberFormat="1" applyFont="1" applyFill="1" applyAlignment="1">
      <alignment vertical="top"/>
    </xf>
    <xf numFmtId="0" fontId="11" fillId="0" borderId="0" xfId="3" applyFont="1" applyAlignment="1">
      <alignment horizontal="left" vertical="top"/>
    </xf>
    <xf numFmtId="0" fontId="11" fillId="3" borderId="2" xfId="10" applyFont="1" applyFill="1" applyBorder="1" applyAlignment="1">
      <alignment vertical="top" wrapText="1"/>
    </xf>
    <xf numFmtId="0" fontId="11" fillId="3" borderId="2" xfId="10" applyFont="1" applyFill="1" applyBorder="1" applyAlignment="1">
      <alignment horizontal="left" vertical="top" wrapText="1"/>
    </xf>
    <xf numFmtId="0" fontId="11" fillId="3" borderId="2" xfId="3" applyFont="1" applyFill="1" applyBorder="1" applyAlignment="1">
      <alignment horizontal="left" vertical="top"/>
    </xf>
    <xf numFmtId="0" fontId="11" fillId="3" borderId="2" xfId="3" applyFont="1" applyFill="1" applyBorder="1" applyAlignment="1">
      <alignment vertical="top"/>
    </xf>
    <xf numFmtId="0" fontId="15" fillId="2" borderId="0" xfId="0" applyFont="1" applyFill="1"/>
    <xf numFmtId="0" fontId="14" fillId="2" borderId="0" xfId="0" applyFont="1" applyFill="1" applyAlignment="1">
      <alignment horizontal="left"/>
    </xf>
    <xf numFmtId="2" fontId="11" fillId="5" borderId="20" xfId="10" applyNumberFormat="1" applyFont="1" applyFill="1" applyBorder="1" applyAlignment="1">
      <alignment horizontal="center" vertical="top" wrapText="1"/>
    </xf>
    <xf numFmtId="0" fontId="20" fillId="4" borderId="0" xfId="3" applyFont="1" applyFill="1"/>
    <xf numFmtId="0" fontId="13" fillId="0" borderId="0" xfId="3" applyFont="1"/>
    <xf numFmtId="0" fontId="13" fillId="0" borderId="0" xfId="3" applyFont="1" applyAlignment="1">
      <alignment wrapText="1"/>
    </xf>
    <xf numFmtId="0" fontId="20" fillId="2" borderId="0" xfId="3" applyFont="1" applyFill="1" applyAlignment="1">
      <alignment vertical="top"/>
    </xf>
    <xf numFmtId="0" fontId="18" fillId="6" borderId="0" xfId="7" applyFont="1" applyFill="1" applyBorder="1" applyAlignment="1">
      <alignment vertical="center"/>
    </xf>
    <xf numFmtId="0" fontId="19" fillId="6" borderId="0" xfId="7" applyFont="1" applyFill="1" applyBorder="1"/>
    <xf numFmtId="0" fontId="21" fillId="2" borderId="0" xfId="3" applyFont="1" applyFill="1"/>
    <xf numFmtId="0" fontId="13" fillId="2" borderId="0" xfId="3" applyFont="1" applyFill="1"/>
    <xf numFmtId="0" fontId="6" fillId="2" borderId="0" xfId="3" applyFont="1" applyFill="1" applyAlignment="1">
      <alignment vertical="top"/>
    </xf>
    <xf numFmtId="0" fontId="13" fillId="2" borderId="0" xfId="3" applyFont="1" applyFill="1" applyAlignment="1">
      <alignment wrapText="1"/>
    </xf>
    <xf numFmtId="168" fontId="21" fillId="2" borderId="0" xfId="3" applyNumberFormat="1" applyFont="1" applyFill="1" applyAlignment="1">
      <alignment horizontal="center"/>
    </xf>
    <xf numFmtId="0" fontId="11" fillId="4" borderId="21" xfId="3" applyFont="1" applyFill="1" applyBorder="1"/>
    <xf numFmtId="0" fontId="11" fillId="4" borderId="0" xfId="3" applyFont="1" applyFill="1"/>
    <xf numFmtId="0" fontId="11" fillId="0" borderId="21" xfId="3" applyFont="1" applyBorder="1"/>
    <xf numFmtId="0" fontId="11" fillId="0" borderId="0" xfId="3" applyFont="1"/>
    <xf numFmtId="0" fontId="11" fillId="0" borderId="21" xfId="3" applyFont="1" applyBorder="1" applyAlignment="1">
      <alignment horizontal="left"/>
    </xf>
    <xf numFmtId="0" fontId="11" fillId="2" borderId="21" xfId="3" applyFont="1" applyFill="1" applyBorder="1"/>
    <xf numFmtId="9" fontId="11" fillId="2" borderId="21" xfId="3" applyNumberFormat="1" applyFont="1" applyFill="1" applyBorder="1" applyAlignment="1">
      <alignment horizontal="left" vertical="top"/>
    </xf>
    <xf numFmtId="0" fontId="23" fillId="3" borderId="2" xfId="3" applyFont="1" applyFill="1" applyBorder="1" applyAlignment="1">
      <alignment vertical="center" wrapText="1"/>
    </xf>
    <xf numFmtId="0" fontId="23" fillId="3" borderId="2" xfId="3" applyFont="1" applyFill="1" applyBorder="1" applyAlignment="1">
      <alignment vertical="top" wrapText="1"/>
    </xf>
    <xf numFmtId="0" fontId="6" fillId="2" borderId="22" xfId="3" applyFont="1" applyFill="1" applyBorder="1" applyAlignment="1">
      <alignment horizontal="left" vertical="top"/>
    </xf>
    <xf numFmtId="0" fontId="6" fillId="2" borderId="22" xfId="3" applyFont="1" applyFill="1" applyBorder="1" applyAlignment="1">
      <alignment vertical="top"/>
    </xf>
    <xf numFmtId="9" fontId="11" fillId="2" borderId="23" xfId="3" applyNumberFormat="1" applyFont="1" applyFill="1" applyBorder="1" applyAlignment="1">
      <alignment horizontal="left" vertical="top"/>
    </xf>
    <xf numFmtId="0" fontId="6" fillId="2" borderId="38" xfId="3" applyFont="1" applyFill="1" applyBorder="1" applyAlignment="1">
      <alignment vertical="top"/>
    </xf>
    <xf numFmtId="0" fontId="27" fillId="2" borderId="0" xfId="3" applyFont="1" applyFill="1"/>
    <xf numFmtId="0" fontId="10" fillId="8" borderId="2" xfId="3" applyFont="1" applyFill="1" applyBorder="1" applyAlignment="1">
      <alignment vertical="top"/>
    </xf>
    <xf numFmtId="0" fontId="10" fillId="8" borderId="2" xfId="3" applyFont="1" applyFill="1" applyBorder="1" applyAlignment="1">
      <alignment vertical="center" wrapText="1"/>
    </xf>
    <xf numFmtId="0" fontId="10" fillId="8" borderId="39" xfId="0" applyFont="1" applyFill="1" applyBorder="1" applyAlignment="1">
      <alignment vertical="top"/>
    </xf>
    <xf numFmtId="0" fontId="10" fillId="8" borderId="39" xfId="0" applyFont="1" applyFill="1" applyBorder="1" applyAlignment="1">
      <alignment vertical="top" wrapText="1"/>
    </xf>
    <xf numFmtId="4" fontId="10" fillId="8" borderId="39" xfId="0" applyNumberFormat="1" applyFont="1" applyFill="1" applyBorder="1" applyAlignment="1">
      <alignment vertical="top" wrapText="1"/>
    </xf>
    <xf numFmtId="0" fontId="27" fillId="2" borderId="0" xfId="3" applyFont="1" applyFill="1" applyAlignment="1">
      <alignment horizontal="left" vertical="top"/>
    </xf>
    <xf numFmtId="0" fontId="10" fillId="8" borderId="2" xfId="0" applyFont="1" applyFill="1" applyBorder="1" applyAlignment="1">
      <alignment vertical="center"/>
    </xf>
    <xf numFmtId="0" fontId="10" fillId="8" borderId="2" xfId="0" applyFont="1" applyFill="1" applyBorder="1" applyAlignment="1">
      <alignment vertical="center" wrapText="1"/>
    </xf>
    <xf numFmtId="0" fontId="27" fillId="2" borderId="0" xfId="3" applyFont="1" applyFill="1" applyAlignment="1">
      <alignment horizontal="left"/>
    </xf>
    <xf numFmtId="0" fontId="10" fillId="8" borderId="12" xfId="0" applyFont="1" applyFill="1" applyBorder="1" applyAlignment="1">
      <alignment vertical="center"/>
    </xf>
    <xf numFmtId="0" fontId="10" fillId="8" borderId="14" xfId="0" applyFont="1" applyFill="1" applyBorder="1" applyAlignment="1">
      <alignment vertical="center"/>
    </xf>
    <xf numFmtId="0" fontId="10" fillId="8" borderId="21" xfId="0" applyFont="1" applyFill="1" applyBorder="1" applyAlignment="1">
      <alignment vertical="center"/>
    </xf>
    <xf numFmtId="0" fontId="10" fillId="8" borderId="22" xfId="0" applyFont="1" applyFill="1" applyBorder="1" applyAlignment="1">
      <alignment vertical="center"/>
    </xf>
    <xf numFmtId="168" fontId="11" fillId="9" borderId="21" xfId="3" applyNumberFormat="1" applyFont="1" applyFill="1" applyBorder="1" applyAlignment="1">
      <alignment horizontal="center"/>
    </xf>
    <xf numFmtId="164" fontId="11" fillId="9" borderId="22" xfId="11" applyFont="1" applyFill="1" applyBorder="1" applyAlignment="1">
      <alignment horizontal="center"/>
    </xf>
    <xf numFmtId="0" fontId="16" fillId="10" borderId="21" xfId="3" applyFont="1" applyFill="1" applyBorder="1"/>
    <xf numFmtId="0" fontId="16" fillId="10" borderId="0" xfId="3" applyFont="1" applyFill="1" applyAlignment="1">
      <alignment horizontal="right"/>
    </xf>
    <xf numFmtId="0" fontId="16" fillId="10" borderId="31" xfId="3" applyFont="1" applyFill="1" applyBorder="1"/>
    <xf numFmtId="0" fontId="16" fillId="10" borderId="21" xfId="3" applyFont="1" applyFill="1" applyBorder="1" applyAlignment="1">
      <alignment horizontal="left"/>
    </xf>
    <xf numFmtId="0" fontId="13" fillId="9" borderId="25" xfId="3" applyFont="1" applyFill="1" applyBorder="1" applyAlignment="1">
      <alignment horizontal="right"/>
    </xf>
    <xf numFmtId="0" fontId="16" fillId="9" borderId="24" xfId="3" applyFont="1" applyFill="1" applyBorder="1"/>
    <xf numFmtId="0" fontId="13" fillId="10" borderId="0" xfId="3" applyFont="1" applyFill="1"/>
    <xf numFmtId="0" fontId="16" fillId="9" borderId="21" xfId="3" applyFont="1" applyFill="1" applyBorder="1"/>
    <xf numFmtId="0" fontId="16" fillId="10" borderId="35" xfId="3" applyFont="1" applyFill="1" applyBorder="1"/>
    <xf numFmtId="0" fontId="16" fillId="9" borderId="15" xfId="0" applyFont="1" applyFill="1" applyBorder="1" applyAlignment="1">
      <alignment horizontal="left" vertical="top"/>
    </xf>
    <xf numFmtId="0" fontId="16" fillId="9" borderId="15" xfId="0" applyFont="1" applyFill="1" applyBorder="1" applyAlignment="1">
      <alignment horizontal="left" vertical="top" wrapText="1"/>
    </xf>
    <xf numFmtId="0" fontId="16" fillId="9" borderId="16" xfId="0" applyFont="1" applyFill="1" applyBorder="1" applyAlignment="1">
      <alignment horizontal="left" vertical="top"/>
    </xf>
    <xf numFmtId="0" fontId="16" fillId="9" borderId="26" xfId="3" applyFont="1" applyFill="1" applyBorder="1"/>
    <xf numFmtId="0" fontId="10" fillId="8" borderId="41" xfId="0" applyFont="1" applyFill="1" applyBorder="1" applyAlignment="1">
      <alignment vertical="top"/>
    </xf>
    <xf numFmtId="0" fontId="10" fillId="8" borderId="41" xfId="0" applyFont="1" applyFill="1" applyBorder="1" applyAlignment="1">
      <alignment vertical="top" wrapText="1"/>
    </xf>
    <xf numFmtId="4" fontId="10" fillId="8" borderId="41" xfId="0" applyNumberFormat="1" applyFont="1" applyFill="1" applyBorder="1" applyAlignment="1">
      <alignment vertical="top" wrapText="1"/>
    </xf>
    <xf numFmtId="0" fontId="10" fillId="8" borderId="41" xfId="0" applyFont="1" applyFill="1" applyBorder="1" applyAlignment="1">
      <alignment horizontal="left" vertical="top" wrapText="1"/>
    </xf>
    <xf numFmtId="44" fontId="10" fillId="8" borderId="41" xfId="0" applyNumberFormat="1" applyFont="1" applyFill="1" applyBorder="1" applyAlignment="1">
      <alignment horizontal="left" vertical="top" wrapText="1"/>
    </xf>
    <xf numFmtId="0" fontId="0" fillId="2" borderId="0" xfId="0" applyFill="1" applyAlignment="1">
      <alignment horizontal="left"/>
    </xf>
    <xf numFmtId="0" fontId="0" fillId="2" borderId="0" xfId="0" applyFill="1" applyAlignment="1">
      <alignment vertical="center"/>
    </xf>
    <xf numFmtId="4" fontId="0" fillId="2" borderId="0" xfId="0" applyNumberFormat="1" applyFill="1" applyAlignment="1">
      <alignment vertical="center"/>
    </xf>
    <xf numFmtId="0" fontId="0" fillId="2" borderId="0" xfId="0" applyFill="1"/>
    <xf numFmtId="44" fontId="0" fillId="2" borderId="0" xfId="0" applyNumberFormat="1" applyFill="1" applyAlignment="1">
      <alignment vertical="center"/>
    </xf>
    <xf numFmtId="0" fontId="15" fillId="2" borderId="1" xfId="0" applyFont="1" applyFill="1" applyBorder="1"/>
    <xf numFmtId="44" fontId="0" fillId="2" borderId="0" xfId="0" applyNumberFormat="1" applyFill="1"/>
    <xf numFmtId="0" fontId="0" fillId="2" borderId="0" xfId="6" applyFont="1" applyFill="1" applyAlignment="1">
      <alignment horizontal="left" vertical="top"/>
    </xf>
    <xf numFmtId="4" fontId="15" fillId="2" borderId="0" xfId="5" applyNumberFormat="1" applyFont="1" applyFill="1" applyAlignment="1">
      <alignment horizontal="right" vertical="center"/>
    </xf>
    <xf numFmtId="0" fontId="9" fillId="0" borderId="40" xfId="0" applyFont="1" applyBorder="1"/>
    <xf numFmtId="0" fontId="14" fillId="3" borderId="40" xfId="0" applyFont="1" applyFill="1" applyBorder="1"/>
    <xf numFmtId="0" fontId="14" fillId="3" borderId="40" xfId="9" applyFont="1" applyFill="1" applyBorder="1"/>
    <xf numFmtId="4" fontId="0" fillId="2" borderId="0" xfId="0" applyNumberFormat="1" applyFill="1"/>
    <xf numFmtId="0" fontId="30" fillId="2" borderId="0" xfId="0" applyFont="1" applyFill="1"/>
    <xf numFmtId="0" fontId="30" fillId="0" borderId="0" xfId="0" applyFont="1"/>
    <xf numFmtId="0" fontId="24" fillId="2" borderId="0" xfId="0" applyFont="1" applyFill="1" applyAlignment="1">
      <alignment horizontal="left" vertical="top"/>
    </xf>
    <xf numFmtId="0" fontId="24" fillId="0" borderId="0" xfId="0" applyFont="1" applyAlignment="1">
      <alignment horizontal="left" vertical="top"/>
    </xf>
    <xf numFmtId="0" fontId="0" fillId="2" borderId="0" xfId="0" applyFill="1" applyAlignment="1">
      <alignment horizontal="center"/>
    </xf>
    <xf numFmtId="0" fontId="10" fillId="8" borderId="39" xfId="0" applyFont="1" applyFill="1" applyBorder="1" applyAlignment="1">
      <alignment horizontal="center" vertical="top" wrapText="1"/>
    </xf>
    <xf numFmtId="0" fontId="10" fillId="8" borderId="41" xfId="0" applyFont="1" applyFill="1" applyBorder="1" applyAlignment="1">
      <alignment horizontal="center" vertical="top" wrapText="1"/>
    </xf>
    <xf numFmtId="0" fontId="14" fillId="3" borderId="43" xfId="0" applyFont="1" applyFill="1" applyBorder="1"/>
    <xf numFmtId="0" fontId="9" fillId="3" borderId="40" xfId="0" applyFont="1" applyFill="1" applyBorder="1" applyAlignment="1">
      <alignment horizontal="center"/>
    </xf>
    <xf numFmtId="3" fontId="9" fillId="3" borderId="40" xfId="0" applyNumberFormat="1" applyFont="1" applyFill="1" applyBorder="1" applyAlignment="1">
      <alignment horizontal="center"/>
    </xf>
    <xf numFmtId="0" fontId="9" fillId="3" borderId="40" xfId="0" applyFont="1" applyFill="1" applyBorder="1"/>
    <xf numFmtId="0" fontId="9" fillId="3" borderId="42" xfId="0" applyFont="1" applyFill="1" applyBorder="1"/>
    <xf numFmtId="0" fontId="9" fillId="3" borderId="40" xfId="0" quotePrefix="1" applyFont="1" applyFill="1" applyBorder="1" applyAlignment="1">
      <alignment horizontal="center"/>
    </xf>
    <xf numFmtId="0" fontId="0" fillId="3" borderId="40" xfId="0" applyFill="1" applyBorder="1"/>
    <xf numFmtId="0" fontId="30" fillId="8" borderId="0" xfId="0" applyFont="1" applyFill="1"/>
    <xf numFmtId="0" fontId="30" fillId="8" borderId="44" xfId="0" applyFont="1" applyFill="1" applyBorder="1" applyAlignment="1">
      <alignment vertical="center"/>
    </xf>
    <xf numFmtId="0" fontId="30" fillId="8" borderId="44" xfId="0" applyFont="1" applyFill="1" applyBorder="1"/>
    <xf numFmtId="4" fontId="14" fillId="3" borderId="40" xfId="0" applyNumberFormat="1" applyFont="1" applyFill="1" applyBorder="1"/>
    <xf numFmtId="44" fontId="14" fillId="3" borderId="40" xfId="0" applyNumberFormat="1" applyFont="1" applyFill="1" applyBorder="1"/>
    <xf numFmtId="4" fontId="14" fillId="11" borderId="40" xfId="0" applyNumberFormat="1" applyFont="1" applyFill="1" applyBorder="1"/>
    <xf numFmtId="44" fontId="14" fillId="3" borderId="40" xfId="1" applyFont="1" applyFill="1" applyBorder="1"/>
    <xf numFmtId="44" fontId="0" fillId="3" borderId="44" xfId="0" applyNumberFormat="1" applyFill="1" applyBorder="1"/>
    <xf numFmtId="0" fontId="5" fillId="2" borderId="0" xfId="3" applyFont="1" applyFill="1"/>
    <xf numFmtId="0" fontId="10" fillId="8" borderId="0" xfId="0" applyFont="1" applyFill="1"/>
    <xf numFmtId="0" fontId="11" fillId="3" borderId="44" xfId="10" applyFont="1" applyFill="1" applyBorder="1" applyAlignment="1">
      <alignment vertical="top" wrapText="1"/>
    </xf>
    <xf numFmtId="0" fontId="11" fillId="3" borderId="44" xfId="10" applyFont="1" applyFill="1" applyBorder="1" applyAlignment="1">
      <alignment horizontal="left" vertical="top" wrapText="1"/>
    </xf>
    <xf numFmtId="0" fontId="6" fillId="3" borderId="44" xfId="0" applyFont="1" applyFill="1" applyBorder="1" applyAlignment="1">
      <alignment horizontal="center" vertical="center"/>
    </xf>
    <xf numFmtId="0" fontId="10" fillId="8" borderId="0" xfId="0" applyFont="1" applyFill="1" applyAlignment="1">
      <alignment horizontal="center"/>
    </xf>
    <xf numFmtId="44" fontId="6" fillId="3" borderId="44" xfId="0" applyNumberFormat="1" applyFont="1" applyFill="1" applyBorder="1" applyAlignment="1">
      <alignment vertical="top"/>
    </xf>
    <xf numFmtId="166" fontId="6" fillId="3" borderId="44" xfId="0" applyNumberFormat="1" applyFont="1" applyFill="1" applyBorder="1" applyAlignment="1">
      <alignment vertical="top"/>
    </xf>
    <xf numFmtId="44" fontId="14" fillId="3" borderId="17" xfId="1" applyFont="1" applyFill="1" applyBorder="1"/>
    <xf numFmtId="44" fontId="14" fillId="3" borderId="19" xfId="1" applyFont="1" applyFill="1" applyBorder="1"/>
    <xf numFmtId="44" fontId="15" fillId="3" borderId="6" xfId="1" applyFont="1" applyFill="1" applyBorder="1"/>
    <xf numFmtId="0" fontId="14" fillId="3" borderId="5" xfId="0" applyFont="1" applyFill="1" applyBorder="1" applyAlignment="1">
      <alignment horizontal="left"/>
    </xf>
    <xf numFmtId="0" fontId="14" fillId="3" borderId="21" xfId="0" applyFont="1" applyFill="1" applyBorder="1" applyAlignment="1">
      <alignment horizontal="left"/>
    </xf>
    <xf numFmtId="0" fontId="14" fillId="3" borderId="61" xfId="0" applyFont="1" applyFill="1" applyBorder="1" applyAlignment="1">
      <alignment horizontal="left"/>
    </xf>
    <xf numFmtId="0" fontId="14" fillId="3" borderId="41" xfId="0" applyFont="1" applyFill="1" applyBorder="1" applyAlignment="1">
      <alignment horizontal="left"/>
    </xf>
    <xf numFmtId="0" fontId="16" fillId="9" borderId="12" xfId="0" applyFont="1" applyFill="1" applyBorder="1" applyAlignment="1">
      <alignment vertical="top"/>
    </xf>
    <xf numFmtId="0" fontId="16" fillId="9" borderId="64" xfId="0" applyFont="1" applyFill="1" applyBorder="1" applyAlignment="1">
      <alignment vertical="top"/>
    </xf>
    <xf numFmtId="0" fontId="14" fillId="3" borderId="40" xfId="0" applyFont="1" applyFill="1" applyBorder="1" applyAlignment="1">
      <alignment horizontal="left"/>
    </xf>
    <xf numFmtId="0" fontId="9" fillId="11" borderId="40" xfId="0" applyFont="1" applyFill="1" applyBorder="1"/>
    <xf numFmtId="0" fontId="14" fillId="3" borderId="0" xfId="0" applyFont="1" applyFill="1" applyAlignment="1">
      <alignment horizontal="left"/>
    </xf>
    <xf numFmtId="44" fontId="14" fillId="3" borderId="0" xfId="1" applyFont="1" applyFill="1" applyBorder="1"/>
    <xf numFmtId="4" fontId="15" fillId="2" borderId="66" xfId="5" applyNumberFormat="1" applyFont="1" applyFill="1" applyBorder="1" applyAlignment="1">
      <alignment horizontal="right" vertical="center"/>
    </xf>
    <xf numFmtId="0" fontId="30" fillId="8" borderId="45" xfId="0" applyFont="1" applyFill="1" applyBorder="1"/>
    <xf numFmtId="0" fontId="40" fillId="2" borderId="0" xfId="4" applyFont="1" applyFill="1" applyAlignment="1">
      <alignment horizontal="left"/>
    </xf>
    <xf numFmtId="0" fontId="16" fillId="4" borderId="23" xfId="3" applyFont="1" applyFill="1" applyBorder="1" applyAlignment="1">
      <alignment horizontal="left" vertical="center"/>
    </xf>
    <xf numFmtId="0" fontId="16" fillId="4" borderId="38" xfId="3" applyFont="1" applyFill="1" applyBorder="1" applyAlignment="1">
      <alignment horizontal="left" vertical="center"/>
    </xf>
    <xf numFmtId="0" fontId="16" fillId="0" borderId="12" xfId="3" applyFont="1" applyBorder="1" applyAlignment="1">
      <alignment horizontal="left" vertical="center"/>
    </xf>
    <xf numFmtId="0" fontId="16" fillId="0" borderId="14" xfId="3" applyFont="1" applyBorder="1" applyAlignment="1">
      <alignment horizontal="left" vertical="center"/>
    </xf>
    <xf numFmtId="0" fontId="16" fillId="0" borderId="21" xfId="3" applyFont="1" applyBorder="1" applyAlignment="1">
      <alignment horizontal="left" vertical="center"/>
    </xf>
    <xf numFmtId="0" fontId="16" fillId="0" borderId="22" xfId="3" applyFont="1" applyBorder="1" applyAlignment="1">
      <alignment horizontal="left" vertical="center"/>
    </xf>
    <xf numFmtId="0" fontId="16" fillId="0" borderId="23" xfId="3" applyFont="1" applyBorder="1" applyAlignment="1">
      <alignment horizontal="left" vertical="center"/>
    </xf>
    <xf numFmtId="0" fontId="16" fillId="0" borderId="38" xfId="3" applyFont="1" applyBorder="1" applyAlignment="1">
      <alignment horizontal="left" vertical="center"/>
    </xf>
    <xf numFmtId="0" fontId="10" fillId="8" borderId="21" xfId="0" applyFont="1" applyFill="1" applyBorder="1" applyAlignment="1">
      <alignment horizontal="center" vertical="center" wrapText="1"/>
    </xf>
    <xf numFmtId="0" fontId="10" fillId="8" borderId="22" xfId="0" applyFont="1" applyFill="1" applyBorder="1" applyAlignment="1">
      <alignment horizontal="center" vertical="center" wrapText="1"/>
    </xf>
    <xf numFmtId="0" fontId="3" fillId="2" borderId="0" xfId="3" applyFont="1" applyFill="1" applyAlignment="1">
      <alignment horizontal="left" vertical="center"/>
    </xf>
    <xf numFmtId="0" fontId="26" fillId="0" borderId="54" xfId="2" applyFont="1" applyFill="1" applyBorder="1" applyAlignment="1">
      <alignment horizontal="left" vertical="top" wrapText="1"/>
    </xf>
    <xf numFmtId="0" fontId="3" fillId="0" borderId="0" xfId="2" applyFont="1" applyFill="1" applyAlignment="1">
      <alignment horizontal="left" vertical="top" wrapText="1"/>
    </xf>
    <xf numFmtId="0" fontId="3" fillId="0" borderId="55" xfId="2" applyFont="1" applyFill="1" applyBorder="1" applyAlignment="1">
      <alignment horizontal="left" vertical="top" wrapText="1"/>
    </xf>
    <xf numFmtId="0" fontId="3" fillId="0" borderId="54" xfId="2" applyFont="1" applyFill="1" applyBorder="1" applyAlignment="1">
      <alignment horizontal="left" vertical="top" wrapText="1"/>
    </xf>
    <xf numFmtId="0" fontId="3" fillId="0" borderId="56" xfId="2" applyFont="1" applyFill="1" applyBorder="1" applyAlignment="1">
      <alignment horizontal="left" vertical="top" wrapText="1"/>
    </xf>
    <xf numFmtId="0" fontId="3" fillId="0" borderId="46" xfId="2" applyFont="1" applyFill="1" applyBorder="1" applyAlignment="1">
      <alignment horizontal="left" vertical="top" wrapText="1"/>
    </xf>
    <xf numFmtId="0" fontId="3" fillId="0" borderId="57" xfId="2" applyFont="1" applyFill="1" applyBorder="1" applyAlignment="1">
      <alignment horizontal="left" vertical="top" wrapText="1"/>
    </xf>
    <xf numFmtId="0" fontId="37" fillId="0" borderId="54" xfId="2" applyFont="1" applyFill="1" applyBorder="1" applyAlignment="1">
      <alignment horizontal="left" vertical="top" wrapText="1"/>
    </xf>
    <xf numFmtId="0" fontId="3" fillId="2" borderId="0" xfId="3" applyFont="1" applyFill="1" applyAlignment="1">
      <alignment horizontal="left" vertical="top" wrapText="1"/>
    </xf>
    <xf numFmtId="0" fontId="24" fillId="7" borderId="58" xfId="2" applyFont="1" applyFill="1" applyBorder="1" applyAlignment="1">
      <alignment horizontal="center"/>
    </xf>
    <xf numFmtId="0" fontId="24" fillId="7" borderId="59" xfId="2" applyFont="1" applyFill="1" applyBorder="1" applyAlignment="1">
      <alignment horizontal="center"/>
    </xf>
    <xf numFmtId="0" fontId="24" fillId="7" borderId="60" xfId="2" applyFont="1" applyFill="1" applyBorder="1" applyAlignment="1">
      <alignment horizontal="center"/>
    </xf>
    <xf numFmtId="0" fontId="11" fillId="0" borderId="52" xfId="3" applyFont="1" applyBorder="1" applyAlignment="1">
      <alignment horizontal="left" vertical="top" wrapText="1"/>
    </xf>
    <xf numFmtId="0" fontId="11" fillId="0" borderId="53" xfId="3" applyFont="1" applyBorder="1" applyAlignment="1">
      <alignment horizontal="left" vertical="top" wrapText="1"/>
    </xf>
    <xf numFmtId="0" fontId="11" fillId="0" borderId="47" xfId="3" applyFont="1" applyBorder="1" applyAlignment="1">
      <alignment horizontal="left" vertical="top" wrapText="1"/>
    </xf>
    <xf numFmtId="0" fontId="11" fillId="0" borderId="54" xfId="3" applyFont="1" applyBorder="1" applyAlignment="1">
      <alignment horizontal="left" vertical="top" wrapText="1"/>
    </xf>
    <xf numFmtId="0" fontId="11" fillId="0" borderId="0" xfId="3" applyFont="1" applyAlignment="1">
      <alignment horizontal="left" vertical="top" wrapText="1"/>
    </xf>
    <xf numFmtId="0" fontId="11" fillId="0" borderId="55" xfId="3" applyFont="1" applyBorder="1" applyAlignment="1">
      <alignment horizontal="left" vertical="top" wrapText="1"/>
    </xf>
    <xf numFmtId="0" fontId="11" fillId="0" borderId="56" xfId="3" applyFont="1" applyBorder="1" applyAlignment="1">
      <alignment horizontal="left" vertical="top" wrapText="1"/>
    </xf>
    <xf numFmtId="0" fontId="11" fillId="0" borderId="46" xfId="3" applyFont="1" applyBorder="1" applyAlignment="1">
      <alignment horizontal="left" vertical="top" wrapText="1"/>
    </xf>
    <xf numFmtId="0" fontId="11" fillId="0" borderId="57" xfId="3" applyFont="1" applyBorder="1" applyAlignment="1">
      <alignment horizontal="left" vertical="top" wrapText="1"/>
    </xf>
    <xf numFmtId="0" fontId="34" fillId="0" borderId="54" xfId="2" applyFont="1" applyFill="1" applyBorder="1" applyAlignment="1">
      <alignment horizontal="left" vertical="top" wrapText="1"/>
    </xf>
    <xf numFmtId="0" fontId="17" fillId="0" borderId="0" xfId="2" applyFont="1" applyFill="1" applyAlignment="1">
      <alignment horizontal="left" vertical="top" wrapText="1"/>
    </xf>
    <xf numFmtId="0" fontId="17" fillId="0" borderId="55" xfId="2" applyFont="1" applyFill="1" applyBorder="1" applyAlignment="1">
      <alignment horizontal="left" vertical="top" wrapText="1"/>
    </xf>
    <xf numFmtId="0" fontId="17" fillId="0" borderId="54" xfId="2" applyFont="1" applyFill="1" applyBorder="1" applyAlignment="1">
      <alignment horizontal="left" vertical="top" wrapText="1"/>
    </xf>
    <xf numFmtId="0" fontId="17" fillId="0" borderId="56" xfId="2" applyFont="1" applyFill="1" applyBorder="1" applyAlignment="1">
      <alignment horizontal="left" vertical="top" wrapText="1"/>
    </xf>
    <xf numFmtId="0" fontId="17" fillId="0" borderId="46" xfId="2" applyFont="1" applyFill="1" applyBorder="1" applyAlignment="1">
      <alignment horizontal="left" vertical="top" wrapText="1"/>
    </xf>
    <xf numFmtId="0" fontId="17" fillId="0" borderId="57" xfId="2" applyFont="1" applyFill="1" applyBorder="1" applyAlignment="1">
      <alignment horizontal="left" vertical="top" wrapText="1"/>
    </xf>
    <xf numFmtId="0" fontId="7" fillId="0" borderId="0" xfId="3" applyFont="1" applyAlignment="1">
      <alignment horizontal="left" vertical="top" wrapText="1"/>
    </xf>
    <xf numFmtId="0" fontId="10" fillId="8" borderId="2" xfId="3" applyFont="1" applyFill="1" applyBorder="1" applyAlignment="1">
      <alignment horizontal="left" vertical="center" wrapText="1"/>
    </xf>
    <xf numFmtId="0" fontId="30" fillId="8" borderId="46" xfId="0" applyFont="1" applyFill="1" applyBorder="1" applyAlignment="1">
      <alignment horizontal="center"/>
    </xf>
    <xf numFmtId="0" fontId="30" fillId="5" borderId="48" xfId="0" applyFont="1" applyFill="1" applyBorder="1" applyAlignment="1">
      <alignment horizontal="center"/>
    </xf>
    <xf numFmtId="0" fontId="30" fillId="5" borderId="49" xfId="0" applyFont="1" applyFill="1" applyBorder="1" applyAlignment="1">
      <alignment horizontal="center"/>
    </xf>
    <xf numFmtId="0" fontId="10" fillId="8" borderId="3" xfId="0" applyFont="1" applyFill="1" applyBorder="1" applyAlignment="1">
      <alignment horizontal="center" vertical="top"/>
    </xf>
    <xf numFmtId="0" fontId="10" fillId="8" borderId="4" xfId="0" applyFont="1" applyFill="1" applyBorder="1" applyAlignment="1">
      <alignment horizontal="center" vertical="top"/>
    </xf>
    <xf numFmtId="0" fontId="10" fillId="8" borderId="5" xfId="0" applyFont="1" applyFill="1" applyBorder="1" applyAlignment="1">
      <alignment horizontal="center" vertical="top"/>
    </xf>
    <xf numFmtId="44" fontId="10" fillId="8" borderId="3" xfId="0" applyNumberFormat="1" applyFont="1" applyFill="1" applyBorder="1" applyAlignment="1">
      <alignment horizontal="center" vertical="top"/>
    </xf>
    <xf numFmtId="44" fontId="10" fillId="8" borderId="4" xfId="0" applyNumberFormat="1" applyFont="1" applyFill="1" applyBorder="1" applyAlignment="1">
      <alignment horizontal="center" vertical="top"/>
    </xf>
    <xf numFmtId="44" fontId="10" fillId="8" borderId="5" xfId="0" applyNumberFormat="1" applyFont="1" applyFill="1" applyBorder="1" applyAlignment="1">
      <alignment horizontal="center" vertical="top"/>
    </xf>
    <xf numFmtId="0" fontId="28" fillId="2" borderId="0" xfId="3" applyFont="1" applyFill="1" applyAlignment="1">
      <alignment horizontal="left" vertical="top" wrapText="1"/>
    </xf>
    <xf numFmtId="0" fontId="29" fillId="2" borderId="0" xfId="3" applyFont="1" applyFill="1" applyAlignment="1">
      <alignment horizontal="left" vertical="top" wrapText="1"/>
    </xf>
    <xf numFmtId="0" fontId="12" fillId="2" borderId="42" xfId="0" applyFont="1" applyFill="1" applyBorder="1" applyAlignment="1">
      <alignment horizontal="center"/>
    </xf>
    <xf numFmtId="0" fontId="12" fillId="2" borderId="65" xfId="0" applyFont="1" applyFill="1" applyBorder="1" applyAlignment="1">
      <alignment horizontal="center"/>
    </xf>
    <xf numFmtId="0" fontId="12" fillId="2" borderId="43" xfId="0" applyFont="1" applyFill="1" applyBorder="1" applyAlignment="1">
      <alignment horizontal="center"/>
    </xf>
    <xf numFmtId="0" fontId="10" fillId="8" borderId="12" xfId="7" applyFont="1" applyFill="1" applyBorder="1" applyAlignment="1">
      <alignment horizontal="center" vertical="top"/>
    </xf>
    <xf numFmtId="0" fontId="10" fillId="8" borderId="13" xfId="7" applyFont="1" applyFill="1" applyBorder="1" applyAlignment="1">
      <alignment horizontal="center" vertical="top"/>
    </xf>
    <xf numFmtId="0" fontId="10" fillId="8" borderId="14" xfId="7" applyFont="1" applyFill="1" applyBorder="1" applyAlignment="1">
      <alignment horizontal="center" vertical="top"/>
    </xf>
    <xf numFmtId="0" fontId="15" fillId="0" borderId="10" xfId="0" applyFont="1" applyBorder="1" applyAlignment="1">
      <alignment horizontal="left"/>
    </xf>
    <xf numFmtId="0" fontId="15" fillId="0" borderId="11" xfId="0" applyFont="1" applyBorder="1" applyAlignment="1">
      <alignment horizontal="left"/>
    </xf>
    <xf numFmtId="0" fontId="14" fillId="3" borderId="62" xfId="0" applyFont="1" applyFill="1" applyBorder="1" applyAlignment="1">
      <alignment horizontal="left"/>
    </xf>
    <xf numFmtId="0" fontId="14" fillId="3" borderId="63" xfId="0" applyFont="1" applyFill="1" applyBorder="1" applyAlignment="1">
      <alignment horizontal="left"/>
    </xf>
    <xf numFmtId="0" fontId="31" fillId="3" borderId="50" xfId="0" applyFont="1" applyFill="1" applyBorder="1" applyAlignment="1">
      <alignment horizontal="left"/>
    </xf>
    <xf numFmtId="0" fontId="14" fillId="3" borderId="51" xfId="0" applyFont="1" applyFill="1" applyBorder="1" applyAlignment="1">
      <alignment horizontal="left"/>
    </xf>
    <xf numFmtId="0" fontId="31" fillId="3" borderId="40" xfId="0" applyFont="1" applyFill="1" applyBorder="1" applyAlignment="1">
      <alignment horizontal="left"/>
    </xf>
    <xf numFmtId="0" fontId="14" fillId="3" borderId="40" xfId="0" applyFont="1" applyFill="1" applyBorder="1" applyAlignment="1">
      <alignment horizontal="left"/>
    </xf>
    <xf numFmtId="0" fontId="12" fillId="2" borderId="0" xfId="0" applyFont="1" applyFill="1" applyAlignment="1">
      <alignment horizontal="center" vertical="top"/>
    </xf>
    <xf numFmtId="0" fontId="11" fillId="2" borderId="0" xfId="3" applyFont="1" applyFill="1" applyAlignment="1">
      <alignment horizontal="left" vertical="top" wrapText="1"/>
    </xf>
    <xf numFmtId="2" fontId="11" fillId="12" borderId="2" xfId="4" applyNumberFormat="1" applyFont="1" applyFill="1" applyBorder="1" applyAlignment="1" applyProtection="1">
      <alignment horizontal="left"/>
      <protection locked="0"/>
    </xf>
    <xf numFmtId="0" fontId="11" fillId="12" borderId="2" xfId="3" applyFont="1" applyFill="1" applyBorder="1" applyAlignment="1" applyProtection="1">
      <alignment horizontal="center" vertical="center" wrapText="1"/>
      <protection locked="0"/>
    </xf>
    <xf numFmtId="166" fontId="0" fillId="11" borderId="45" xfId="0" applyNumberFormat="1" applyFill="1" applyBorder="1" applyAlignment="1" applyProtection="1">
      <alignment vertical="center"/>
      <protection locked="0"/>
    </xf>
    <xf numFmtId="166" fontId="0" fillId="11" borderId="45" xfId="0" applyNumberFormat="1" applyFill="1" applyBorder="1" applyProtection="1">
      <protection locked="0"/>
    </xf>
    <xf numFmtId="166" fontId="0" fillId="11" borderId="47" xfId="0" applyNumberFormat="1" applyFill="1" applyBorder="1" applyProtection="1">
      <protection locked="0"/>
    </xf>
    <xf numFmtId="9" fontId="0" fillId="11" borderId="44" xfId="0" applyNumberFormat="1" applyFill="1" applyBorder="1" applyProtection="1">
      <protection locked="0"/>
    </xf>
    <xf numFmtId="0" fontId="9" fillId="12" borderId="40" xfId="0" applyFont="1" applyFill="1" applyBorder="1" applyProtection="1">
      <protection locked="0"/>
    </xf>
    <xf numFmtId="0" fontId="9" fillId="11" borderId="40" xfId="0" applyFont="1" applyFill="1" applyBorder="1" applyProtection="1">
      <protection locked="0"/>
    </xf>
    <xf numFmtId="4" fontId="14" fillId="11" borderId="40" xfId="0" applyNumberFormat="1" applyFont="1" applyFill="1" applyBorder="1" applyProtection="1">
      <protection locked="0"/>
    </xf>
    <xf numFmtId="44" fontId="14" fillId="11" borderId="2" xfId="1" applyFont="1" applyFill="1" applyBorder="1" applyProtection="1">
      <protection locked="0"/>
    </xf>
    <xf numFmtId="44" fontId="14" fillId="11" borderId="40" xfId="1" applyFont="1" applyFill="1" applyBorder="1" applyProtection="1">
      <protection locked="0"/>
    </xf>
    <xf numFmtId="44" fontId="14" fillId="11" borderId="18" xfId="1" applyFont="1" applyFill="1" applyBorder="1" applyProtection="1">
      <protection locked="0"/>
    </xf>
    <xf numFmtId="44" fontId="11" fillId="12" borderId="2" xfId="1" applyFont="1" applyFill="1" applyBorder="1" applyAlignment="1" applyProtection="1">
      <protection locked="0"/>
    </xf>
    <xf numFmtId="166" fontId="11" fillId="12" borderId="2" xfId="10" applyNumberFormat="1" applyFont="1" applyFill="1" applyBorder="1" applyAlignment="1" applyProtection="1">
      <alignment vertical="top"/>
      <protection locked="0"/>
    </xf>
    <xf numFmtId="44" fontId="14" fillId="12" borderId="2" xfId="1" applyFont="1" applyFill="1" applyBorder="1" applyProtection="1">
      <protection locked="0"/>
    </xf>
    <xf numFmtId="10" fontId="11" fillId="12" borderId="29" xfId="3" applyNumberFormat="1" applyFont="1" applyFill="1" applyBorder="1" applyProtection="1">
      <protection locked="0"/>
    </xf>
    <xf numFmtId="169" fontId="11" fillId="12" borderId="30" xfId="3" applyNumberFormat="1" applyFont="1" applyFill="1" applyBorder="1" applyProtection="1">
      <protection locked="0"/>
    </xf>
    <xf numFmtId="10" fontId="11" fillId="12" borderId="31" xfId="3" applyNumberFormat="1" applyFont="1" applyFill="1" applyBorder="1" applyProtection="1">
      <protection locked="0"/>
    </xf>
    <xf numFmtId="169" fontId="11" fillId="12" borderId="32" xfId="3" applyNumberFormat="1" applyFont="1" applyFill="1" applyBorder="1" applyProtection="1">
      <protection locked="0"/>
    </xf>
    <xf numFmtId="10" fontId="11" fillId="12" borderId="33" xfId="3" applyNumberFormat="1" applyFont="1" applyFill="1" applyBorder="1" applyProtection="1">
      <protection locked="0"/>
    </xf>
    <xf numFmtId="169" fontId="11" fillId="12" borderId="34" xfId="3" applyNumberFormat="1" applyFont="1" applyFill="1" applyBorder="1" applyProtection="1">
      <protection locked="0"/>
    </xf>
    <xf numFmtId="10" fontId="11" fillId="12" borderId="28" xfId="3" applyNumberFormat="1" applyFont="1" applyFill="1" applyBorder="1" applyProtection="1">
      <protection locked="0"/>
    </xf>
    <xf numFmtId="169" fontId="11" fillId="12" borderId="36" xfId="3" applyNumberFormat="1" applyFont="1" applyFill="1" applyBorder="1" applyProtection="1">
      <protection locked="0"/>
    </xf>
    <xf numFmtId="10" fontId="11" fillId="12" borderId="27" xfId="3" applyNumberFormat="1" applyFont="1" applyFill="1" applyBorder="1" applyProtection="1">
      <protection locked="0"/>
    </xf>
    <xf numFmtId="169" fontId="11" fillId="12" borderId="37" xfId="3" applyNumberFormat="1" applyFont="1" applyFill="1" applyBorder="1" applyProtection="1">
      <protection locked="0"/>
    </xf>
    <xf numFmtId="169" fontId="16" fillId="13" borderId="32" xfId="3" applyNumberFormat="1" applyFont="1" applyFill="1" applyBorder="1" applyProtection="1">
      <protection locked="0"/>
    </xf>
    <xf numFmtId="169" fontId="16" fillId="12" borderId="24" xfId="3" applyNumberFormat="1" applyFont="1" applyFill="1" applyBorder="1" applyProtection="1">
      <protection locked="0"/>
    </xf>
  </cellXfs>
  <cellStyles count="12">
    <cellStyle name="Komma 2" xfId="8" xr:uid="{90291CEC-F186-434D-86B8-4C621BD128C2}"/>
    <cellStyle name="Komma 4" xfId="11" xr:uid="{AC2A4B02-0510-4DA6-952C-5566461D5962}"/>
    <cellStyle name="Standaard" xfId="0" builtinId="0"/>
    <cellStyle name="Standaard 2" xfId="3" xr:uid="{FE4556AD-DAA5-4C2F-9FA7-DCB95439B67E}"/>
    <cellStyle name="Standaard 3" xfId="4" xr:uid="{504D2ED5-54E3-473E-88B8-B64DBE50138F}"/>
    <cellStyle name="Standaard 4" xfId="6" xr:uid="{7CE83E2C-9E3F-498B-8126-4881828FE4C9}"/>
    <cellStyle name="Standaard 5" xfId="5" xr:uid="{278CF125-F861-44DC-AFD6-0DB17F110469}"/>
    <cellStyle name="Standaard 6 3" xfId="10" xr:uid="{DE4A76B1-DA25-4CE9-B72B-819A36E2C032}"/>
    <cellStyle name="Standaard 7" xfId="9" xr:uid="{E2B14D35-204F-49A3-A8C7-43698EA3BBA2}"/>
    <cellStyle name="Standaard_Gemeente Nijmegen-begrotingsmodel" xfId="2" xr:uid="{8525FFD8-DD06-4D9E-B571-9EC2D6F880B8}"/>
    <cellStyle name="Standaard_ruimtestaat" xfId="7" xr:uid="{085594D9-733E-47CF-B600-EB48DB5FA8C4}"/>
    <cellStyle name="Valuta" xfId="1" builtinId="4"/>
  </cellStyles>
  <dxfs count="0"/>
  <tableStyles count="0" defaultTableStyle="TableStyleMedium2" defaultPivotStyle="PivotStyleLight16"/>
  <colors>
    <mruColors>
      <color rgb="FFFDDBAD"/>
      <color rgb="FF586574"/>
      <color rgb="FFF28A05"/>
      <color rgb="FFF2F2F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ema_VFM">
  <a:themeElements>
    <a:clrScheme name="Aangepast 1">
      <a:dk1>
        <a:srgbClr val="727D8C"/>
      </a:dk1>
      <a:lt1>
        <a:sysClr val="window" lastClr="FFFFFF"/>
      </a:lt1>
      <a:dk2>
        <a:srgbClr val="CFD2D7"/>
      </a:dk2>
      <a:lt2>
        <a:srgbClr val="EEECE1"/>
      </a:lt2>
      <a:accent1>
        <a:srgbClr val="F28A05"/>
      </a:accent1>
      <a:accent2>
        <a:srgbClr val="FBB04B"/>
      </a:accent2>
      <a:accent3>
        <a:srgbClr val="FDDBAD"/>
      </a:accent3>
      <a:accent4>
        <a:srgbClr val="727D8C"/>
      </a:accent4>
      <a:accent5>
        <a:srgbClr val="A5ACB5"/>
      </a:accent5>
      <a:accent6>
        <a:srgbClr val="CFD2D7"/>
      </a:accent6>
      <a:hlink>
        <a:srgbClr val="C87404"/>
      </a:hlink>
      <a:folHlink>
        <a:srgbClr val="565F6A"/>
      </a:folHlink>
    </a:clrScheme>
    <a:fontScheme name="Aangepast 1">
      <a:majorFont>
        <a:latin typeface="Pt sans"/>
        <a:ea typeface=""/>
        <a:cs typeface=""/>
      </a:majorFont>
      <a:minorFont>
        <a:latin typeface="Pt sans"/>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121"/>
  <sheetViews>
    <sheetView view="pageBreakPreview" zoomScale="85" zoomScaleNormal="100" zoomScaleSheetLayoutView="85" workbookViewId="0">
      <selection activeCell="O16" sqref="O16"/>
    </sheetView>
  </sheetViews>
  <sheetFormatPr defaultRowHeight="14.4" x14ac:dyDescent="0.3"/>
  <cols>
    <col min="1" max="11" width="8.09765625" style="1" customWidth="1"/>
    <col min="12" max="15" width="8.59765625" style="10"/>
    <col min="16" max="16" width="8.09765625" style="10" customWidth="1"/>
    <col min="17" max="64" width="8.59765625" style="10"/>
    <col min="65" max="266" width="8.59765625" style="1"/>
    <col min="267" max="267" width="11.59765625" style="1" customWidth="1"/>
    <col min="268" max="271" width="8.59765625" style="1"/>
    <col min="272" max="272" width="8.09765625" style="1" customWidth="1"/>
    <col min="273" max="522" width="8.59765625" style="1"/>
    <col min="523" max="523" width="11.59765625" style="1" customWidth="1"/>
    <col min="524" max="527" width="8.59765625" style="1"/>
    <col min="528" max="528" width="8.09765625" style="1" customWidth="1"/>
    <col min="529" max="778" width="8.59765625" style="1"/>
    <col min="779" max="779" width="11.59765625" style="1" customWidth="1"/>
    <col min="780" max="783" width="8.59765625" style="1"/>
    <col min="784" max="784" width="8.09765625" style="1" customWidth="1"/>
    <col min="785" max="1034" width="8.59765625" style="1"/>
    <col min="1035" max="1035" width="11.59765625" style="1" customWidth="1"/>
    <col min="1036" max="1039" width="8.59765625" style="1"/>
    <col min="1040" max="1040" width="8.09765625" style="1" customWidth="1"/>
    <col min="1041" max="1290" width="8.59765625" style="1"/>
    <col min="1291" max="1291" width="11.59765625" style="1" customWidth="1"/>
    <col min="1292" max="1295" width="8.59765625" style="1"/>
    <col min="1296" max="1296" width="8.09765625" style="1" customWidth="1"/>
    <col min="1297" max="1546" width="8.59765625" style="1"/>
    <col min="1547" max="1547" width="11.59765625" style="1" customWidth="1"/>
    <col min="1548" max="1551" width="8.59765625" style="1"/>
    <col min="1552" max="1552" width="8.09765625" style="1" customWidth="1"/>
    <col min="1553" max="1802" width="8.59765625" style="1"/>
    <col min="1803" max="1803" width="11.59765625" style="1" customWidth="1"/>
    <col min="1804" max="1807" width="8.59765625" style="1"/>
    <col min="1808" max="1808" width="8.09765625" style="1" customWidth="1"/>
    <col min="1809" max="2058" width="8.59765625" style="1"/>
    <col min="2059" max="2059" width="11.59765625" style="1" customWidth="1"/>
    <col min="2060" max="2063" width="8.59765625" style="1"/>
    <col min="2064" max="2064" width="8.09765625" style="1" customWidth="1"/>
    <col min="2065" max="2314" width="8.59765625" style="1"/>
    <col min="2315" max="2315" width="11.59765625" style="1" customWidth="1"/>
    <col min="2316" max="2319" width="8.59765625" style="1"/>
    <col min="2320" max="2320" width="8.09765625" style="1" customWidth="1"/>
    <col min="2321" max="2570" width="8.59765625" style="1"/>
    <col min="2571" max="2571" width="11.59765625" style="1" customWidth="1"/>
    <col min="2572" max="2575" width="8.59765625" style="1"/>
    <col min="2576" max="2576" width="8.09765625" style="1" customWidth="1"/>
    <col min="2577" max="2826" width="8.59765625" style="1"/>
    <col min="2827" max="2827" width="11.59765625" style="1" customWidth="1"/>
    <col min="2828" max="2831" width="8.59765625" style="1"/>
    <col min="2832" max="2832" width="8.09765625" style="1" customWidth="1"/>
    <col min="2833" max="3082" width="8.59765625" style="1"/>
    <col min="3083" max="3083" width="11.59765625" style="1" customWidth="1"/>
    <col min="3084" max="3087" width="8.59765625" style="1"/>
    <col min="3088" max="3088" width="8.09765625" style="1" customWidth="1"/>
    <col min="3089" max="3338" width="8.59765625" style="1"/>
    <col min="3339" max="3339" width="11.59765625" style="1" customWidth="1"/>
    <col min="3340" max="3343" width="8.59765625" style="1"/>
    <col min="3344" max="3344" width="8.09765625" style="1" customWidth="1"/>
    <col min="3345" max="3594" width="8.59765625" style="1"/>
    <col min="3595" max="3595" width="11.59765625" style="1" customWidth="1"/>
    <col min="3596" max="3599" width="8.59765625" style="1"/>
    <col min="3600" max="3600" width="8.09765625" style="1" customWidth="1"/>
    <col min="3601" max="3850" width="8.59765625" style="1"/>
    <col min="3851" max="3851" width="11.59765625" style="1" customWidth="1"/>
    <col min="3852" max="3855" width="8.59765625" style="1"/>
    <col min="3856" max="3856" width="8.09765625" style="1" customWidth="1"/>
    <col min="3857" max="4106" width="8.59765625" style="1"/>
    <col min="4107" max="4107" width="11.59765625" style="1" customWidth="1"/>
    <col min="4108" max="4111" width="8.59765625" style="1"/>
    <col min="4112" max="4112" width="8.09765625" style="1" customWidth="1"/>
    <col min="4113" max="4362" width="8.59765625" style="1"/>
    <col min="4363" max="4363" width="11.59765625" style="1" customWidth="1"/>
    <col min="4364" max="4367" width="8.59765625" style="1"/>
    <col min="4368" max="4368" width="8.09765625" style="1" customWidth="1"/>
    <col min="4369" max="4618" width="8.59765625" style="1"/>
    <col min="4619" max="4619" width="11.59765625" style="1" customWidth="1"/>
    <col min="4620" max="4623" width="8.59765625" style="1"/>
    <col min="4624" max="4624" width="8.09765625" style="1" customWidth="1"/>
    <col min="4625" max="4874" width="8.59765625" style="1"/>
    <col min="4875" max="4875" width="11.59765625" style="1" customWidth="1"/>
    <col min="4876" max="4879" width="8.59765625" style="1"/>
    <col min="4880" max="4880" width="8.09765625" style="1" customWidth="1"/>
    <col min="4881" max="5130" width="8.59765625" style="1"/>
    <col min="5131" max="5131" width="11.59765625" style="1" customWidth="1"/>
    <col min="5132" max="5135" width="8.59765625" style="1"/>
    <col min="5136" max="5136" width="8.09765625" style="1" customWidth="1"/>
    <col min="5137" max="5386" width="8.59765625" style="1"/>
    <col min="5387" max="5387" width="11.59765625" style="1" customWidth="1"/>
    <col min="5388" max="5391" width="8.59765625" style="1"/>
    <col min="5392" max="5392" width="8.09765625" style="1" customWidth="1"/>
    <col min="5393" max="5642" width="8.59765625" style="1"/>
    <col min="5643" max="5643" width="11.59765625" style="1" customWidth="1"/>
    <col min="5644" max="5647" width="8.59765625" style="1"/>
    <col min="5648" max="5648" width="8.09765625" style="1" customWidth="1"/>
    <col min="5649" max="5898" width="8.59765625" style="1"/>
    <col min="5899" max="5899" width="11.59765625" style="1" customWidth="1"/>
    <col min="5900" max="5903" width="8.59765625" style="1"/>
    <col min="5904" max="5904" width="8.09765625" style="1" customWidth="1"/>
    <col min="5905" max="6154" width="8.59765625" style="1"/>
    <col min="6155" max="6155" width="11.59765625" style="1" customWidth="1"/>
    <col min="6156" max="6159" width="8.59765625" style="1"/>
    <col min="6160" max="6160" width="8.09765625" style="1" customWidth="1"/>
    <col min="6161" max="6410" width="8.59765625" style="1"/>
    <col min="6411" max="6411" width="11.59765625" style="1" customWidth="1"/>
    <col min="6412" max="6415" width="8.59765625" style="1"/>
    <col min="6416" max="6416" width="8.09765625" style="1" customWidth="1"/>
    <col min="6417" max="6666" width="8.59765625" style="1"/>
    <col min="6667" max="6667" width="11.59765625" style="1" customWidth="1"/>
    <col min="6668" max="6671" width="8.59765625" style="1"/>
    <col min="6672" max="6672" width="8.09765625" style="1" customWidth="1"/>
    <col min="6673" max="6922" width="8.59765625" style="1"/>
    <col min="6923" max="6923" width="11.59765625" style="1" customWidth="1"/>
    <col min="6924" max="6927" width="8.59765625" style="1"/>
    <col min="6928" max="6928" width="8.09765625" style="1" customWidth="1"/>
    <col min="6929" max="7178" width="8.59765625" style="1"/>
    <col min="7179" max="7179" width="11.59765625" style="1" customWidth="1"/>
    <col min="7180" max="7183" width="8.59765625" style="1"/>
    <col min="7184" max="7184" width="8.09765625" style="1" customWidth="1"/>
    <col min="7185" max="7434" width="8.59765625" style="1"/>
    <col min="7435" max="7435" width="11.59765625" style="1" customWidth="1"/>
    <col min="7436" max="7439" width="8.59765625" style="1"/>
    <col min="7440" max="7440" width="8.09765625" style="1" customWidth="1"/>
    <col min="7441" max="7690" width="8.59765625" style="1"/>
    <col min="7691" max="7691" width="11.59765625" style="1" customWidth="1"/>
    <col min="7692" max="7695" width="8.59765625" style="1"/>
    <col min="7696" max="7696" width="8.09765625" style="1" customWidth="1"/>
    <col min="7697" max="7946" width="8.59765625" style="1"/>
    <col min="7947" max="7947" width="11.59765625" style="1" customWidth="1"/>
    <col min="7948" max="7951" width="8.59765625" style="1"/>
    <col min="7952" max="7952" width="8.09765625" style="1" customWidth="1"/>
    <col min="7953" max="8202" width="8.59765625" style="1"/>
    <col min="8203" max="8203" width="11.59765625" style="1" customWidth="1"/>
    <col min="8204" max="8207" width="8.59765625" style="1"/>
    <col min="8208" max="8208" width="8.09765625" style="1" customWidth="1"/>
    <col min="8209" max="8458" width="8.59765625" style="1"/>
    <col min="8459" max="8459" width="11.59765625" style="1" customWidth="1"/>
    <col min="8460" max="8463" width="8.59765625" style="1"/>
    <col min="8464" max="8464" width="8.09765625" style="1" customWidth="1"/>
    <col min="8465" max="8714" width="8.59765625" style="1"/>
    <col min="8715" max="8715" width="11.59765625" style="1" customWidth="1"/>
    <col min="8716" max="8719" width="8.59765625" style="1"/>
    <col min="8720" max="8720" width="8.09765625" style="1" customWidth="1"/>
    <col min="8721" max="8970" width="8.59765625" style="1"/>
    <col min="8971" max="8971" width="11.59765625" style="1" customWidth="1"/>
    <col min="8972" max="8975" width="8.59765625" style="1"/>
    <col min="8976" max="8976" width="8.09765625" style="1" customWidth="1"/>
    <col min="8977" max="9226" width="8.59765625" style="1"/>
    <col min="9227" max="9227" width="11.59765625" style="1" customWidth="1"/>
    <col min="9228" max="9231" width="8.59765625" style="1"/>
    <col min="9232" max="9232" width="8.09765625" style="1" customWidth="1"/>
    <col min="9233" max="9482" width="8.59765625" style="1"/>
    <col min="9483" max="9483" width="11.59765625" style="1" customWidth="1"/>
    <col min="9484" max="9487" width="8.59765625" style="1"/>
    <col min="9488" max="9488" width="8.09765625" style="1" customWidth="1"/>
    <col min="9489" max="9738" width="8.59765625" style="1"/>
    <col min="9739" max="9739" width="11.59765625" style="1" customWidth="1"/>
    <col min="9740" max="9743" width="8.59765625" style="1"/>
    <col min="9744" max="9744" width="8.09765625" style="1" customWidth="1"/>
    <col min="9745" max="9994" width="8.59765625" style="1"/>
    <col min="9995" max="9995" width="11.59765625" style="1" customWidth="1"/>
    <col min="9996" max="9999" width="8.59765625" style="1"/>
    <col min="10000" max="10000" width="8.09765625" style="1" customWidth="1"/>
    <col min="10001" max="10250" width="8.59765625" style="1"/>
    <col min="10251" max="10251" width="11.59765625" style="1" customWidth="1"/>
    <col min="10252" max="10255" width="8.59765625" style="1"/>
    <col min="10256" max="10256" width="8.09765625" style="1" customWidth="1"/>
    <col min="10257" max="10506" width="8.59765625" style="1"/>
    <col min="10507" max="10507" width="11.59765625" style="1" customWidth="1"/>
    <col min="10508" max="10511" width="8.59765625" style="1"/>
    <col min="10512" max="10512" width="8.09765625" style="1" customWidth="1"/>
    <col min="10513" max="10762" width="8.59765625" style="1"/>
    <col min="10763" max="10763" width="11.59765625" style="1" customWidth="1"/>
    <col min="10764" max="10767" width="8.59765625" style="1"/>
    <col min="10768" max="10768" width="8.09765625" style="1" customWidth="1"/>
    <col min="10769" max="11018" width="8.59765625" style="1"/>
    <col min="11019" max="11019" width="11.59765625" style="1" customWidth="1"/>
    <col min="11020" max="11023" width="8.59765625" style="1"/>
    <col min="11024" max="11024" width="8.09765625" style="1" customWidth="1"/>
    <col min="11025" max="11274" width="8.59765625" style="1"/>
    <col min="11275" max="11275" width="11.59765625" style="1" customWidth="1"/>
    <col min="11276" max="11279" width="8.59765625" style="1"/>
    <col min="11280" max="11280" width="8.09765625" style="1" customWidth="1"/>
    <col min="11281" max="11530" width="8.59765625" style="1"/>
    <col min="11531" max="11531" width="11.59765625" style="1" customWidth="1"/>
    <col min="11532" max="11535" width="8.59765625" style="1"/>
    <col min="11536" max="11536" width="8.09765625" style="1" customWidth="1"/>
    <col min="11537" max="11786" width="8.59765625" style="1"/>
    <col min="11787" max="11787" width="11.59765625" style="1" customWidth="1"/>
    <col min="11788" max="11791" width="8.59765625" style="1"/>
    <col min="11792" max="11792" width="8.09765625" style="1" customWidth="1"/>
    <col min="11793" max="12042" width="8.59765625" style="1"/>
    <col min="12043" max="12043" width="11.59765625" style="1" customWidth="1"/>
    <col min="12044" max="12047" width="8.59765625" style="1"/>
    <col min="12048" max="12048" width="8.09765625" style="1" customWidth="1"/>
    <col min="12049" max="12298" width="8.59765625" style="1"/>
    <col min="12299" max="12299" width="11.59765625" style="1" customWidth="1"/>
    <col min="12300" max="12303" width="8.59765625" style="1"/>
    <col min="12304" max="12304" width="8.09765625" style="1" customWidth="1"/>
    <col min="12305" max="12554" width="8.59765625" style="1"/>
    <col min="12555" max="12555" width="11.59765625" style="1" customWidth="1"/>
    <col min="12556" max="12559" width="8.59765625" style="1"/>
    <col min="12560" max="12560" width="8.09765625" style="1" customWidth="1"/>
    <col min="12561" max="12810" width="8.59765625" style="1"/>
    <col min="12811" max="12811" width="11.59765625" style="1" customWidth="1"/>
    <col min="12812" max="12815" width="8.59765625" style="1"/>
    <col min="12816" max="12816" width="8.09765625" style="1" customWidth="1"/>
    <col min="12817" max="13066" width="8.59765625" style="1"/>
    <col min="13067" max="13067" width="11.59765625" style="1" customWidth="1"/>
    <col min="13068" max="13071" width="8.59765625" style="1"/>
    <col min="13072" max="13072" width="8.09765625" style="1" customWidth="1"/>
    <col min="13073" max="13322" width="8.59765625" style="1"/>
    <col min="13323" max="13323" width="11.59765625" style="1" customWidth="1"/>
    <col min="13324" max="13327" width="8.59765625" style="1"/>
    <col min="13328" max="13328" width="8.09765625" style="1" customWidth="1"/>
    <col min="13329" max="13578" width="8.59765625" style="1"/>
    <col min="13579" max="13579" width="11.59765625" style="1" customWidth="1"/>
    <col min="13580" max="13583" width="8.59765625" style="1"/>
    <col min="13584" max="13584" width="8.09765625" style="1" customWidth="1"/>
    <col min="13585" max="13834" width="8.59765625" style="1"/>
    <col min="13835" max="13835" width="11.59765625" style="1" customWidth="1"/>
    <col min="13836" max="13839" width="8.59765625" style="1"/>
    <col min="13840" max="13840" width="8.09765625" style="1" customWidth="1"/>
    <col min="13841" max="14090" width="8.59765625" style="1"/>
    <col min="14091" max="14091" width="11.59765625" style="1" customWidth="1"/>
    <col min="14092" max="14095" width="8.59765625" style="1"/>
    <col min="14096" max="14096" width="8.09765625" style="1" customWidth="1"/>
    <col min="14097" max="14346" width="8.59765625" style="1"/>
    <col min="14347" max="14347" width="11.59765625" style="1" customWidth="1"/>
    <col min="14348" max="14351" width="8.59765625" style="1"/>
    <col min="14352" max="14352" width="8.09765625" style="1" customWidth="1"/>
    <col min="14353" max="14602" width="8.59765625" style="1"/>
    <col min="14603" max="14603" width="11.59765625" style="1" customWidth="1"/>
    <col min="14604" max="14607" width="8.59765625" style="1"/>
    <col min="14608" max="14608" width="8.09765625" style="1" customWidth="1"/>
    <col min="14609" max="14858" width="8.59765625" style="1"/>
    <col min="14859" max="14859" width="11.59765625" style="1" customWidth="1"/>
    <col min="14860" max="14863" width="8.59765625" style="1"/>
    <col min="14864" max="14864" width="8.09765625" style="1" customWidth="1"/>
    <col min="14865" max="15114" width="8.59765625" style="1"/>
    <col min="15115" max="15115" width="11.59765625" style="1" customWidth="1"/>
    <col min="15116" max="15119" width="8.59765625" style="1"/>
    <col min="15120" max="15120" width="8.09765625" style="1" customWidth="1"/>
    <col min="15121" max="15370" width="8.59765625" style="1"/>
    <col min="15371" max="15371" width="11.59765625" style="1" customWidth="1"/>
    <col min="15372" max="15375" width="8.59765625" style="1"/>
    <col min="15376" max="15376" width="8.09765625" style="1" customWidth="1"/>
    <col min="15377" max="15626" width="8.59765625" style="1"/>
    <col min="15627" max="15627" width="11.59765625" style="1" customWidth="1"/>
    <col min="15628" max="15631" width="8.59765625" style="1"/>
    <col min="15632" max="15632" width="8.09765625" style="1" customWidth="1"/>
    <col min="15633" max="15882" width="8.59765625" style="1"/>
    <col min="15883" max="15883" width="11.59765625" style="1" customWidth="1"/>
    <col min="15884" max="15887" width="8.59765625" style="1"/>
    <col min="15888" max="15888" width="8.09765625" style="1" customWidth="1"/>
    <col min="15889" max="16138" width="8.59765625" style="1"/>
    <col min="16139" max="16139" width="11.59765625" style="1" customWidth="1"/>
    <col min="16140" max="16143" width="8.59765625" style="1"/>
    <col min="16144" max="16144" width="8.09765625" style="1" customWidth="1"/>
    <col min="16145" max="16384" width="8.59765625" style="1"/>
  </cols>
  <sheetData>
    <row r="1" spans="1:11" x14ac:dyDescent="0.3">
      <c r="A1" s="170" t="s">
        <v>0</v>
      </c>
      <c r="B1" s="171"/>
      <c r="C1" s="171"/>
      <c r="D1" s="171"/>
      <c r="E1" s="171"/>
      <c r="F1" s="171"/>
      <c r="G1" s="171"/>
      <c r="H1" s="171"/>
      <c r="I1" s="171"/>
      <c r="J1" s="171"/>
      <c r="K1" s="172"/>
    </row>
    <row r="2" spans="1:11" x14ac:dyDescent="0.3">
      <c r="A2" s="173" t="s">
        <v>446</v>
      </c>
      <c r="B2" s="174"/>
      <c r="C2" s="174"/>
      <c r="D2" s="174"/>
      <c r="E2" s="174"/>
      <c r="F2" s="174"/>
      <c r="G2" s="174"/>
      <c r="H2" s="174"/>
      <c r="I2" s="174"/>
      <c r="J2" s="174"/>
      <c r="K2" s="175"/>
    </row>
    <row r="3" spans="1:11" x14ac:dyDescent="0.3">
      <c r="A3" s="176"/>
      <c r="B3" s="177"/>
      <c r="C3" s="177"/>
      <c r="D3" s="177"/>
      <c r="E3" s="177"/>
      <c r="F3" s="177"/>
      <c r="G3" s="177"/>
      <c r="H3" s="177"/>
      <c r="I3" s="177"/>
      <c r="J3" s="177"/>
      <c r="K3" s="178"/>
    </row>
    <row r="4" spans="1:11" x14ac:dyDescent="0.3">
      <c r="A4" s="176"/>
      <c r="B4" s="177"/>
      <c r="C4" s="177"/>
      <c r="D4" s="177"/>
      <c r="E4" s="177"/>
      <c r="F4" s="177"/>
      <c r="G4" s="177"/>
      <c r="H4" s="177"/>
      <c r="I4" s="177"/>
      <c r="J4" s="177"/>
      <c r="K4" s="178"/>
    </row>
    <row r="5" spans="1:11" ht="35.4" customHeight="1" x14ac:dyDescent="0.3">
      <c r="A5" s="179"/>
      <c r="B5" s="180"/>
      <c r="C5" s="180"/>
      <c r="D5" s="180"/>
      <c r="E5" s="180"/>
      <c r="F5" s="180"/>
      <c r="G5" s="180"/>
      <c r="H5" s="180"/>
      <c r="I5" s="180"/>
      <c r="J5" s="180"/>
      <c r="K5" s="181"/>
    </row>
    <row r="6" spans="1:11" x14ac:dyDescent="0.3">
      <c r="A6" s="182" t="s">
        <v>1</v>
      </c>
      <c r="B6" s="183"/>
      <c r="C6" s="183"/>
      <c r="D6" s="183"/>
      <c r="E6" s="183"/>
      <c r="F6" s="183"/>
      <c r="G6" s="183"/>
      <c r="H6" s="183"/>
      <c r="I6" s="183"/>
      <c r="J6" s="183"/>
      <c r="K6" s="184"/>
    </row>
    <row r="7" spans="1:11" x14ac:dyDescent="0.3">
      <c r="A7" s="185"/>
      <c r="B7" s="183"/>
      <c r="C7" s="183"/>
      <c r="D7" s="183"/>
      <c r="E7" s="183"/>
      <c r="F7" s="183"/>
      <c r="G7" s="183"/>
      <c r="H7" s="183"/>
      <c r="I7" s="183"/>
      <c r="J7" s="183"/>
      <c r="K7" s="184"/>
    </row>
    <row r="8" spans="1:11" x14ac:dyDescent="0.3">
      <c r="A8" s="185"/>
      <c r="B8" s="183"/>
      <c r="C8" s="183"/>
      <c r="D8" s="183"/>
      <c r="E8" s="183"/>
      <c r="F8" s="183"/>
      <c r="G8" s="183"/>
      <c r="H8" s="183"/>
      <c r="I8" s="183"/>
      <c r="J8" s="183"/>
      <c r="K8" s="184"/>
    </row>
    <row r="9" spans="1:11" x14ac:dyDescent="0.3">
      <c r="A9" s="185"/>
      <c r="B9" s="183"/>
      <c r="C9" s="183"/>
      <c r="D9" s="183"/>
      <c r="E9" s="183"/>
      <c r="F9" s="183"/>
      <c r="G9" s="183"/>
      <c r="H9" s="183"/>
      <c r="I9" s="183"/>
      <c r="J9" s="183"/>
      <c r="K9" s="184"/>
    </row>
    <row r="10" spans="1:11" x14ac:dyDescent="0.3">
      <c r="A10" s="185"/>
      <c r="B10" s="183"/>
      <c r="C10" s="183"/>
      <c r="D10" s="183"/>
      <c r="E10" s="183"/>
      <c r="F10" s="183"/>
      <c r="G10" s="183"/>
      <c r="H10" s="183"/>
      <c r="I10" s="183"/>
      <c r="J10" s="183"/>
      <c r="K10" s="184"/>
    </row>
    <row r="11" spans="1:11" x14ac:dyDescent="0.3">
      <c r="A11" s="185"/>
      <c r="B11" s="183"/>
      <c r="C11" s="183"/>
      <c r="D11" s="183"/>
      <c r="E11" s="183"/>
      <c r="F11" s="183"/>
      <c r="G11" s="183"/>
      <c r="H11" s="183"/>
      <c r="I11" s="183"/>
      <c r="J11" s="183"/>
      <c r="K11" s="184"/>
    </row>
    <row r="12" spans="1:11" x14ac:dyDescent="0.3">
      <c r="A12" s="185"/>
      <c r="B12" s="183"/>
      <c r="C12" s="183"/>
      <c r="D12" s="183"/>
      <c r="E12" s="183"/>
      <c r="F12" s="183"/>
      <c r="G12" s="183"/>
      <c r="H12" s="183"/>
      <c r="I12" s="183"/>
      <c r="J12" s="183"/>
      <c r="K12" s="184"/>
    </row>
    <row r="13" spans="1:11" x14ac:dyDescent="0.3">
      <c r="A13" s="185"/>
      <c r="B13" s="183"/>
      <c r="C13" s="183"/>
      <c r="D13" s="183"/>
      <c r="E13" s="183"/>
      <c r="F13" s="183"/>
      <c r="G13" s="183"/>
      <c r="H13" s="183"/>
      <c r="I13" s="183"/>
      <c r="J13" s="183"/>
      <c r="K13" s="184"/>
    </row>
    <row r="14" spans="1:11" ht="13.8" customHeight="1" x14ac:dyDescent="0.3">
      <c r="A14" s="186"/>
      <c r="B14" s="187"/>
      <c r="C14" s="187"/>
      <c r="D14" s="187"/>
      <c r="E14" s="187"/>
      <c r="F14" s="187"/>
      <c r="G14" s="187"/>
      <c r="H14" s="187"/>
      <c r="I14" s="187"/>
      <c r="J14" s="187"/>
      <c r="K14" s="188"/>
    </row>
    <row r="15" spans="1:11" x14ac:dyDescent="0.3">
      <c r="A15" s="168" t="s">
        <v>2</v>
      </c>
      <c r="B15" s="162"/>
      <c r="C15" s="162"/>
      <c r="D15" s="162"/>
      <c r="E15" s="162"/>
      <c r="F15" s="162"/>
      <c r="G15" s="162"/>
      <c r="H15" s="162"/>
      <c r="I15" s="162"/>
      <c r="J15" s="162"/>
      <c r="K15" s="163"/>
    </row>
    <row r="16" spans="1:11" x14ac:dyDescent="0.3">
      <c r="A16" s="164"/>
      <c r="B16" s="162"/>
      <c r="C16" s="162"/>
      <c r="D16" s="162"/>
      <c r="E16" s="162"/>
      <c r="F16" s="162"/>
      <c r="G16" s="162"/>
      <c r="H16" s="162"/>
      <c r="I16" s="162"/>
      <c r="J16" s="162"/>
      <c r="K16" s="163"/>
    </row>
    <row r="17" spans="1:26" x14ac:dyDescent="0.3">
      <c r="A17" s="164"/>
      <c r="B17" s="162"/>
      <c r="C17" s="162"/>
      <c r="D17" s="162"/>
      <c r="E17" s="162"/>
      <c r="F17" s="162"/>
      <c r="G17" s="162"/>
      <c r="H17" s="162"/>
      <c r="I17" s="162"/>
      <c r="J17" s="162"/>
      <c r="K17" s="163"/>
    </row>
    <row r="18" spans="1:26" ht="39" customHeight="1" x14ac:dyDescent="0.3">
      <c r="A18" s="165"/>
      <c r="B18" s="166"/>
      <c r="C18" s="166"/>
      <c r="D18" s="166"/>
      <c r="E18" s="166"/>
      <c r="F18" s="166"/>
      <c r="G18" s="166"/>
      <c r="H18" s="166"/>
      <c r="I18" s="166"/>
      <c r="J18" s="166"/>
      <c r="K18" s="167"/>
    </row>
    <row r="19" spans="1:26" ht="15" customHeight="1" x14ac:dyDescent="0.3">
      <c r="A19" s="161" t="s">
        <v>463</v>
      </c>
      <c r="B19" s="162"/>
      <c r="C19" s="162"/>
      <c r="D19" s="162"/>
      <c r="E19" s="162"/>
      <c r="F19" s="162"/>
      <c r="G19" s="162"/>
      <c r="H19" s="162"/>
      <c r="I19" s="162"/>
      <c r="J19" s="162"/>
      <c r="K19" s="163"/>
      <c r="M19" s="126"/>
    </row>
    <row r="20" spans="1:26" x14ac:dyDescent="0.3">
      <c r="A20" s="164"/>
      <c r="B20" s="162"/>
      <c r="C20" s="162"/>
      <c r="D20" s="162"/>
      <c r="E20" s="162"/>
      <c r="F20" s="162"/>
      <c r="G20" s="162"/>
      <c r="H20" s="162"/>
      <c r="I20" s="162"/>
      <c r="J20" s="162"/>
      <c r="K20" s="163"/>
      <c r="M20" s="126"/>
    </row>
    <row r="21" spans="1:26" ht="24.75" customHeight="1" x14ac:dyDescent="0.3">
      <c r="A21" s="165"/>
      <c r="B21" s="166"/>
      <c r="C21" s="166"/>
      <c r="D21" s="166"/>
      <c r="E21" s="166"/>
      <c r="F21" s="166"/>
      <c r="G21" s="166"/>
      <c r="H21" s="166"/>
      <c r="I21" s="166"/>
      <c r="J21" s="166"/>
      <c r="K21" s="167"/>
      <c r="M21" s="126"/>
    </row>
    <row r="22" spans="1:26" ht="15" customHeight="1" x14ac:dyDescent="0.3">
      <c r="A22" s="168" t="s">
        <v>464</v>
      </c>
      <c r="B22" s="162"/>
      <c r="C22" s="162"/>
      <c r="D22" s="162"/>
      <c r="E22" s="162"/>
      <c r="F22" s="162"/>
      <c r="G22" s="162"/>
      <c r="H22" s="162"/>
      <c r="I22" s="162"/>
      <c r="J22" s="162"/>
      <c r="K22" s="163"/>
      <c r="M22" s="126"/>
    </row>
    <row r="23" spans="1:26" x14ac:dyDescent="0.3">
      <c r="A23" s="164"/>
      <c r="B23" s="162"/>
      <c r="C23" s="162"/>
      <c r="D23" s="162"/>
      <c r="E23" s="162"/>
      <c r="F23" s="162"/>
      <c r="G23" s="162"/>
      <c r="H23" s="162"/>
      <c r="I23" s="162"/>
      <c r="J23" s="162"/>
      <c r="K23" s="163"/>
      <c r="M23" s="126"/>
    </row>
    <row r="24" spans="1:26" x14ac:dyDescent="0.3">
      <c r="A24" s="164"/>
      <c r="B24" s="162"/>
      <c r="C24" s="162"/>
      <c r="D24" s="162"/>
      <c r="E24" s="162"/>
      <c r="F24" s="162"/>
      <c r="G24" s="162"/>
      <c r="H24" s="162"/>
      <c r="I24" s="162"/>
      <c r="J24" s="162"/>
      <c r="K24" s="163"/>
      <c r="M24" s="126"/>
    </row>
    <row r="25" spans="1:26" x14ac:dyDescent="0.3">
      <c r="A25" s="164"/>
      <c r="B25" s="162"/>
      <c r="C25" s="162"/>
      <c r="D25" s="162"/>
      <c r="E25" s="162"/>
      <c r="F25" s="162"/>
      <c r="G25" s="162"/>
      <c r="H25" s="162"/>
      <c r="I25" s="162"/>
      <c r="J25" s="162"/>
      <c r="K25" s="163"/>
      <c r="M25" s="126"/>
    </row>
    <row r="26" spans="1:26" ht="41.25" customHeight="1" x14ac:dyDescent="0.3">
      <c r="A26" s="165"/>
      <c r="B26" s="166"/>
      <c r="C26" s="166"/>
      <c r="D26" s="166"/>
      <c r="E26" s="166"/>
      <c r="F26" s="166"/>
      <c r="G26" s="166"/>
      <c r="H26" s="166"/>
      <c r="I26" s="166"/>
      <c r="J26" s="166"/>
      <c r="K26" s="167"/>
      <c r="M26" s="126"/>
      <c r="Q26" s="169"/>
      <c r="R26" s="169"/>
      <c r="S26" s="169"/>
      <c r="T26" s="169"/>
      <c r="U26" s="169"/>
      <c r="V26" s="169"/>
      <c r="W26" s="169"/>
      <c r="X26" s="169"/>
      <c r="Y26" s="169"/>
      <c r="Z26" s="169"/>
    </row>
    <row r="27" spans="1:26" x14ac:dyDescent="0.3">
      <c r="A27" s="164" t="s">
        <v>3</v>
      </c>
      <c r="B27" s="162"/>
      <c r="C27" s="162"/>
      <c r="D27" s="162"/>
      <c r="E27" s="162"/>
      <c r="F27" s="162"/>
      <c r="G27" s="162"/>
      <c r="H27" s="162"/>
      <c r="I27" s="162"/>
      <c r="J27" s="162"/>
      <c r="K27" s="163"/>
    </row>
    <row r="28" spans="1:26" x14ac:dyDescent="0.3">
      <c r="A28" s="164"/>
      <c r="B28" s="162"/>
      <c r="C28" s="162"/>
      <c r="D28" s="162"/>
      <c r="E28" s="162"/>
      <c r="F28" s="162"/>
      <c r="G28" s="162"/>
      <c r="H28" s="162"/>
      <c r="I28" s="162"/>
      <c r="J28" s="162"/>
      <c r="K28" s="163"/>
    </row>
    <row r="29" spans="1:26" x14ac:dyDescent="0.3">
      <c r="A29" s="164"/>
      <c r="B29" s="162"/>
      <c r="C29" s="162"/>
      <c r="D29" s="162"/>
      <c r="E29" s="162"/>
      <c r="F29" s="162"/>
      <c r="G29" s="162"/>
      <c r="H29" s="162"/>
      <c r="I29" s="162"/>
      <c r="J29" s="162"/>
      <c r="K29" s="163"/>
    </row>
    <row r="30" spans="1:26" x14ac:dyDescent="0.3">
      <c r="A30" s="164"/>
      <c r="B30" s="162"/>
      <c r="C30" s="162"/>
      <c r="D30" s="162"/>
      <c r="E30" s="162"/>
      <c r="F30" s="162"/>
      <c r="G30" s="162"/>
      <c r="H30" s="162"/>
      <c r="I30" s="162"/>
      <c r="J30" s="162"/>
      <c r="K30" s="163"/>
    </row>
    <row r="31" spans="1:26" ht="54" customHeight="1" x14ac:dyDescent="0.3">
      <c r="A31" s="165"/>
      <c r="B31" s="166"/>
      <c r="C31" s="166"/>
      <c r="D31" s="166"/>
      <c r="E31" s="166"/>
      <c r="F31" s="166"/>
      <c r="G31" s="166"/>
      <c r="H31" s="166"/>
      <c r="I31" s="166"/>
      <c r="J31" s="166"/>
      <c r="K31" s="167"/>
    </row>
    <row r="32" spans="1:26" s="10" customFormat="1" x14ac:dyDescent="0.3">
      <c r="A32" s="160"/>
      <c r="B32" s="160"/>
      <c r="C32" s="160"/>
      <c r="D32" s="160"/>
      <c r="E32" s="160"/>
      <c r="F32" s="160"/>
      <c r="G32" s="160"/>
      <c r="H32" s="160"/>
      <c r="I32" s="160"/>
      <c r="J32" s="160"/>
      <c r="K32" s="160"/>
    </row>
    <row r="33" s="10" customFormat="1" x14ac:dyDescent="0.3"/>
    <row r="34" s="10" customFormat="1" x14ac:dyDescent="0.3"/>
    <row r="35" s="10" customFormat="1" x14ac:dyDescent="0.3"/>
    <row r="36" s="10" customFormat="1" x14ac:dyDescent="0.3"/>
    <row r="37" s="10" customFormat="1" x14ac:dyDescent="0.3"/>
    <row r="38" s="10" customFormat="1" x14ac:dyDescent="0.3"/>
    <row r="39" s="10" customFormat="1" x14ac:dyDescent="0.3"/>
    <row r="40" s="10" customFormat="1" x14ac:dyDescent="0.3"/>
    <row r="41" s="10" customFormat="1" x14ac:dyDescent="0.3"/>
    <row r="42" s="10" customFormat="1" x14ac:dyDescent="0.3"/>
    <row r="43" s="10" customFormat="1" x14ac:dyDescent="0.3"/>
    <row r="44" s="10" customFormat="1" x14ac:dyDescent="0.3"/>
    <row r="45" s="10" customFormat="1" x14ac:dyDescent="0.3"/>
    <row r="46" s="10" customFormat="1" x14ac:dyDescent="0.3"/>
    <row r="47" s="10" customFormat="1" x14ac:dyDescent="0.3"/>
    <row r="48" s="10" customFormat="1" x14ac:dyDescent="0.3"/>
    <row r="49" s="10" customFormat="1" x14ac:dyDescent="0.3"/>
    <row r="50" s="10" customFormat="1" x14ac:dyDescent="0.3"/>
    <row r="51" s="10" customFormat="1" x14ac:dyDescent="0.3"/>
    <row r="52" s="10" customFormat="1" x14ac:dyDescent="0.3"/>
    <row r="53" s="10" customFormat="1" x14ac:dyDescent="0.3"/>
    <row r="54" s="10" customFormat="1" x14ac:dyDescent="0.3"/>
    <row r="55" s="10" customFormat="1" x14ac:dyDescent="0.3"/>
    <row r="56" s="10" customFormat="1" x14ac:dyDescent="0.3"/>
    <row r="57" s="10" customFormat="1" x14ac:dyDescent="0.3"/>
    <row r="58" s="10" customFormat="1" x14ac:dyDescent="0.3"/>
    <row r="59" s="10" customFormat="1" x14ac:dyDescent="0.3"/>
    <row r="60" s="10" customFormat="1" x14ac:dyDescent="0.3"/>
    <row r="61" s="10" customFormat="1" x14ac:dyDescent="0.3"/>
    <row r="62" s="10" customFormat="1" x14ac:dyDescent="0.3"/>
    <row r="63" s="10" customFormat="1" x14ac:dyDescent="0.3"/>
    <row r="64" s="10" customFormat="1" x14ac:dyDescent="0.3"/>
    <row r="65" s="10" customFormat="1" x14ac:dyDescent="0.3"/>
    <row r="66" s="10" customFormat="1" x14ac:dyDescent="0.3"/>
    <row r="67" s="10" customFormat="1" x14ac:dyDescent="0.3"/>
    <row r="68" s="10" customFormat="1" x14ac:dyDescent="0.3"/>
    <row r="69" s="10" customFormat="1" x14ac:dyDescent="0.3"/>
    <row r="70" s="10" customFormat="1" x14ac:dyDescent="0.3"/>
    <row r="71" s="10" customFormat="1" x14ac:dyDescent="0.3"/>
    <row r="72" s="10" customFormat="1" x14ac:dyDescent="0.3"/>
    <row r="73" s="10" customFormat="1" x14ac:dyDescent="0.3"/>
    <row r="74" s="10" customFormat="1" x14ac:dyDescent="0.3"/>
    <row r="75" s="10" customFormat="1" x14ac:dyDescent="0.3"/>
    <row r="76" s="10" customFormat="1" x14ac:dyDescent="0.3"/>
    <row r="77" s="10" customFormat="1" x14ac:dyDescent="0.3"/>
    <row r="78" s="10" customFormat="1" x14ac:dyDescent="0.3"/>
    <row r="79" s="10" customFormat="1" x14ac:dyDescent="0.3"/>
    <row r="80" s="10" customFormat="1" x14ac:dyDescent="0.3"/>
    <row r="81" s="10" customFormat="1" x14ac:dyDescent="0.3"/>
    <row r="82" s="10" customFormat="1" x14ac:dyDescent="0.3"/>
    <row r="83" s="10" customFormat="1" x14ac:dyDescent="0.3"/>
    <row r="84" s="10" customFormat="1" x14ac:dyDescent="0.3"/>
    <row r="85" s="10" customFormat="1" x14ac:dyDescent="0.3"/>
    <row r="86" s="10" customFormat="1" x14ac:dyDescent="0.3"/>
    <row r="87" s="10" customFormat="1" x14ac:dyDescent="0.3"/>
    <row r="88" s="10" customFormat="1" x14ac:dyDescent="0.3"/>
    <row r="89" s="10" customFormat="1" x14ac:dyDescent="0.3"/>
    <row r="90" s="10" customFormat="1" x14ac:dyDescent="0.3"/>
    <row r="91" s="10" customFormat="1" x14ac:dyDescent="0.3"/>
    <row r="92" s="10" customFormat="1" x14ac:dyDescent="0.3"/>
    <row r="93" s="10" customFormat="1" x14ac:dyDescent="0.3"/>
    <row r="94" s="10" customFormat="1" x14ac:dyDescent="0.3"/>
    <row r="95" s="10" customFormat="1" x14ac:dyDescent="0.3"/>
    <row r="96" s="10" customFormat="1" x14ac:dyDescent="0.3"/>
    <row r="97" s="10" customFormat="1" x14ac:dyDescent="0.3"/>
    <row r="98" s="10" customFormat="1" x14ac:dyDescent="0.3"/>
    <row r="99" s="10" customFormat="1" x14ac:dyDescent="0.3"/>
    <row r="100" s="10" customFormat="1" x14ac:dyDescent="0.3"/>
    <row r="101" s="10" customFormat="1" x14ac:dyDescent="0.3"/>
    <row r="102" s="10" customFormat="1" x14ac:dyDescent="0.3"/>
    <row r="103" s="10" customFormat="1" x14ac:dyDescent="0.3"/>
    <row r="104" s="10" customFormat="1" x14ac:dyDescent="0.3"/>
    <row r="105" s="10" customFormat="1" x14ac:dyDescent="0.3"/>
    <row r="106" s="10" customFormat="1" x14ac:dyDescent="0.3"/>
    <row r="107" s="10" customFormat="1" x14ac:dyDescent="0.3"/>
    <row r="108" s="10" customFormat="1" x14ac:dyDescent="0.3"/>
    <row r="109" s="10" customFormat="1" x14ac:dyDescent="0.3"/>
    <row r="110" s="10" customFormat="1" x14ac:dyDescent="0.3"/>
    <row r="111" s="10" customFormat="1" x14ac:dyDescent="0.3"/>
    <row r="112" s="10" customFormat="1" x14ac:dyDescent="0.3"/>
    <row r="113" s="10" customFormat="1" x14ac:dyDescent="0.3"/>
    <row r="114" s="10" customFormat="1" x14ac:dyDescent="0.3"/>
    <row r="115" s="10" customFormat="1" x14ac:dyDescent="0.3"/>
    <row r="116" s="10" customFormat="1" x14ac:dyDescent="0.3"/>
    <row r="117" s="10" customFormat="1" x14ac:dyDescent="0.3"/>
    <row r="118" s="10" customFormat="1" x14ac:dyDescent="0.3"/>
    <row r="119" s="10" customFormat="1" x14ac:dyDescent="0.3"/>
    <row r="120" s="10" customFormat="1" x14ac:dyDescent="0.3"/>
    <row r="121" s="10" customFormat="1" x14ac:dyDescent="0.3"/>
  </sheetData>
  <sheetProtection algorithmName="SHA-512" hashValue="JBV2vWiXP0Lnyb82fobeAfWJCT62nudqg2aK97Jaly/vYeAOVRNckcZf/8ZajxemQxdRsh37tgkAGNkvDzWilw==" saltValue="wviohbs7XO9UGQOZVQ8F+A==" spinCount="100000" sheet="1" objects="1" scenarios="1"/>
  <mergeCells count="9">
    <mergeCell ref="A32:K32"/>
    <mergeCell ref="A19:K21"/>
    <mergeCell ref="A22:K26"/>
    <mergeCell ref="Q26:Z26"/>
    <mergeCell ref="A1:K1"/>
    <mergeCell ref="A2:K5"/>
    <mergeCell ref="A6:K14"/>
    <mergeCell ref="A15:K18"/>
    <mergeCell ref="A27:K31"/>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7772-51F5-4041-B6F7-33368558D8DE}">
  <dimension ref="A1:E21"/>
  <sheetViews>
    <sheetView view="pageBreakPreview" zoomScale="85" zoomScaleNormal="100" zoomScaleSheetLayoutView="85" workbookViewId="0">
      <selection activeCell="B22" sqref="B22"/>
    </sheetView>
  </sheetViews>
  <sheetFormatPr defaultRowHeight="13.8" x14ac:dyDescent="0.3"/>
  <cols>
    <col min="1" max="1" width="44" style="2" customWidth="1"/>
    <col min="2" max="3" width="23.59765625" style="2" customWidth="1"/>
    <col min="4" max="4" width="4.09765625" style="2" customWidth="1"/>
    <col min="5" max="251" width="8.59765625" style="2"/>
    <col min="252" max="252" width="34.09765625" style="2" bestFit="1" customWidth="1"/>
    <col min="253" max="253" width="31.09765625" style="2" customWidth="1"/>
    <col min="254" max="507" width="8.59765625" style="2"/>
    <col min="508" max="508" width="34.09765625" style="2" bestFit="1" customWidth="1"/>
    <col min="509" max="509" width="31.09765625" style="2" customWidth="1"/>
    <col min="510" max="763" width="8.59765625" style="2"/>
    <col min="764" max="764" width="34.09765625" style="2" bestFit="1" customWidth="1"/>
    <col min="765" max="765" width="31.09765625" style="2" customWidth="1"/>
    <col min="766" max="1019" width="8.59765625" style="2"/>
    <col min="1020" max="1020" width="34.09765625" style="2" bestFit="1" customWidth="1"/>
    <col min="1021" max="1021" width="31.09765625" style="2" customWidth="1"/>
    <col min="1022" max="1275" width="8.59765625" style="2"/>
    <col min="1276" max="1276" width="34.09765625" style="2" bestFit="1" customWidth="1"/>
    <col min="1277" max="1277" width="31.09765625" style="2" customWidth="1"/>
    <col min="1278" max="1531" width="8.59765625" style="2"/>
    <col min="1532" max="1532" width="34.09765625" style="2" bestFit="1" customWidth="1"/>
    <col min="1533" max="1533" width="31.09765625" style="2" customWidth="1"/>
    <col min="1534" max="1787" width="8.59765625" style="2"/>
    <col min="1788" max="1788" width="34.09765625" style="2" bestFit="1" customWidth="1"/>
    <col min="1789" max="1789" width="31.09765625" style="2" customWidth="1"/>
    <col min="1790" max="2043" width="8.59765625" style="2"/>
    <col min="2044" max="2044" width="34.09765625" style="2" bestFit="1" customWidth="1"/>
    <col min="2045" max="2045" width="31.09765625" style="2" customWidth="1"/>
    <col min="2046" max="2299" width="8.59765625" style="2"/>
    <col min="2300" max="2300" width="34.09765625" style="2" bestFit="1" customWidth="1"/>
    <col min="2301" max="2301" width="31.09765625" style="2" customWidth="1"/>
    <col min="2302" max="2555" width="8.59765625" style="2"/>
    <col min="2556" max="2556" width="34.09765625" style="2" bestFit="1" customWidth="1"/>
    <col min="2557" max="2557" width="31.09765625" style="2" customWidth="1"/>
    <col min="2558" max="2811" width="8.59765625" style="2"/>
    <col min="2812" max="2812" width="34.09765625" style="2" bestFit="1" customWidth="1"/>
    <col min="2813" max="2813" width="31.09765625" style="2" customWidth="1"/>
    <col min="2814" max="3067" width="8.59765625" style="2"/>
    <col min="3068" max="3068" width="34.09765625" style="2" bestFit="1" customWidth="1"/>
    <col min="3069" max="3069" width="31.09765625" style="2" customWidth="1"/>
    <col min="3070" max="3323" width="8.59765625" style="2"/>
    <col min="3324" max="3324" width="34.09765625" style="2" bestFit="1" customWidth="1"/>
    <col min="3325" max="3325" width="31.09765625" style="2" customWidth="1"/>
    <col min="3326" max="3579" width="8.59765625" style="2"/>
    <col min="3580" max="3580" width="34.09765625" style="2" bestFit="1" customWidth="1"/>
    <col min="3581" max="3581" width="31.09765625" style="2" customWidth="1"/>
    <col min="3582" max="3835" width="8.59765625" style="2"/>
    <col min="3836" max="3836" width="34.09765625" style="2" bestFit="1" customWidth="1"/>
    <col min="3837" max="3837" width="31.09765625" style="2" customWidth="1"/>
    <col min="3838" max="4091" width="8.59765625" style="2"/>
    <col min="4092" max="4092" width="34.09765625" style="2" bestFit="1" customWidth="1"/>
    <col min="4093" max="4093" width="31.09765625" style="2" customWidth="1"/>
    <col min="4094" max="4347" width="8.59765625" style="2"/>
    <col min="4348" max="4348" width="34.09765625" style="2" bestFit="1" customWidth="1"/>
    <col min="4349" max="4349" width="31.09765625" style="2" customWidth="1"/>
    <col min="4350" max="4603" width="8.59765625" style="2"/>
    <col min="4604" max="4604" width="34.09765625" style="2" bestFit="1" customWidth="1"/>
    <col min="4605" max="4605" width="31.09765625" style="2" customWidth="1"/>
    <col min="4606" max="4859" width="8.59765625" style="2"/>
    <col min="4860" max="4860" width="34.09765625" style="2" bestFit="1" customWidth="1"/>
    <col min="4861" max="4861" width="31.09765625" style="2" customWidth="1"/>
    <col min="4862" max="5115" width="8.59765625" style="2"/>
    <col min="5116" max="5116" width="34.09765625" style="2" bestFit="1" customWidth="1"/>
    <col min="5117" max="5117" width="31.09765625" style="2" customWidth="1"/>
    <col min="5118" max="5371" width="8.59765625" style="2"/>
    <col min="5372" max="5372" width="34.09765625" style="2" bestFit="1" customWidth="1"/>
    <col min="5373" max="5373" width="31.09765625" style="2" customWidth="1"/>
    <col min="5374" max="5627" width="8.59765625" style="2"/>
    <col min="5628" max="5628" width="34.09765625" style="2" bestFit="1" customWidth="1"/>
    <col min="5629" max="5629" width="31.09765625" style="2" customWidth="1"/>
    <col min="5630" max="5883" width="8.59765625" style="2"/>
    <col min="5884" max="5884" width="34.09765625" style="2" bestFit="1" customWidth="1"/>
    <col min="5885" max="5885" width="31.09765625" style="2" customWidth="1"/>
    <col min="5886" max="6139" width="8.59765625" style="2"/>
    <col min="6140" max="6140" width="34.09765625" style="2" bestFit="1" customWidth="1"/>
    <col min="6141" max="6141" width="31.09765625" style="2" customWidth="1"/>
    <col min="6142" max="6395" width="8.59765625" style="2"/>
    <col min="6396" max="6396" width="34.09765625" style="2" bestFit="1" customWidth="1"/>
    <col min="6397" max="6397" width="31.09765625" style="2" customWidth="1"/>
    <col min="6398" max="6651" width="8.59765625" style="2"/>
    <col min="6652" max="6652" width="34.09765625" style="2" bestFit="1" customWidth="1"/>
    <col min="6653" max="6653" width="31.09765625" style="2" customWidth="1"/>
    <col min="6654" max="6907" width="8.59765625" style="2"/>
    <col min="6908" max="6908" width="34.09765625" style="2" bestFit="1" customWidth="1"/>
    <col min="6909" max="6909" width="31.09765625" style="2" customWidth="1"/>
    <col min="6910" max="7163" width="8.59765625" style="2"/>
    <col min="7164" max="7164" width="34.09765625" style="2" bestFit="1" customWidth="1"/>
    <col min="7165" max="7165" width="31.09765625" style="2" customWidth="1"/>
    <col min="7166" max="7419" width="8.59765625" style="2"/>
    <col min="7420" max="7420" width="34.09765625" style="2" bestFit="1" customWidth="1"/>
    <col min="7421" max="7421" width="31.09765625" style="2" customWidth="1"/>
    <col min="7422" max="7675" width="8.59765625" style="2"/>
    <col min="7676" max="7676" width="34.09765625" style="2" bestFit="1" customWidth="1"/>
    <col min="7677" max="7677" width="31.09765625" style="2" customWidth="1"/>
    <col min="7678" max="7931" width="8.59765625" style="2"/>
    <col min="7932" max="7932" width="34.09765625" style="2" bestFit="1" customWidth="1"/>
    <col min="7933" max="7933" width="31.09765625" style="2" customWidth="1"/>
    <col min="7934" max="8187" width="8.59765625" style="2"/>
    <col min="8188" max="8188" width="34.09765625" style="2" bestFit="1" customWidth="1"/>
    <col min="8189" max="8189" width="31.09765625" style="2" customWidth="1"/>
    <col min="8190" max="8443" width="8.59765625" style="2"/>
    <col min="8444" max="8444" width="34.09765625" style="2" bestFit="1" customWidth="1"/>
    <col min="8445" max="8445" width="31.09765625" style="2" customWidth="1"/>
    <col min="8446" max="8699" width="8.59765625" style="2"/>
    <col min="8700" max="8700" width="34.09765625" style="2" bestFit="1" customWidth="1"/>
    <col min="8701" max="8701" width="31.09765625" style="2" customWidth="1"/>
    <col min="8702" max="8955" width="8.59765625" style="2"/>
    <col min="8956" max="8956" width="34.09765625" style="2" bestFit="1" customWidth="1"/>
    <col min="8957" max="8957" width="31.09765625" style="2" customWidth="1"/>
    <col min="8958" max="9211" width="8.59765625" style="2"/>
    <col min="9212" max="9212" width="34.09765625" style="2" bestFit="1" customWidth="1"/>
    <col min="9213" max="9213" width="31.09765625" style="2" customWidth="1"/>
    <col min="9214" max="9467" width="8.59765625" style="2"/>
    <col min="9468" max="9468" width="34.09765625" style="2" bestFit="1" customWidth="1"/>
    <col min="9469" max="9469" width="31.09765625" style="2" customWidth="1"/>
    <col min="9470" max="9723" width="8.59765625" style="2"/>
    <col min="9724" max="9724" width="34.09765625" style="2" bestFit="1" customWidth="1"/>
    <col min="9725" max="9725" width="31.09765625" style="2" customWidth="1"/>
    <col min="9726" max="9979" width="8.59765625" style="2"/>
    <col min="9980" max="9980" width="34.09765625" style="2" bestFit="1" customWidth="1"/>
    <col min="9981" max="9981" width="31.09765625" style="2" customWidth="1"/>
    <col min="9982" max="10235" width="8.59765625" style="2"/>
    <col min="10236" max="10236" width="34.09765625" style="2" bestFit="1" customWidth="1"/>
    <col min="10237" max="10237" width="31.09765625" style="2" customWidth="1"/>
    <col min="10238" max="10491" width="8.59765625" style="2"/>
    <col min="10492" max="10492" width="34.09765625" style="2" bestFit="1" customWidth="1"/>
    <col min="10493" max="10493" width="31.09765625" style="2" customWidth="1"/>
    <col min="10494" max="10747" width="8.59765625" style="2"/>
    <col min="10748" max="10748" width="34.09765625" style="2" bestFit="1" customWidth="1"/>
    <col min="10749" max="10749" width="31.09765625" style="2" customWidth="1"/>
    <col min="10750" max="11003" width="8.59765625" style="2"/>
    <col min="11004" max="11004" width="34.09765625" style="2" bestFit="1" customWidth="1"/>
    <col min="11005" max="11005" width="31.09765625" style="2" customWidth="1"/>
    <col min="11006" max="11259" width="8.59765625" style="2"/>
    <col min="11260" max="11260" width="34.09765625" style="2" bestFit="1" customWidth="1"/>
    <col min="11261" max="11261" width="31.09765625" style="2" customWidth="1"/>
    <col min="11262" max="11515" width="8.59765625" style="2"/>
    <col min="11516" max="11516" width="34.09765625" style="2" bestFit="1" customWidth="1"/>
    <col min="11517" max="11517" width="31.09765625" style="2" customWidth="1"/>
    <col min="11518" max="11771" width="8.59765625" style="2"/>
    <col min="11772" max="11772" width="34.09765625" style="2" bestFit="1" customWidth="1"/>
    <col min="11773" max="11773" width="31.09765625" style="2" customWidth="1"/>
    <col min="11774" max="12027" width="8.59765625" style="2"/>
    <col min="12028" max="12028" width="34.09765625" style="2" bestFit="1" customWidth="1"/>
    <col min="12029" max="12029" width="31.09765625" style="2" customWidth="1"/>
    <col min="12030" max="12283" width="8.59765625" style="2"/>
    <col min="12284" max="12284" width="34.09765625" style="2" bestFit="1" customWidth="1"/>
    <col min="12285" max="12285" width="31.09765625" style="2" customWidth="1"/>
    <col min="12286" max="12539" width="8.59765625" style="2"/>
    <col min="12540" max="12540" width="34.09765625" style="2" bestFit="1" customWidth="1"/>
    <col min="12541" max="12541" width="31.09765625" style="2" customWidth="1"/>
    <col min="12542" max="12795" width="8.59765625" style="2"/>
    <col min="12796" max="12796" width="34.09765625" style="2" bestFit="1" customWidth="1"/>
    <col min="12797" max="12797" width="31.09765625" style="2" customWidth="1"/>
    <col min="12798" max="13051" width="8.59765625" style="2"/>
    <col min="13052" max="13052" width="34.09765625" style="2" bestFit="1" customWidth="1"/>
    <col min="13053" max="13053" width="31.09765625" style="2" customWidth="1"/>
    <col min="13054" max="13307" width="8.59765625" style="2"/>
    <col min="13308" max="13308" width="34.09765625" style="2" bestFit="1" customWidth="1"/>
    <col min="13309" max="13309" width="31.09765625" style="2" customWidth="1"/>
    <col min="13310" max="13563" width="8.59765625" style="2"/>
    <col min="13564" max="13564" width="34.09765625" style="2" bestFit="1" customWidth="1"/>
    <col min="13565" max="13565" width="31.09765625" style="2" customWidth="1"/>
    <col min="13566" max="13819" width="8.59765625" style="2"/>
    <col min="13820" max="13820" width="34.09765625" style="2" bestFit="1" customWidth="1"/>
    <col min="13821" max="13821" width="31.09765625" style="2" customWidth="1"/>
    <col min="13822" max="14075" width="8.59765625" style="2"/>
    <col min="14076" max="14076" width="34.09765625" style="2" bestFit="1" customWidth="1"/>
    <col min="14077" max="14077" width="31.09765625" style="2" customWidth="1"/>
    <col min="14078" max="14331" width="8.59765625" style="2"/>
    <col min="14332" max="14332" width="34.09765625" style="2" bestFit="1" customWidth="1"/>
    <col min="14333" max="14333" width="31.09765625" style="2" customWidth="1"/>
    <col min="14334" max="14587" width="8.59765625" style="2"/>
    <col min="14588" max="14588" width="34.09765625" style="2" bestFit="1" customWidth="1"/>
    <col min="14589" max="14589" width="31.09765625" style="2" customWidth="1"/>
    <col min="14590" max="14843" width="8.59765625" style="2"/>
    <col min="14844" max="14844" width="34.09765625" style="2" bestFit="1" customWidth="1"/>
    <col min="14845" max="14845" width="31.09765625" style="2" customWidth="1"/>
    <col min="14846" max="15099" width="8.59765625" style="2"/>
    <col min="15100" max="15100" width="34.09765625" style="2" bestFit="1" customWidth="1"/>
    <col min="15101" max="15101" width="31.09765625" style="2" customWidth="1"/>
    <col min="15102" max="15355" width="8.59765625" style="2"/>
    <col min="15356" max="15356" width="34.09765625" style="2" bestFit="1" customWidth="1"/>
    <col min="15357" max="15357" width="31.09765625" style="2" customWidth="1"/>
    <col min="15358" max="15611" width="8.59765625" style="2"/>
    <col min="15612" max="15612" width="34.09765625" style="2" bestFit="1" customWidth="1"/>
    <col min="15613" max="15613" width="31.09765625" style="2" customWidth="1"/>
    <col min="15614" max="15867" width="8.59765625" style="2"/>
    <col min="15868" max="15868" width="34.09765625" style="2" bestFit="1" customWidth="1"/>
    <col min="15869" max="15869" width="31.09765625" style="2" customWidth="1"/>
    <col min="15870" max="16123" width="8.59765625" style="2"/>
    <col min="16124" max="16124" width="34.09765625" style="2" bestFit="1" customWidth="1"/>
    <col min="16125" max="16125" width="31.09765625" style="2" customWidth="1"/>
    <col min="16126" max="16384" width="8.59765625" style="2"/>
  </cols>
  <sheetData>
    <row r="1" spans="1:5" ht="16.2" x14ac:dyDescent="0.35">
      <c r="A1" s="57" t="s">
        <v>4</v>
      </c>
      <c r="B1" s="11"/>
      <c r="C1" s="11"/>
      <c r="D1" s="11"/>
    </row>
    <row r="2" spans="1:5" ht="14.4" x14ac:dyDescent="0.3">
      <c r="A2" s="12"/>
      <c r="B2" s="11"/>
      <c r="C2" s="11"/>
      <c r="D2" s="11"/>
    </row>
    <row r="3" spans="1:5" x14ac:dyDescent="0.3">
      <c r="A3" s="58" t="s">
        <v>5</v>
      </c>
      <c r="B3" s="59" t="s">
        <v>6</v>
      </c>
      <c r="C3" s="59" t="s">
        <v>7</v>
      </c>
      <c r="D3" s="11"/>
    </row>
    <row r="4" spans="1:5" x14ac:dyDescent="0.3">
      <c r="A4" s="5" t="s">
        <v>8</v>
      </c>
      <c r="B4" s="6">
        <f>'2a. Regulier en periodiek'!R388</f>
        <v>0</v>
      </c>
      <c r="C4" s="6">
        <f>B4*1.21</f>
        <v>0</v>
      </c>
      <c r="D4" s="11"/>
    </row>
    <row r="5" spans="1:5" x14ac:dyDescent="0.3">
      <c r="A5" s="5" t="s">
        <v>9</v>
      </c>
      <c r="B5" s="6">
        <f>'2b. Overige werkzaamheden'!E9</f>
        <v>0</v>
      </c>
      <c r="C5" s="6">
        <f t="shared" ref="C5:C6" si="0">B5*1.21</f>
        <v>0</v>
      </c>
      <c r="D5" s="11"/>
    </row>
    <row r="6" spans="1:5" x14ac:dyDescent="0.3">
      <c r="A6" s="5" t="s">
        <v>10</v>
      </c>
      <c r="B6" s="6">
        <f>'2c. Werkzaamheden op afroep'!E53</f>
        <v>0</v>
      </c>
      <c r="C6" s="6">
        <f t="shared" si="0"/>
        <v>0</v>
      </c>
      <c r="D6" s="11"/>
    </row>
    <row r="7" spans="1:5" x14ac:dyDescent="0.3">
      <c r="A7" s="5" t="s">
        <v>11</v>
      </c>
      <c r="B7" s="32"/>
      <c r="C7" s="32"/>
      <c r="D7" s="11"/>
    </row>
    <row r="8" spans="1:5" ht="15" thickBot="1" x14ac:dyDescent="0.35">
      <c r="A8" s="7" t="s">
        <v>448</v>
      </c>
      <c r="B8" s="8">
        <f>SUM(B4:B6)</f>
        <v>0</v>
      </c>
      <c r="C8" s="9">
        <f>SUM(C4:C6)</f>
        <v>0</v>
      </c>
      <c r="D8" s="11"/>
      <c r="E8" s="3"/>
    </row>
    <row r="9" spans="1:5" ht="14.4" x14ac:dyDescent="0.3">
      <c r="A9" s="149" t="s">
        <v>447</v>
      </c>
      <c r="B9" s="13"/>
      <c r="C9" s="13"/>
      <c r="D9" s="11"/>
      <c r="E9" s="3"/>
    </row>
    <row r="10" spans="1:5" x14ac:dyDescent="0.3">
      <c r="A10" s="58" t="s">
        <v>12</v>
      </c>
      <c r="B10" s="190" t="s">
        <v>13</v>
      </c>
      <c r="C10" s="190"/>
      <c r="D10" s="11"/>
    </row>
    <row r="11" spans="1:5" ht="14.4" x14ac:dyDescent="0.3">
      <c r="A11" s="4" t="s">
        <v>14</v>
      </c>
      <c r="B11" s="218">
        <v>0</v>
      </c>
      <c r="C11" s="218"/>
      <c r="D11" s="11"/>
      <c r="E11" s="3"/>
    </row>
    <row r="12" spans="1:5" ht="14.4" x14ac:dyDescent="0.3">
      <c r="A12" s="4" t="s">
        <v>15</v>
      </c>
      <c r="B12" s="218">
        <v>0</v>
      </c>
      <c r="C12" s="218"/>
      <c r="D12" s="11"/>
      <c r="E12" s="3"/>
    </row>
    <row r="13" spans="1:5" ht="14.4" x14ac:dyDescent="0.3">
      <c r="A13" s="10"/>
      <c r="B13" s="10"/>
      <c r="C13" s="10"/>
      <c r="D13" s="11"/>
    </row>
    <row r="14" spans="1:5" ht="14.4" x14ac:dyDescent="0.3">
      <c r="A14" s="51" t="s">
        <v>16</v>
      </c>
      <c r="B14" s="219"/>
      <c r="C14" s="219"/>
      <c r="D14" s="11"/>
    </row>
    <row r="15" spans="1:5" ht="37.35" customHeight="1" x14ac:dyDescent="0.3">
      <c r="A15" s="52" t="s">
        <v>17</v>
      </c>
      <c r="B15" s="219"/>
      <c r="C15" s="219"/>
      <c r="D15" s="11"/>
    </row>
    <row r="16" spans="1:5" ht="14.4" x14ac:dyDescent="0.3">
      <c r="A16" s="51" t="s">
        <v>18</v>
      </c>
      <c r="B16" s="219"/>
      <c r="C16" s="219"/>
      <c r="D16" s="11"/>
    </row>
    <row r="17" spans="1:4" ht="14.4" x14ac:dyDescent="0.3">
      <c r="A17" s="51" t="s">
        <v>19</v>
      </c>
      <c r="B17" s="219"/>
      <c r="C17" s="219"/>
      <c r="D17" s="11"/>
    </row>
    <row r="18" spans="1:4" ht="14.4" x14ac:dyDescent="0.3">
      <c r="A18" s="51" t="s">
        <v>20</v>
      </c>
      <c r="B18" s="219"/>
      <c r="C18" s="219"/>
      <c r="D18" s="11"/>
    </row>
    <row r="19" spans="1:4" x14ac:dyDescent="0.3">
      <c r="A19" s="11"/>
      <c r="B19" s="11"/>
      <c r="C19" s="11"/>
      <c r="D19" s="11"/>
    </row>
    <row r="20" spans="1:4" x14ac:dyDescent="0.3">
      <c r="A20" s="189"/>
      <c r="B20" s="189"/>
    </row>
    <row r="21" spans="1:4" ht="14.4" x14ac:dyDescent="0.3">
      <c r="A21" s="1"/>
      <c r="B21" s="1"/>
      <c r="C21" s="1"/>
    </row>
  </sheetData>
  <sheetProtection algorithmName="SHA-512" hashValue="wLWUbfln3up8mgegi7yoScm8e4RwxxZTRXA4xMsQiWevpyDbudwn8bcABCwNkZMhrpRX5wLgYy1bia7vup1O3g==" saltValue="NP8gkUMWLGOT0YbPKbIY/g==" spinCount="100000" sheet="1" objects="1" scenarios="1"/>
  <mergeCells count="9">
    <mergeCell ref="B17:C17"/>
    <mergeCell ref="B18:C18"/>
    <mergeCell ref="A20:B20"/>
    <mergeCell ref="B10:C10"/>
    <mergeCell ref="B11:C11"/>
    <mergeCell ref="B12:C12"/>
    <mergeCell ref="B14:C14"/>
    <mergeCell ref="B15:C15"/>
    <mergeCell ref="B16:C16"/>
  </mergeCell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3895-DA6B-4023-93CD-B5CA639365C3}">
  <dimension ref="A1:AJ388"/>
  <sheetViews>
    <sheetView showGridLines="0" tabSelected="1" view="pageBreakPreview" zoomScale="70" zoomScaleNormal="100" zoomScaleSheetLayoutView="70" workbookViewId="0">
      <selection activeCell="P375" sqref="P375"/>
    </sheetView>
  </sheetViews>
  <sheetFormatPr defaultColWidth="8.09765625" defaultRowHeight="14.4" x14ac:dyDescent="0.3"/>
  <cols>
    <col min="1" max="1" width="36.59765625" style="94" customWidth="1"/>
    <col min="2" max="2" width="10.296875" style="108" customWidth="1"/>
    <col min="3" max="3" width="9.59765625" style="108" customWidth="1"/>
    <col min="4" max="4" width="30.59765625" style="94" bestFit="1" customWidth="1"/>
    <col min="5" max="5" width="19.09765625" style="94" customWidth="1"/>
    <col min="6" max="6" width="12.8984375" style="103" customWidth="1"/>
    <col min="7" max="7" width="22" style="91" customWidth="1"/>
    <col min="8" max="8" width="19.296875" style="91" customWidth="1"/>
    <col min="9" max="9" width="16.59765625" style="94" customWidth="1"/>
    <col min="10" max="10" width="12.796875" style="94" customWidth="1"/>
    <col min="11" max="11" width="15" style="94" bestFit="1" customWidth="1"/>
    <col min="12" max="13" width="13.59765625" style="97" customWidth="1"/>
    <col min="14" max="14" width="15" style="97" bestFit="1" customWidth="1"/>
    <col min="15" max="15" width="13.59765625" style="97" customWidth="1"/>
    <col min="16" max="16" width="17" style="94" bestFit="1" customWidth="1"/>
    <col min="17" max="17" width="12.796875" style="94" bestFit="1" customWidth="1"/>
    <col min="18" max="18" width="15.796875" style="94" customWidth="1"/>
    <col min="19" max="16384" width="8.09765625" style="94"/>
  </cols>
  <sheetData>
    <row r="1" spans="1:36" x14ac:dyDescent="0.3">
      <c r="K1" s="191" t="s">
        <v>451</v>
      </c>
      <c r="L1" s="191"/>
      <c r="N1" s="191" t="s">
        <v>451</v>
      </c>
      <c r="O1" s="191"/>
      <c r="P1" s="191" t="s">
        <v>454</v>
      </c>
      <c r="Q1" s="191"/>
    </row>
    <row r="2" spans="1:36" ht="18" x14ac:dyDescent="0.3">
      <c r="A2" s="200" t="s">
        <v>21</v>
      </c>
      <c r="B2" s="201"/>
      <c r="D2" s="92"/>
      <c r="E2" s="92"/>
      <c r="F2" s="93"/>
      <c r="J2" s="92"/>
      <c r="K2" s="119" t="s">
        <v>452</v>
      </c>
      <c r="L2" s="220"/>
      <c r="M2" s="95"/>
      <c r="N2" s="119" t="s">
        <v>452</v>
      </c>
      <c r="O2" s="220"/>
      <c r="P2" s="119" t="s">
        <v>452</v>
      </c>
      <c r="Q2" s="220"/>
      <c r="R2" s="92"/>
      <c r="S2" s="92"/>
      <c r="T2"/>
      <c r="U2"/>
      <c r="V2"/>
      <c r="W2"/>
      <c r="X2"/>
      <c r="Y2"/>
      <c r="Z2"/>
      <c r="AA2"/>
      <c r="AB2"/>
      <c r="AC2"/>
      <c r="AD2"/>
      <c r="AE2"/>
      <c r="AF2"/>
      <c r="AG2"/>
      <c r="AH2"/>
      <c r="AI2"/>
      <c r="AJ2"/>
    </row>
    <row r="3" spans="1:36" ht="20.25" customHeight="1" x14ac:dyDescent="0.3">
      <c r="E3" s="96" t="s">
        <v>22</v>
      </c>
      <c r="F3" s="147">
        <f>SUBTOTAL(9,F8:F386)</f>
        <v>12951.900000000016</v>
      </c>
      <c r="G3" s="202" t="s">
        <v>449</v>
      </c>
      <c r="H3" s="203"/>
      <c r="I3" s="203"/>
      <c r="J3" s="204"/>
      <c r="K3" s="148" t="s">
        <v>453</v>
      </c>
      <c r="L3" s="221"/>
      <c r="N3" s="120" t="s">
        <v>453</v>
      </c>
      <c r="O3" s="221"/>
      <c r="P3" s="120" t="s">
        <v>453</v>
      </c>
      <c r="Q3" s="222"/>
      <c r="R3" s="98"/>
      <c r="T3"/>
      <c r="U3"/>
      <c r="V3"/>
      <c r="W3"/>
      <c r="X3"/>
      <c r="Y3"/>
      <c r="Z3"/>
      <c r="AA3"/>
      <c r="AB3"/>
      <c r="AC3"/>
      <c r="AD3"/>
      <c r="AE3"/>
      <c r="AF3"/>
      <c r="AG3"/>
      <c r="AH3"/>
      <c r="AI3"/>
      <c r="AJ3"/>
    </row>
    <row r="4" spans="1:36" ht="20.25" customHeight="1" x14ac:dyDescent="0.3">
      <c r="E4" s="30"/>
      <c r="F4" s="99"/>
      <c r="P4" s="118" t="s">
        <v>455</v>
      </c>
      <c r="Q4" s="223"/>
      <c r="R4" s="98"/>
      <c r="T4"/>
      <c r="U4"/>
      <c r="V4"/>
      <c r="W4"/>
      <c r="X4"/>
      <c r="Y4"/>
      <c r="Z4"/>
      <c r="AA4"/>
      <c r="AB4"/>
      <c r="AC4"/>
      <c r="AD4"/>
      <c r="AE4"/>
      <c r="AF4"/>
      <c r="AG4"/>
      <c r="AH4"/>
      <c r="AI4"/>
      <c r="AJ4"/>
    </row>
    <row r="5" spans="1:36" ht="18" customHeight="1" x14ac:dyDescent="0.3">
      <c r="E5" s="30"/>
      <c r="F5" s="99"/>
      <c r="R5" s="98"/>
      <c r="T5"/>
      <c r="U5"/>
      <c r="V5"/>
      <c r="W5"/>
      <c r="X5"/>
      <c r="Y5"/>
      <c r="Z5"/>
      <c r="AA5"/>
      <c r="AB5"/>
      <c r="AC5"/>
      <c r="AD5"/>
      <c r="AE5"/>
      <c r="AF5"/>
      <c r="AG5"/>
      <c r="AH5"/>
      <c r="AI5"/>
      <c r="AJ5"/>
    </row>
    <row r="6" spans="1:36" s="104" customFormat="1" ht="33.75" customHeight="1" x14ac:dyDescent="0.3">
      <c r="A6" s="60" t="s">
        <v>23</v>
      </c>
      <c r="B6" s="109" t="s">
        <v>24</v>
      </c>
      <c r="C6" s="109" t="s">
        <v>25</v>
      </c>
      <c r="D6" s="61" t="s">
        <v>26</v>
      </c>
      <c r="E6" s="61" t="s">
        <v>27</v>
      </c>
      <c r="F6" s="62" t="s">
        <v>28</v>
      </c>
      <c r="G6" s="61" t="s">
        <v>29</v>
      </c>
      <c r="H6" s="61" t="s">
        <v>450</v>
      </c>
      <c r="I6" s="61" t="s">
        <v>30</v>
      </c>
      <c r="J6" s="194" t="s">
        <v>31</v>
      </c>
      <c r="K6" s="195"/>
      <c r="L6" s="196"/>
      <c r="M6" s="197" t="s">
        <v>32</v>
      </c>
      <c r="N6" s="198"/>
      <c r="O6" s="199"/>
      <c r="P6" s="61" t="s">
        <v>15</v>
      </c>
      <c r="Q6" s="61" t="s">
        <v>33</v>
      </c>
      <c r="R6" s="61" t="s">
        <v>34</v>
      </c>
      <c r="T6" s="105"/>
      <c r="U6" s="105"/>
      <c r="V6" s="105"/>
      <c r="W6" s="105"/>
      <c r="X6" s="105"/>
      <c r="Y6" s="105"/>
      <c r="Z6" s="105"/>
      <c r="AA6" s="105"/>
      <c r="AB6" s="105"/>
      <c r="AC6" s="105"/>
      <c r="AD6" s="105"/>
      <c r="AE6" s="105"/>
      <c r="AF6" s="105"/>
      <c r="AG6" s="105"/>
      <c r="AH6" s="105"/>
      <c r="AI6" s="105"/>
      <c r="AJ6" s="105"/>
    </row>
    <row r="7" spans="1:36" s="107" customFormat="1" ht="27.6" x14ac:dyDescent="0.3">
      <c r="A7" s="86"/>
      <c r="B7" s="110"/>
      <c r="C7" s="110"/>
      <c r="D7" s="87"/>
      <c r="E7" s="87"/>
      <c r="F7" s="88"/>
      <c r="G7" s="87"/>
      <c r="H7" s="87"/>
      <c r="I7" s="87"/>
      <c r="J7" s="89" t="s">
        <v>35</v>
      </c>
      <c r="K7" s="89" t="s">
        <v>14</v>
      </c>
      <c r="L7" s="90" t="s">
        <v>36</v>
      </c>
      <c r="M7" s="89" t="s">
        <v>35</v>
      </c>
      <c r="N7" s="89" t="s">
        <v>14</v>
      </c>
      <c r="O7" s="90" t="s">
        <v>36</v>
      </c>
      <c r="P7" s="87"/>
      <c r="Q7" s="87"/>
      <c r="R7" s="87"/>
      <c r="S7" s="106"/>
    </row>
    <row r="8" spans="1:36" customFormat="1" x14ac:dyDescent="0.3">
      <c r="A8" s="100" t="s">
        <v>37</v>
      </c>
      <c r="B8" s="112">
        <v>-1</v>
      </c>
      <c r="C8" s="113">
        <v>-1033</v>
      </c>
      <c r="D8" s="114" t="s">
        <v>38</v>
      </c>
      <c r="E8" s="101" t="s">
        <v>39</v>
      </c>
      <c r="F8" s="114">
        <v>42.8</v>
      </c>
      <c r="G8" s="115" t="s">
        <v>40</v>
      </c>
      <c r="H8" s="224">
        <v>255</v>
      </c>
      <c r="I8" s="111" t="s">
        <v>41</v>
      </c>
      <c r="J8" s="226">
        <v>0</v>
      </c>
      <c r="K8" s="121">
        <f>IFERROR((F8*H8)/J8, 0)</f>
        <v>0</v>
      </c>
      <c r="L8" s="122">
        <f>K8*$L$2</f>
        <v>0</v>
      </c>
      <c r="M8" s="226">
        <v>0</v>
      </c>
      <c r="N8" s="121">
        <f>IFERROR((F8*H8)/M8, 0)</f>
        <v>0</v>
      </c>
      <c r="O8" s="122">
        <f>N8*$O$2</f>
        <v>0</v>
      </c>
      <c r="P8" s="121">
        <f>(K8+N8)*$Q$4</f>
        <v>0</v>
      </c>
      <c r="Q8" s="124">
        <f>P8*$Q$2</f>
        <v>0</v>
      </c>
      <c r="R8" s="124">
        <f>L8+O8+Q8</f>
        <v>0</v>
      </c>
      <c r="S8" s="94"/>
    </row>
    <row r="9" spans="1:36" customFormat="1" x14ac:dyDescent="0.3">
      <c r="A9" s="100" t="s">
        <v>37</v>
      </c>
      <c r="B9" s="112">
        <v>-1</v>
      </c>
      <c r="C9" s="113">
        <v>-1049</v>
      </c>
      <c r="D9" s="114" t="s">
        <v>42</v>
      </c>
      <c r="E9" s="101" t="s">
        <v>39</v>
      </c>
      <c r="F9" s="114">
        <v>13</v>
      </c>
      <c r="G9" s="115" t="s">
        <v>40</v>
      </c>
      <c r="H9" s="225">
        <v>255</v>
      </c>
      <c r="I9" s="111" t="s">
        <v>41</v>
      </c>
      <c r="J9" s="226">
        <v>0</v>
      </c>
      <c r="K9" s="121">
        <f t="shared" ref="K9:K72" si="0">IFERROR((F9*H9)/J9, 0)</f>
        <v>0</v>
      </c>
      <c r="L9" s="122">
        <f t="shared" ref="L9:L72" si="1">K9*$L$2</f>
        <v>0</v>
      </c>
      <c r="M9" s="226">
        <v>0</v>
      </c>
      <c r="N9" s="121">
        <f t="shared" ref="N9:N72" si="2">IFERROR((F9*H9)/M9, 0)</f>
        <v>0</v>
      </c>
      <c r="O9" s="122">
        <f t="shared" ref="O9:O72" si="3">N9*$O$2</f>
        <v>0</v>
      </c>
      <c r="P9" s="121">
        <f t="shared" ref="P9:P72" si="4">(K9+N9)*$Q$4</f>
        <v>0</v>
      </c>
      <c r="Q9" s="124">
        <f t="shared" ref="Q9:Q72" si="5">P9*$Q$2</f>
        <v>0</v>
      </c>
      <c r="R9" s="124">
        <f t="shared" ref="R9:R72" si="6">L9+O9+Q9</f>
        <v>0</v>
      </c>
      <c r="S9" s="94"/>
    </row>
    <row r="10" spans="1:36" x14ac:dyDescent="0.3">
      <c r="A10" s="100" t="s">
        <v>37</v>
      </c>
      <c r="B10" s="112">
        <v>-1</v>
      </c>
      <c r="C10" s="113">
        <v>-1052</v>
      </c>
      <c r="D10" s="114" t="s">
        <v>43</v>
      </c>
      <c r="E10" s="101" t="s">
        <v>39</v>
      </c>
      <c r="F10" s="114">
        <v>22.1</v>
      </c>
      <c r="G10" s="115" t="s">
        <v>44</v>
      </c>
      <c r="H10" s="225">
        <v>255</v>
      </c>
      <c r="I10" s="111" t="s">
        <v>41</v>
      </c>
      <c r="J10" s="226">
        <v>0</v>
      </c>
      <c r="K10" s="121">
        <f t="shared" si="0"/>
        <v>0</v>
      </c>
      <c r="L10" s="122">
        <f t="shared" si="1"/>
        <v>0</v>
      </c>
      <c r="M10" s="226">
        <v>0</v>
      </c>
      <c r="N10" s="121">
        <f t="shared" si="2"/>
        <v>0</v>
      </c>
      <c r="O10" s="122">
        <f t="shared" si="3"/>
        <v>0</v>
      </c>
      <c r="P10" s="121">
        <f t="shared" si="4"/>
        <v>0</v>
      </c>
      <c r="Q10" s="124">
        <f t="shared" si="5"/>
        <v>0</v>
      </c>
      <c r="R10" s="124">
        <f t="shared" si="6"/>
        <v>0</v>
      </c>
      <c r="T10"/>
      <c r="U10"/>
      <c r="V10"/>
      <c r="W10"/>
      <c r="X10"/>
      <c r="Y10"/>
      <c r="Z10"/>
      <c r="AA10"/>
      <c r="AB10"/>
      <c r="AC10"/>
      <c r="AD10"/>
      <c r="AE10"/>
      <c r="AF10"/>
      <c r="AG10"/>
      <c r="AH10"/>
      <c r="AI10"/>
      <c r="AJ10"/>
    </row>
    <row r="11" spans="1:36" x14ac:dyDescent="0.3">
      <c r="A11" s="100" t="s">
        <v>37</v>
      </c>
      <c r="B11" s="112">
        <v>-1</v>
      </c>
      <c r="C11" s="113">
        <v>-1083</v>
      </c>
      <c r="D11" s="114" t="s">
        <v>45</v>
      </c>
      <c r="E11" s="101" t="s">
        <v>39</v>
      </c>
      <c r="F11" s="114">
        <v>38.799999999999997</v>
      </c>
      <c r="G11" s="115" t="s">
        <v>40</v>
      </c>
      <c r="H11" s="225">
        <v>255</v>
      </c>
      <c r="I11" s="111" t="s">
        <v>41</v>
      </c>
      <c r="J11" s="226">
        <v>0</v>
      </c>
      <c r="K11" s="121">
        <f t="shared" si="0"/>
        <v>0</v>
      </c>
      <c r="L11" s="122">
        <f t="shared" si="1"/>
        <v>0</v>
      </c>
      <c r="M11" s="226">
        <v>0</v>
      </c>
      <c r="N11" s="121">
        <f t="shared" si="2"/>
        <v>0</v>
      </c>
      <c r="O11" s="122">
        <f t="shared" si="3"/>
        <v>0</v>
      </c>
      <c r="P11" s="121">
        <f t="shared" si="4"/>
        <v>0</v>
      </c>
      <c r="Q11" s="124">
        <f t="shared" si="5"/>
        <v>0</v>
      </c>
      <c r="R11" s="124">
        <f t="shared" si="6"/>
        <v>0</v>
      </c>
      <c r="T11"/>
      <c r="U11"/>
      <c r="V11"/>
      <c r="W11"/>
      <c r="X11"/>
      <c r="Y11"/>
      <c r="Z11"/>
      <c r="AA11"/>
      <c r="AB11"/>
      <c r="AC11"/>
      <c r="AD11"/>
      <c r="AE11"/>
      <c r="AF11"/>
      <c r="AG11"/>
      <c r="AH11"/>
      <c r="AI11"/>
      <c r="AJ11"/>
    </row>
    <row r="12" spans="1:36" x14ac:dyDescent="0.3">
      <c r="A12" s="100" t="s">
        <v>37</v>
      </c>
      <c r="B12" s="112">
        <v>-1</v>
      </c>
      <c r="C12" s="113">
        <v>-1201</v>
      </c>
      <c r="D12" s="114" t="s">
        <v>46</v>
      </c>
      <c r="E12" s="102" t="s">
        <v>47</v>
      </c>
      <c r="F12" s="114">
        <v>53.1</v>
      </c>
      <c r="G12" s="115" t="s">
        <v>48</v>
      </c>
      <c r="H12" s="225">
        <v>255</v>
      </c>
      <c r="I12" s="111" t="s">
        <v>41</v>
      </c>
      <c r="J12" s="226">
        <v>0</v>
      </c>
      <c r="K12" s="121">
        <f t="shared" si="0"/>
        <v>0</v>
      </c>
      <c r="L12" s="122">
        <f t="shared" si="1"/>
        <v>0</v>
      </c>
      <c r="M12" s="226">
        <v>0</v>
      </c>
      <c r="N12" s="121">
        <f t="shared" si="2"/>
        <v>0</v>
      </c>
      <c r="O12" s="122">
        <f t="shared" si="3"/>
        <v>0</v>
      </c>
      <c r="P12" s="121">
        <f t="shared" si="4"/>
        <v>0</v>
      </c>
      <c r="Q12" s="124">
        <f t="shared" si="5"/>
        <v>0</v>
      </c>
      <c r="R12" s="124">
        <f t="shared" si="6"/>
        <v>0</v>
      </c>
      <c r="T12"/>
      <c r="U12"/>
      <c r="V12"/>
      <c r="W12"/>
      <c r="X12"/>
      <c r="Y12"/>
      <c r="Z12"/>
      <c r="AA12"/>
      <c r="AB12"/>
      <c r="AC12"/>
      <c r="AD12"/>
      <c r="AE12"/>
      <c r="AF12"/>
      <c r="AG12"/>
      <c r="AH12"/>
      <c r="AI12"/>
      <c r="AJ12"/>
    </row>
    <row r="13" spans="1:36" x14ac:dyDescent="0.3">
      <c r="A13" s="100" t="s">
        <v>37</v>
      </c>
      <c r="B13" s="112">
        <v>-1</v>
      </c>
      <c r="C13" s="113">
        <v>-1202</v>
      </c>
      <c r="D13" s="114" t="s">
        <v>49</v>
      </c>
      <c r="E13" s="102" t="s">
        <v>50</v>
      </c>
      <c r="F13" s="114">
        <v>88.5</v>
      </c>
      <c r="G13" s="115" t="s">
        <v>51</v>
      </c>
      <c r="H13" s="225">
        <v>255</v>
      </c>
      <c r="I13" s="111" t="s">
        <v>41</v>
      </c>
      <c r="J13" s="226">
        <v>0</v>
      </c>
      <c r="K13" s="121">
        <f t="shared" si="0"/>
        <v>0</v>
      </c>
      <c r="L13" s="122">
        <f t="shared" si="1"/>
        <v>0</v>
      </c>
      <c r="M13" s="226">
        <v>0</v>
      </c>
      <c r="N13" s="121">
        <f t="shared" si="2"/>
        <v>0</v>
      </c>
      <c r="O13" s="122">
        <f t="shared" si="3"/>
        <v>0</v>
      </c>
      <c r="P13" s="121">
        <f t="shared" si="4"/>
        <v>0</v>
      </c>
      <c r="Q13" s="124">
        <f t="shared" si="5"/>
        <v>0</v>
      </c>
      <c r="R13" s="124">
        <f t="shared" si="6"/>
        <v>0</v>
      </c>
      <c r="T13"/>
      <c r="U13"/>
      <c r="V13"/>
      <c r="W13"/>
      <c r="X13"/>
      <c r="Y13"/>
      <c r="Z13"/>
      <c r="AA13"/>
      <c r="AB13"/>
      <c r="AC13"/>
      <c r="AD13"/>
      <c r="AE13"/>
      <c r="AF13"/>
      <c r="AG13"/>
      <c r="AH13"/>
      <c r="AI13"/>
      <c r="AJ13"/>
    </row>
    <row r="14" spans="1:36" x14ac:dyDescent="0.3">
      <c r="A14" s="100" t="s">
        <v>37</v>
      </c>
      <c r="B14" s="112">
        <v>-1</v>
      </c>
      <c r="C14" s="113">
        <v>-1204</v>
      </c>
      <c r="D14" s="114" t="s">
        <v>52</v>
      </c>
      <c r="E14" s="101" t="s">
        <v>39</v>
      </c>
      <c r="F14" s="114">
        <v>53.1</v>
      </c>
      <c r="G14" s="115" t="s">
        <v>51</v>
      </c>
      <c r="H14" s="225">
        <v>255</v>
      </c>
      <c r="I14" s="111" t="s">
        <v>41</v>
      </c>
      <c r="J14" s="226">
        <v>0</v>
      </c>
      <c r="K14" s="121">
        <f t="shared" si="0"/>
        <v>0</v>
      </c>
      <c r="L14" s="122">
        <f t="shared" si="1"/>
        <v>0</v>
      </c>
      <c r="M14" s="226">
        <v>0</v>
      </c>
      <c r="N14" s="121">
        <f t="shared" si="2"/>
        <v>0</v>
      </c>
      <c r="O14" s="122">
        <f t="shared" si="3"/>
        <v>0</v>
      </c>
      <c r="P14" s="121">
        <f t="shared" si="4"/>
        <v>0</v>
      </c>
      <c r="Q14" s="124">
        <f t="shared" si="5"/>
        <v>0</v>
      </c>
      <c r="R14" s="124">
        <f t="shared" si="6"/>
        <v>0</v>
      </c>
    </row>
    <row r="15" spans="1:36" x14ac:dyDescent="0.3">
      <c r="A15" s="100" t="s">
        <v>37</v>
      </c>
      <c r="B15" s="112">
        <v>-1</v>
      </c>
      <c r="C15" s="113">
        <v>-1206</v>
      </c>
      <c r="D15" s="114" t="s">
        <v>53</v>
      </c>
      <c r="E15" s="102" t="s">
        <v>50</v>
      </c>
      <c r="F15" s="114">
        <v>32.1</v>
      </c>
      <c r="G15" s="115" t="s">
        <v>51</v>
      </c>
      <c r="H15" s="225">
        <v>255</v>
      </c>
      <c r="I15" s="111" t="s">
        <v>41</v>
      </c>
      <c r="J15" s="226">
        <v>0</v>
      </c>
      <c r="K15" s="121">
        <f t="shared" si="0"/>
        <v>0</v>
      </c>
      <c r="L15" s="122">
        <f t="shared" si="1"/>
        <v>0</v>
      </c>
      <c r="M15" s="226">
        <v>0</v>
      </c>
      <c r="N15" s="121">
        <f t="shared" si="2"/>
        <v>0</v>
      </c>
      <c r="O15" s="122">
        <f t="shared" si="3"/>
        <v>0</v>
      </c>
      <c r="P15" s="121">
        <f t="shared" si="4"/>
        <v>0</v>
      </c>
      <c r="Q15" s="124">
        <f t="shared" si="5"/>
        <v>0</v>
      </c>
      <c r="R15" s="124">
        <f t="shared" si="6"/>
        <v>0</v>
      </c>
    </row>
    <row r="16" spans="1:36" x14ac:dyDescent="0.3">
      <c r="A16" s="100" t="s">
        <v>37</v>
      </c>
      <c r="B16" s="112">
        <v>-1</v>
      </c>
      <c r="C16" s="113">
        <v>-1207</v>
      </c>
      <c r="D16" s="114" t="s">
        <v>54</v>
      </c>
      <c r="E16" s="101" t="s">
        <v>39</v>
      </c>
      <c r="F16" s="114">
        <v>48.4</v>
      </c>
      <c r="G16" s="115" t="s">
        <v>40</v>
      </c>
      <c r="H16" s="225">
        <v>255</v>
      </c>
      <c r="I16" s="111" t="s">
        <v>41</v>
      </c>
      <c r="J16" s="226">
        <v>0</v>
      </c>
      <c r="K16" s="121">
        <f t="shared" si="0"/>
        <v>0</v>
      </c>
      <c r="L16" s="122">
        <f t="shared" si="1"/>
        <v>0</v>
      </c>
      <c r="M16" s="226">
        <v>0</v>
      </c>
      <c r="N16" s="121">
        <f t="shared" si="2"/>
        <v>0</v>
      </c>
      <c r="O16" s="122">
        <f t="shared" si="3"/>
        <v>0</v>
      </c>
      <c r="P16" s="121">
        <f t="shared" si="4"/>
        <v>0</v>
      </c>
      <c r="Q16" s="124">
        <f t="shared" si="5"/>
        <v>0</v>
      </c>
      <c r="R16" s="124">
        <f t="shared" si="6"/>
        <v>0</v>
      </c>
    </row>
    <row r="17" spans="1:18" x14ac:dyDescent="0.3">
      <c r="A17" s="100" t="s">
        <v>37</v>
      </c>
      <c r="B17" s="112">
        <v>-1</v>
      </c>
      <c r="C17" s="113">
        <v>-1208</v>
      </c>
      <c r="D17" s="114" t="s">
        <v>55</v>
      </c>
      <c r="E17" s="101" t="s">
        <v>39</v>
      </c>
      <c r="F17" s="114">
        <v>47.1</v>
      </c>
      <c r="G17" s="115" t="s">
        <v>40</v>
      </c>
      <c r="H17" s="225">
        <v>255</v>
      </c>
      <c r="I17" s="111" t="s">
        <v>41</v>
      </c>
      <c r="J17" s="226">
        <v>0</v>
      </c>
      <c r="K17" s="121">
        <f t="shared" si="0"/>
        <v>0</v>
      </c>
      <c r="L17" s="122">
        <f t="shared" si="1"/>
        <v>0</v>
      </c>
      <c r="M17" s="226">
        <v>0</v>
      </c>
      <c r="N17" s="121">
        <f t="shared" si="2"/>
        <v>0</v>
      </c>
      <c r="O17" s="122">
        <f t="shared" si="3"/>
        <v>0</v>
      </c>
      <c r="P17" s="121">
        <f t="shared" si="4"/>
        <v>0</v>
      </c>
      <c r="Q17" s="124">
        <f t="shared" si="5"/>
        <v>0</v>
      </c>
      <c r="R17" s="124">
        <f t="shared" si="6"/>
        <v>0</v>
      </c>
    </row>
    <row r="18" spans="1:18" x14ac:dyDescent="0.3">
      <c r="A18" s="100" t="s">
        <v>37</v>
      </c>
      <c r="B18" s="112">
        <v>-1</v>
      </c>
      <c r="C18" s="113">
        <v>-1210</v>
      </c>
      <c r="D18" s="114" t="s">
        <v>56</v>
      </c>
      <c r="E18" s="101" t="s">
        <v>39</v>
      </c>
      <c r="F18" s="114">
        <v>63.6</v>
      </c>
      <c r="G18" s="115" t="s">
        <v>57</v>
      </c>
      <c r="H18" s="225">
        <v>255</v>
      </c>
      <c r="I18" s="111" t="s">
        <v>41</v>
      </c>
      <c r="J18" s="226">
        <v>0</v>
      </c>
      <c r="K18" s="121">
        <f t="shared" si="0"/>
        <v>0</v>
      </c>
      <c r="L18" s="122">
        <f t="shared" si="1"/>
        <v>0</v>
      </c>
      <c r="M18" s="226">
        <v>0</v>
      </c>
      <c r="N18" s="121">
        <f t="shared" si="2"/>
        <v>0</v>
      </c>
      <c r="O18" s="122">
        <f t="shared" si="3"/>
        <v>0</v>
      </c>
      <c r="P18" s="121">
        <f t="shared" si="4"/>
        <v>0</v>
      </c>
      <c r="Q18" s="124">
        <f t="shared" si="5"/>
        <v>0</v>
      </c>
      <c r="R18" s="124">
        <f t="shared" si="6"/>
        <v>0</v>
      </c>
    </row>
    <row r="19" spans="1:18" x14ac:dyDescent="0.3">
      <c r="A19" s="100" t="s">
        <v>37</v>
      </c>
      <c r="B19" s="112">
        <v>-1</v>
      </c>
      <c r="C19" s="113">
        <v>-1211</v>
      </c>
      <c r="D19" s="114" t="s">
        <v>58</v>
      </c>
      <c r="E19" s="102" t="s">
        <v>47</v>
      </c>
      <c r="F19" s="114">
        <v>223.7</v>
      </c>
      <c r="G19" s="115" t="s">
        <v>57</v>
      </c>
      <c r="H19" s="225">
        <v>255</v>
      </c>
      <c r="I19" s="111" t="s">
        <v>41</v>
      </c>
      <c r="J19" s="226">
        <v>0</v>
      </c>
      <c r="K19" s="121">
        <f t="shared" si="0"/>
        <v>0</v>
      </c>
      <c r="L19" s="122">
        <f t="shared" si="1"/>
        <v>0</v>
      </c>
      <c r="M19" s="226">
        <v>0</v>
      </c>
      <c r="N19" s="121">
        <f t="shared" si="2"/>
        <v>0</v>
      </c>
      <c r="O19" s="122">
        <f t="shared" si="3"/>
        <v>0</v>
      </c>
      <c r="P19" s="121">
        <f t="shared" si="4"/>
        <v>0</v>
      </c>
      <c r="Q19" s="124">
        <f t="shared" si="5"/>
        <v>0</v>
      </c>
      <c r="R19" s="124">
        <f t="shared" si="6"/>
        <v>0</v>
      </c>
    </row>
    <row r="20" spans="1:18" x14ac:dyDescent="0.3">
      <c r="A20" s="100" t="s">
        <v>37</v>
      </c>
      <c r="B20" s="112">
        <v>-1</v>
      </c>
      <c r="C20" s="113">
        <v>-1212</v>
      </c>
      <c r="D20" s="114" t="s">
        <v>59</v>
      </c>
      <c r="E20" s="101" t="s">
        <v>39</v>
      </c>
      <c r="F20" s="114">
        <v>122.8</v>
      </c>
      <c r="G20" s="115" t="s">
        <v>57</v>
      </c>
      <c r="H20" s="225">
        <v>255</v>
      </c>
      <c r="I20" s="111" t="s">
        <v>41</v>
      </c>
      <c r="J20" s="226">
        <v>0</v>
      </c>
      <c r="K20" s="121">
        <f t="shared" si="0"/>
        <v>0</v>
      </c>
      <c r="L20" s="122">
        <f t="shared" si="1"/>
        <v>0</v>
      </c>
      <c r="M20" s="226">
        <v>0</v>
      </c>
      <c r="N20" s="121">
        <f t="shared" si="2"/>
        <v>0</v>
      </c>
      <c r="O20" s="122">
        <f t="shared" si="3"/>
        <v>0</v>
      </c>
      <c r="P20" s="121">
        <f t="shared" si="4"/>
        <v>0</v>
      </c>
      <c r="Q20" s="124">
        <f t="shared" si="5"/>
        <v>0</v>
      </c>
      <c r="R20" s="124">
        <f t="shared" si="6"/>
        <v>0</v>
      </c>
    </row>
    <row r="21" spans="1:18" x14ac:dyDescent="0.3">
      <c r="A21" s="100" t="s">
        <v>37</v>
      </c>
      <c r="B21" s="112">
        <v>-1</v>
      </c>
      <c r="C21" s="113">
        <v>-1214</v>
      </c>
      <c r="D21" s="114" t="s">
        <v>60</v>
      </c>
      <c r="E21" s="101" t="s">
        <v>39</v>
      </c>
      <c r="F21" s="114">
        <v>49.2</v>
      </c>
      <c r="G21" s="115" t="s">
        <v>57</v>
      </c>
      <c r="H21" s="225">
        <v>255</v>
      </c>
      <c r="I21" s="111" t="s">
        <v>41</v>
      </c>
      <c r="J21" s="226">
        <v>0</v>
      </c>
      <c r="K21" s="121">
        <f t="shared" si="0"/>
        <v>0</v>
      </c>
      <c r="L21" s="122">
        <f t="shared" si="1"/>
        <v>0</v>
      </c>
      <c r="M21" s="226">
        <v>0</v>
      </c>
      <c r="N21" s="121">
        <f t="shared" si="2"/>
        <v>0</v>
      </c>
      <c r="O21" s="122">
        <f t="shared" si="3"/>
        <v>0</v>
      </c>
      <c r="P21" s="121">
        <f t="shared" si="4"/>
        <v>0</v>
      </c>
      <c r="Q21" s="124">
        <f t="shared" si="5"/>
        <v>0</v>
      </c>
      <c r="R21" s="124">
        <f t="shared" si="6"/>
        <v>0</v>
      </c>
    </row>
    <row r="22" spans="1:18" x14ac:dyDescent="0.3">
      <c r="A22" s="100" t="s">
        <v>37</v>
      </c>
      <c r="B22" s="112">
        <v>-1</v>
      </c>
      <c r="C22" s="113">
        <v>-1216</v>
      </c>
      <c r="D22" s="114" t="s">
        <v>61</v>
      </c>
      <c r="E22" s="102" t="s">
        <v>47</v>
      </c>
      <c r="F22" s="114">
        <v>66.900000000000006</v>
      </c>
      <c r="G22" s="115" t="s">
        <v>57</v>
      </c>
      <c r="H22" s="225">
        <v>255</v>
      </c>
      <c r="I22" s="111" t="s">
        <v>41</v>
      </c>
      <c r="J22" s="226">
        <v>0</v>
      </c>
      <c r="K22" s="121">
        <f t="shared" si="0"/>
        <v>0</v>
      </c>
      <c r="L22" s="122">
        <f t="shared" si="1"/>
        <v>0</v>
      </c>
      <c r="M22" s="226">
        <v>0</v>
      </c>
      <c r="N22" s="121">
        <f t="shared" si="2"/>
        <v>0</v>
      </c>
      <c r="O22" s="122">
        <f t="shared" si="3"/>
        <v>0</v>
      </c>
      <c r="P22" s="121">
        <f t="shared" si="4"/>
        <v>0</v>
      </c>
      <c r="Q22" s="124">
        <f t="shared" si="5"/>
        <v>0</v>
      </c>
      <c r="R22" s="124">
        <f t="shared" si="6"/>
        <v>0</v>
      </c>
    </row>
    <row r="23" spans="1:18" x14ac:dyDescent="0.3">
      <c r="A23" s="100" t="s">
        <v>37</v>
      </c>
      <c r="B23" s="112">
        <v>-1</v>
      </c>
      <c r="C23" s="113">
        <v>-1218</v>
      </c>
      <c r="D23" s="114" t="s">
        <v>62</v>
      </c>
      <c r="E23" s="101" t="s">
        <v>39</v>
      </c>
      <c r="F23" s="114">
        <v>5.0999999999999996</v>
      </c>
      <c r="G23" s="115" t="s">
        <v>57</v>
      </c>
      <c r="H23" s="225">
        <v>255</v>
      </c>
      <c r="I23" s="111" t="s">
        <v>41</v>
      </c>
      <c r="J23" s="226">
        <v>0</v>
      </c>
      <c r="K23" s="121">
        <f t="shared" si="0"/>
        <v>0</v>
      </c>
      <c r="L23" s="122">
        <f t="shared" si="1"/>
        <v>0</v>
      </c>
      <c r="M23" s="226">
        <v>0</v>
      </c>
      <c r="N23" s="121">
        <f t="shared" si="2"/>
        <v>0</v>
      </c>
      <c r="O23" s="122">
        <f t="shared" si="3"/>
        <v>0</v>
      </c>
      <c r="P23" s="121">
        <f t="shared" si="4"/>
        <v>0</v>
      </c>
      <c r="Q23" s="124">
        <f t="shared" si="5"/>
        <v>0</v>
      </c>
      <c r="R23" s="124">
        <f t="shared" si="6"/>
        <v>0</v>
      </c>
    </row>
    <row r="24" spans="1:18" x14ac:dyDescent="0.3">
      <c r="A24" s="100" t="s">
        <v>37</v>
      </c>
      <c r="B24" s="112">
        <v>-1</v>
      </c>
      <c r="C24" s="113">
        <v>-1219</v>
      </c>
      <c r="D24" s="114" t="s">
        <v>46</v>
      </c>
      <c r="E24" s="102" t="s">
        <v>47</v>
      </c>
      <c r="F24" s="114">
        <v>27.8</v>
      </c>
      <c r="G24" s="115" t="s">
        <v>48</v>
      </c>
      <c r="H24" s="225">
        <v>255</v>
      </c>
      <c r="I24" s="111" t="s">
        <v>41</v>
      </c>
      <c r="J24" s="226">
        <v>0</v>
      </c>
      <c r="K24" s="121">
        <f t="shared" si="0"/>
        <v>0</v>
      </c>
      <c r="L24" s="122">
        <f t="shared" si="1"/>
        <v>0</v>
      </c>
      <c r="M24" s="226">
        <v>0</v>
      </c>
      <c r="N24" s="121">
        <f t="shared" si="2"/>
        <v>0</v>
      </c>
      <c r="O24" s="122">
        <f t="shared" si="3"/>
        <v>0</v>
      </c>
      <c r="P24" s="121">
        <f t="shared" si="4"/>
        <v>0</v>
      </c>
      <c r="Q24" s="124">
        <f t="shared" si="5"/>
        <v>0</v>
      </c>
      <c r="R24" s="124">
        <f t="shared" si="6"/>
        <v>0</v>
      </c>
    </row>
    <row r="25" spans="1:18" x14ac:dyDescent="0.3">
      <c r="A25" s="100" t="s">
        <v>37</v>
      </c>
      <c r="B25" s="112">
        <v>-1</v>
      </c>
      <c r="C25" s="116" t="s">
        <v>63</v>
      </c>
      <c r="D25" s="114" t="s">
        <v>64</v>
      </c>
      <c r="E25" s="101" t="s">
        <v>39</v>
      </c>
      <c r="F25" s="114">
        <v>16.100000000000001</v>
      </c>
      <c r="G25" s="115" t="s">
        <v>57</v>
      </c>
      <c r="H25" s="225">
        <v>255</v>
      </c>
      <c r="I25" s="111" t="s">
        <v>41</v>
      </c>
      <c r="J25" s="226">
        <v>0</v>
      </c>
      <c r="K25" s="121">
        <f t="shared" si="0"/>
        <v>0</v>
      </c>
      <c r="L25" s="122">
        <f t="shared" si="1"/>
        <v>0</v>
      </c>
      <c r="M25" s="226">
        <v>0</v>
      </c>
      <c r="N25" s="121">
        <f t="shared" si="2"/>
        <v>0</v>
      </c>
      <c r="O25" s="122">
        <f t="shared" si="3"/>
        <v>0</v>
      </c>
      <c r="P25" s="121">
        <f t="shared" si="4"/>
        <v>0</v>
      </c>
      <c r="Q25" s="124">
        <f t="shared" si="5"/>
        <v>0</v>
      </c>
      <c r="R25" s="124">
        <f t="shared" si="6"/>
        <v>0</v>
      </c>
    </row>
    <row r="26" spans="1:18" x14ac:dyDescent="0.3">
      <c r="A26" s="100" t="s">
        <v>37</v>
      </c>
      <c r="B26" s="112">
        <v>-1</v>
      </c>
      <c r="C26" s="116" t="s">
        <v>65</v>
      </c>
      <c r="D26" s="114" t="s">
        <v>64</v>
      </c>
      <c r="E26" s="101" t="s">
        <v>39</v>
      </c>
      <c r="F26" s="114">
        <v>3.8</v>
      </c>
      <c r="G26" s="115" t="s">
        <v>57</v>
      </c>
      <c r="H26" s="225">
        <v>255</v>
      </c>
      <c r="I26" s="111" t="s">
        <v>41</v>
      </c>
      <c r="J26" s="226">
        <v>0</v>
      </c>
      <c r="K26" s="121">
        <f t="shared" si="0"/>
        <v>0</v>
      </c>
      <c r="L26" s="122">
        <f t="shared" si="1"/>
        <v>0</v>
      </c>
      <c r="M26" s="226">
        <v>0</v>
      </c>
      <c r="N26" s="121">
        <f t="shared" si="2"/>
        <v>0</v>
      </c>
      <c r="O26" s="122">
        <f t="shared" si="3"/>
        <v>0</v>
      </c>
      <c r="P26" s="121">
        <f t="shared" si="4"/>
        <v>0</v>
      </c>
      <c r="Q26" s="124">
        <f t="shared" si="5"/>
        <v>0</v>
      </c>
      <c r="R26" s="124">
        <f t="shared" si="6"/>
        <v>0</v>
      </c>
    </row>
    <row r="27" spans="1:18" x14ac:dyDescent="0.3">
      <c r="A27" s="100" t="s">
        <v>37</v>
      </c>
      <c r="B27" s="112">
        <v>-1</v>
      </c>
      <c r="C27" s="116" t="s">
        <v>66</v>
      </c>
      <c r="D27" s="114" t="s">
        <v>64</v>
      </c>
      <c r="E27" s="101" t="s">
        <v>39</v>
      </c>
      <c r="F27" s="114">
        <v>2.2999999999999998</v>
      </c>
      <c r="G27" s="115" t="s">
        <v>57</v>
      </c>
      <c r="H27" s="225">
        <v>255</v>
      </c>
      <c r="I27" s="111" t="s">
        <v>41</v>
      </c>
      <c r="J27" s="226">
        <v>0</v>
      </c>
      <c r="K27" s="121">
        <f t="shared" si="0"/>
        <v>0</v>
      </c>
      <c r="L27" s="122">
        <f t="shared" si="1"/>
        <v>0</v>
      </c>
      <c r="M27" s="226">
        <v>0</v>
      </c>
      <c r="N27" s="121">
        <f t="shared" si="2"/>
        <v>0</v>
      </c>
      <c r="O27" s="122">
        <f t="shared" si="3"/>
        <v>0</v>
      </c>
      <c r="P27" s="121">
        <f t="shared" si="4"/>
        <v>0</v>
      </c>
      <c r="Q27" s="124">
        <f t="shared" si="5"/>
        <v>0</v>
      </c>
      <c r="R27" s="124">
        <f t="shared" si="6"/>
        <v>0</v>
      </c>
    </row>
    <row r="28" spans="1:18" x14ac:dyDescent="0.3">
      <c r="A28" s="100" t="s">
        <v>37</v>
      </c>
      <c r="B28" s="112">
        <v>-1</v>
      </c>
      <c r="C28" s="116" t="s">
        <v>67</v>
      </c>
      <c r="D28" s="114" t="s">
        <v>68</v>
      </c>
      <c r="E28" s="101" t="s">
        <v>39</v>
      </c>
      <c r="F28" s="114">
        <v>8.6</v>
      </c>
      <c r="G28" s="115" t="s">
        <v>48</v>
      </c>
      <c r="H28" s="225">
        <v>255</v>
      </c>
      <c r="I28" s="111" t="s">
        <v>41</v>
      </c>
      <c r="J28" s="226">
        <v>0</v>
      </c>
      <c r="K28" s="121">
        <f t="shared" si="0"/>
        <v>0</v>
      </c>
      <c r="L28" s="122">
        <f t="shared" si="1"/>
        <v>0</v>
      </c>
      <c r="M28" s="226">
        <v>0</v>
      </c>
      <c r="N28" s="121">
        <f t="shared" si="2"/>
        <v>0</v>
      </c>
      <c r="O28" s="122">
        <f t="shared" si="3"/>
        <v>0</v>
      </c>
      <c r="P28" s="121">
        <f t="shared" si="4"/>
        <v>0</v>
      </c>
      <c r="Q28" s="124">
        <f t="shared" si="5"/>
        <v>0</v>
      </c>
      <c r="R28" s="124">
        <f t="shared" si="6"/>
        <v>0</v>
      </c>
    </row>
    <row r="29" spans="1:18" x14ac:dyDescent="0.3">
      <c r="A29" s="100" t="s">
        <v>37</v>
      </c>
      <c r="B29" s="112">
        <v>-1</v>
      </c>
      <c r="C29" s="116" t="s">
        <v>69</v>
      </c>
      <c r="D29" s="114" t="s">
        <v>64</v>
      </c>
      <c r="E29" s="101" t="s">
        <v>39</v>
      </c>
      <c r="F29" s="114">
        <v>9.4</v>
      </c>
      <c r="G29" s="115" t="s">
        <v>57</v>
      </c>
      <c r="H29" s="225">
        <v>255</v>
      </c>
      <c r="I29" s="111" t="s">
        <v>41</v>
      </c>
      <c r="J29" s="226">
        <v>0</v>
      </c>
      <c r="K29" s="121">
        <f t="shared" si="0"/>
        <v>0</v>
      </c>
      <c r="L29" s="122">
        <f t="shared" si="1"/>
        <v>0</v>
      </c>
      <c r="M29" s="226">
        <v>0</v>
      </c>
      <c r="N29" s="121">
        <f t="shared" si="2"/>
        <v>0</v>
      </c>
      <c r="O29" s="122">
        <f t="shared" si="3"/>
        <v>0</v>
      </c>
      <c r="P29" s="121">
        <f t="shared" si="4"/>
        <v>0</v>
      </c>
      <c r="Q29" s="124">
        <f t="shared" si="5"/>
        <v>0</v>
      </c>
      <c r="R29" s="124">
        <f t="shared" si="6"/>
        <v>0</v>
      </c>
    </row>
    <row r="30" spans="1:18" x14ac:dyDescent="0.3">
      <c r="A30" s="100" t="s">
        <v>37</v>
      </c>
      <c r="B30" s="112">
        <v>-1</v>
      </c>
      <c r="C30" s="116" t="s">
        <v>70</v>
      </c>
      <c r="D30" s="114" t="s">
        <v>71</v>
      </c>
      <c r="E30" s="101" t="s">
        <v>39</v>
      </c>
      <c r="F30" s="114">
        <v>11.5</v>
      </c>
      <c r="G30" s="115" t="s">
        <v>57</v>
      </c>
      <c r="H30" s="225">
        <v>255</v>
      </c>
      <c r="I30" s="111" t="s">
        <v>41</v>
      </c>
      <c r="J30" s="226">
        <v>0</v>
      </c>
      <c r="K30" s="121">
        <f t="shared" si="0"/>
        <v>0</v>
      </c>
      <c r="L30" s="122">
        <f t="shared" si="1"/>
        <v>0</v>
      </c>
      <c r="M30" s="226">
        <v>0</v>
      </c>
      <c r="N30" s="121">
        <f t="shared" si="2"/>
        <v>0</v>
      </c>
      <c r="O30" s="122">
        <f t="shared" si="3"/>
        <v>0</v>
      </c>
      <c r="P30" s="121">
        <f t="shared" si="4"/>
        <v>0</v>
      </c>
      <c r="Q30" s="124">
        <f t="shared" si="5"/>
        <v>0</v>
      </c>
      <c r="R30" s="124">
        <f t="shared" si="6"/>
        <v>0</v>
      </c>
    </row>
    <row r="31" spans="1:18" x14ac:dyDescent="0.3">
      <c r="A31" s="100" t="s">
        <v>37</v>
      </c>
      <c r="B31" s="112">
        <v>-1</v>
      </c>
      <c r="C31" s="116" t="s">
        <v>72</v>
      </c>
      <c r="D31" s="114" t="s">
        <v>73</v>
      </c>
      <c r="E31" s="101" t="s">
        <v>39</v>
      </c>
      <c r="F31" s="114">
        <v>6.6</v>
      </c>
      <c r="G31" s="115" t="s">
        <v>44</v>
      </c>
      <c r="H31" s="225">
        <v>255</v>
      </c>
      <c r="I31" s="111" t="s">
        <v>41</v>
      </c>
      <c r="J31" s="226">
        <v>0</v>
      </c>
      <c r="K31" s="121">
        <f t="shared" si="0"/>
        <v>0</v>
      </c>
      <c r="L31" s="122">
        <f t="shared" si="1"/>
        <v>0</v>
      </c>
      <c r="M31" s="226">
        <v>0</v>
      </c>
      <c r="N31" s="121">
        <f t="shared" si="2"/>
        <v>0</v>
      </c>
      <c r="O31" s="122">
        <f t="shared" si="3"/>
        <v>0</v>
      </c>
      <c r="P31" s="121">
        <f t="shared" si="4"/>
        <v>0</v>
      </c>
      <c r="Q31" s="124">
        <f t="shared" si="5"/>
        <v>0</v>
      </c>
      <c r="R31" s="124">
        <f t="shared" si="6"/>
        <v>0</v>
      </c>
    </row>
    <row r="32" spans="1:18" x14ac:dyDescent="0.3">
      <c r="A32" s="100" t="s">
        <v>37</v>
      </c>
      <c r="B32" s="112">
        <v>0</v>
      </c>
      <c r="C32" s="112" t="s">
        <v>74</v>
      </c>
      <c r="D32" s="114" t="s">
        <v>75</v>
      </c>
      <c r="E32" s="117" t="s">
        <v>76</v>
      </c>
      <c r="F32" s="114">
        <v>7.3</v>
      </c>
      <c r="G32" s="115" t="s">
        <v>40</v>
      </c>
      <c r="H32" s="225">
        <v>255</v>
      </c>
      <c r="I32" s="111" t="s">
        <v>77</v>
      </c>
      <c r="J32" s="226">
        <v>0</v>
      </c>
      <c r="K32" s="121">
        <f t="shared" si="0"/>
        <v>0</v>
      </c>
      <c r="L32" s="122">
        <f t="shared" si="1"/>
        <v>0</v>
      </c>
      <c r="M32" s="226">
        <v>0</v>
      </c>
      <c r="N32" s="121">
        <f t="shared" si="2"/>
        <v>0</v>
      </c>
      <c r="O32" s="122">
        <f t="shared" si="3"/>
        <v>0</v>
      </c>
      <c r="P32" s="121">
        <f t="shared" si="4"/>
        <v>0</v>
      </c>
      <c r="Q32" s="124">
        <f t="shared" si="5"/>
        <v>0</v>
      </c>
      <c r="R32" s="124">
        <f t="shared" si="6"/>
        <v>0</v>
      </c>
    </row>
    <row r="33" spans="1:18" x14ac:dyDescent="0.3">
      <c r="A33" s="100" t="s">
        <v>37</v>
      </c>
      <c r="B33" s="112">
        <v>0</v>
      </c>
      <c r="C33" s="112" t="s">
        <v>74</v>
      </c>
      <c r="D33" s="114" t="s">
        <v>75</v>
      </c>
      <c r="E33" s="117" t="s">
        <v>76</v>
      </c>
      <c r="F33" s="114">
        <v>7.3</v>
      </c>
      <c r="G33" s="115" t="s">
        <v>40</v>
      </c>
      <c r="H33" s="225">
        <v>255</v>
      </c>
      <c r="I33" s="111" t="s">
        <v>77</v>
      </c>
      <c r="J33" s="226">
        <v>0</v>
      </c>
      <c r="K33" s="121">
        <f t="shared" si="0"/>
        <v>0</v>
      </c>
      <c r="L33" s="122">
        <f t="shared" si="1"/>
        <v>0</v>
      </c>
      <c r="M33" s="226">
        <v>0</v>
      </c>
      <c r="N33" s="121">
        <f t="shared" si="2"/>
        <v>0</v>
      </c>
      <c r="O33" s="122">
        <f t="shared" si="3"/>
        <v>0</v>
      </c>
      <c r="P33" s="121">
        <f t="shared" si="4"/>
        <v>0</v>
      </c>
      <c r="Q33" s="124">
        <f t="shared" si="5"/>
        <v>0</v>
      </c>
      <c r="R33" s="124">
        <f t="shared" si="6"/>
        <v>0</v>
      </c>
    </row>
    <row r="34" spans="1:18" x14ac:dyDescent="0.3">
      <c r="A34" s="100" t="s">
        <v>37</v>
      </c>
      <c r="B34" s="112">
        <v>0</v>
      </c>
      <c r="C34" s="112" t="s">
        <v>78</v>
      </c>
      <c r="D34" s="114" t="s">
        <v>79</v>
      </c>
      <c r="E34" s="102" t="s">
        <v>47</v>
      </c>
      <c r="F34" s="114">
        <v>8.1</v>
      </c>
      <c r="G34" s="115" t="s">
        <v>80</v>
      </c>
      <c r="H34" s="225">
        <v>255</v>
      </c>
      <c r="I34" s="111" t="s">
        <v>41</v>
      </c>
      <c r="J34" s="226">
        <v>0</v>
      </c>
      <c r="K34" s="121">
        <f t="shared" si="0"/>
        <v>0</v>
      </c>
      <c r="L34" s="122">
        <f t="shared" si="1"/>
        <v>0</v>
      </c>
      <c r="M34" s="226">
        <v>0</v>
      </c>
      <c r="N34" s="121">
        <f t="shared" si="2"/>
        <v>0</v>
      </c>
      <c r="O34" s="122">
        <f t="shared" si="3"/>
        <v>0</v>
      </c>
      <c r="P34" s="121">
        <f t="shared" si="4"/>
        <v>0</v>
      </c>
      <c r="Q34" s="124">
        <f t="shared" si="5"/>
        <v>0</v>
      </c>
      <c r="R34" s="124">
        <f t="shared" si="6"/>
        <v>0</v>
      </c>
    </row>
    <row r="35" spans="1:18" x14ac:dyDescent="0.3">
      <c r="A35" s="100" t="s">
        <v>37</v>
      </c>
      <c r="B35" s="112">
        <v>0</v>
      </c>
      <c r="C35" s="112" t="s">
        <v>81</v>
      </c>
      <c r="D35" s="114" t="s">
        <v>79</v>
      </c>
      <c r="E35" s="102" t="s">
        <v>47</v>
      </c>
      <c r="F35" s="114">
        <v>8</v>
      </c>
      <c r="G35" s="115" t="s">
        <v>80</v>
      </c>
      <c r="H35" s="225">
        <v>255</v>
      </c>
      <c r="I35" s="111" t="s">
        <v>41</v>
      </c>
      <c r="J35" s="226">
        <v>0</v>
      </c>
      <c r="K35" s="121">
        <f t="shared" si="0"/>
        <v>0</v>
      </c>
      <c r="L35" s="122">
        <f t="shared" si="1"/>
        <v>0</v>
      </c>
      <c r="M35" s="226">
        <v>0</v>
      </c>
      <c r="N35" s="121">
        <f t="shared" si="2"/>
        <v>0</v>
      </c>
      <c r="O35" s="122">
        <f t="shared" si="3"/>
        <v>0</v>
      </c>
      <c r="P35" s="121">
        <f t="shared" si="4"/>
        <v>0</v>
      </c>
      <c r="Q35" s="124">
        <f t="shared" si="5"/>
        <v>0</v>
      </c>
      <c r="R35" s="124">
        <f t="shared" si="6"/>
        <v>0</v>
      </c>
    </row>
    <row r="36" spans="1:18" x14ac:dyDescent="0.3">
      <c r="A36" s="100" t="s">
        <v>37</v>
      </c>
      <c r="B36" s="112">
        <v>0</v>
      </c>
      <c r="C36" s="112" t="s">
        <v>82</v>
      </c>
      <c r="D36" s="114" t="s">
        <v>83</v>
      </c>
      <c r="E36" s="102" t="s">
        <v>47</v>
      </c>
      <c r="F36" s="114">
        <v>3</v>
      </c>
      <c r="G36" s="115" t="s">
        <v>80</v>
      </c>
      <c r="H36" s="225">
        <v>255</v>
      </c>
      <c r="I36" s="111" t="s">
        <v>41</v>
      </c>
      <c r="J36" s="226">
        <v>0</v>
      </c>
      <c r="K36" s="121">
        <f t="shared" si="0"/>
        <v>0</v>
      </c>
      <c r="L36" s="122">
        <f t="shared" si="1"/>
        <v>0</v>
      </c>
      <c r="M36" s="226">
        <v>0</v>
      </c>
      <c r="N36" s="121">
        <f t="shared" si="2"/>
        <v>0</v>
      </c>
      <c r="O36" s="122">
        <f t="shared" si="3"/>
        <v>0</v>
      </c>
      <c r="P36" s="121">
        <f t="shared" si="4"/>
        <v>0</v>
      </c>
      <c r="Q36" s="124">
        <f t="shared" si="5"/>
        <v>0</v>
      </c>
      <c r="R36" s="124">
        <f t="shared" si="6"/>
        <v>0</v>
      </c>
    </row>
    <row r="37" spans="1:18" x14ac:dyDescent="0.3">
      <c r="A37" s="100" t="s">
        <v>37</v>
      </c>
      <c r="B37" s="112">
        <v>0</v>
      </c>
      <c r="C37" s="112" t="s">
        <v>84</v>
      </c>
      <c r="D37" s="114" t="s">
        <v>85</v>
      </c>
      <c r="E37" s="102" t="s">
        <v>47</v>
      </c>
      <c r="F37" s="114">
        <v>16.899999999999999</v>
      </c>
      <c r="G37" s="115" t="s">
        <v>80</v>
      </c>
      <c r="H37" s="225">
        <v>255</v>
      </c>
      <c r="I37" s="111" t="s">
        <v>41</v>
      </c>
      <c r="J37" s="226">
        <v>0</v>
      </c>
      <c r="K37" s="121">
        <f t="shared" si="0"/>
        <v>0</v>
      </c>
      <c r="L37" s="122">
        <f t="shared" si="1"/>
        <v>0</v>
      </c>
      <c r="M37" s="226">
        <v>0</v>
      </c>
      <c r="N37" s="121">
        <f t="shared" si="2"/>
        <v>0</v>
      </c>
      <c r="O37" s="122">
        <f t="shared" si="3"/>
        <v>0</v>
      </c>
      <c r="P37" s="121">
        <f t="shared" si="4"/>
        <v>0</v>
      </c>
      <c r="Q37" s="124">
        <f t="shared" si="5"/>
        <v>0</v>
      </c>
      <c r="R37" s="124">
        <f t="shared" si="6"/>
        <v>0</v>
      </c>
    </row>
    <row r="38" spans="1:18" x14ac:dyDescent="0.3">
      <c r="A38" s="100" t="s">
        <v>37</v>
      </c>
      <c r="B38" s="112">
        <v>0</v>
      </c>
      <c r="C38" s="112" t="s">
        <v>86</v>
      </c>
      <c r="D38" s="114" t="s">
        <v>87</v>
      </c>
      <c r="E38" s="102" t="s">
        <v>47</v>
      </c>
      <c r="F38" s="114">
        <v>146.9</v>
      </c>
      <c r="G38" s="115" t="s">
        <v>80</v>
      </c>
      <c r="H38" s="225">
        <v>255</v>
      </c>
      <c r="I38" s="111" t="s">
        <v>41</v>
      </c>
      <c r="J38" s="226">
        <v>0</v>
      </c>
      <c r="K38" s="121">
        <f t="shared" si="0"/>
        <v>0</v>
      </c>
      <c r="L38" s="122">
        <f t="shared" si="1"/>
        <v>0</v>
      </c>
      <c r="M38" s="226">
        <v>0</v>
      </c>
      <c r="N38" s="121">
        <f t="shared" si="2"/>
        <v>0</v>
      </c>
      <c r="O38" s="122">
        <f t="shared" si="3"/>
        <v>0</v>
      </c>
      <c r="P38" s="121">
        <f t="shared" si="4"/>
        <v>0</v>
      </c>
      <c r="Q38" s="124">
        <f t="shared" si="5"/>
        <v>0</v>
      </c>
      <c r="R38" s="124">
        <f t="shared" si="6"/>
        <v>0</v>
      </c>
    </row>
    <row r="39" spans="1:18" x14ac:dyDescent="0.3">
      <c r="A39" s="100" t="s">
        <v>37</v>
      </c>
      <c r="B39" s="112">
        <v>0</v>
      </c>
      <c r="C39" s="112" t="s">
        <v>88</v>
      </c>
      <c r="D39" s="114" t="s">
        <v>83</v>
      </c>
      <c r="E39" s="102" t="s">
        <v>47</v>
      </c>
      <c r="F39" s="114">
        <v>3</v>
      </c>
      <c r="G39" s="115" t="s">
        <v>80</v>
      </c>
      <c r="H39" s="225">
        <v>255</v>
      </c>
      <c r="I39" s="111" t="s">
        <v>41</v>
      </c>
      <c r="J39" s="226">
        <v>0</v>
      </c>
      <c r="K39" s="121">
        <f t="shared" si="0"/>
        <v>0</v>
      </c>
      <c r="L39" s="122">
        <f t="shared" si="1"/>
        <v>0</v>
      </c>
      <c r="M39" s="226">
        <v>0</v>
      </c>
      <c r="N39" s="121">
        <f t="shared" si="2"/>
        <v>0</v>
      </c>
      <c r="O39" s="122">
        <f t="shared" si="3"/>
        <v>0</v>
      </c>
      <c r="P39" s="121">
        <f t="shared" si="4"/>
        <v>0</v>
      </c>
      <c r="Q39" s="124">
        <f t="shared" si="5"/>
        <v>0</v>
      </c>
      <c r="R39" s="124">
        <f t="shared" si="6"/>
        <v>0</v>
      </c>
    </row>
    <row r="40" spans="1:18" x14ac:dyDescent="0.3">
      <c r="A40" s="100" t="s">
        <v>37</v>
      </c>
      <c r="B40" s="112">
        <v>0</v>
      </c>
      <c r="C40" s="112" t="s">
        <v>89</v>
      </c>
      <c r="D40" s="114" t="s">
        <v>38</v>
      </c>
      <c r="E40" s="101" t="s">
        <v>39</v>
      </c>
      <c r="F40" s="114">
        <v>27.8</v>
      </c>
      <c r="G40" s="115" t="s">
        <v>57</v>
      </c>
      <c r="H40" s="225">
        <v>255</v>
      </c>
      <c r="I40" s="111" t="s">
        <v>41</v>
      </c>
      <c r="J40" s="226">
        <v>0</v>
      </c>
      <c r="K40" s="121">
        <f t="shared" si="0"/>
        <v>0</v>
      </c>
      <c r="L40" s="122">
        <f t="shared" si="1"/>
        <v>0</v>
      </c>
      <c r="M40" s="226">
        <v>0</v>
      </c>
      <c r="N40" s="121">
        <f t="shared" si="2"/>
        <v>0</v>
      </c>
      <c r="O40" s="122">
        <f t="shared" si="3"/>
        <v>0</v>
      </c>
      <c r="P40" s="121">
        <f t="shared" si="4"/>
        <v>0</v>
      </c>
      <c r="Q40" s="124">
        <f t="shared" si="5"/>
        <v>0</v>
      </c>
      <c r="R40" s="124">
        <f t="shared" si="6"/>
        <v>0</v>
      </c>
    </row>
    <row r="41" spans="1:18" x14ac:dyDescent="0.3">
      <c r="A41" s="100" t="s">
        <v>37</v>
      </c>
      <c r="B41" s="112">
        <v>0</v>
      </c>
      <c r="C41" s="112" t="s">
        <v>90</v>
      </c>
      <c r="D41" s="114" t="s">
        <v>38</v>
      </c>
      <c r="E41" s="101" t="s">
        <v>39</v>
      </c>
      <c r="F41" s="114">
        <v>23.6</v>
      </c>
      <c r="G41" s="115" t="s">
        <v>57</v>
      </c>
      <c r="H41" s="225">
        <v>255</v>
      </c>
      <c r="I41" s="111" t="s">
        <v>41</v>
      </c>
      <c r="J41" s="226">
        <v>0</v>
      </c>
      <c r="K41" s="121">
        <f t="shared" si="0"/>
        <v>0</v>
      </c>
      <c r="L41" s="122">
        <f t="shared" si="1"/>
        <v>0</v>
      </c>
      <c r="M41" s="226">
        <v>0</v>
      </c>
      <c r="N41" s="121">
        <f t="shared" si="2"/>
        <v>0</v>
      </c>
      <c r="O41" s="122">
        <f t="shared" si="3"/>
        <v>0</v>
      </c>
      <c r="P41" s="121">
        <f t="shared" si="4"/>
        <v>0</v>
      </c>
      <c r="Q41" s="124">
        <f t="shared" si="5"/>
        <v>0</v>
      </c>
      <c r="R41" s="124">
        <f t="shared" si="6"/>
        <v>0</v>
      </c>
    </row>
    <row r="42" spans="1:18" x14ac:dyDescent="0.3">
      <c r="A42" s="100" t="s">
        <v>37</v>
      </c>
      <c r="B42" s="112">
        <v>0</v>
      </c>
      <c r="C42" s="112" t="s">
        <v>91</v>
      </c>
      <c r="D42" s="114" t="s">
        <v>92</v>
      </c>
      <c r="E42" s="101" t="s">
        <v>39</v>
      </c>
      <c r="F42" s="114">
        <v>14.8</v>
      </c>
      <c r="G42" s="115" t="s">
        <v>57</v>
      </c>
      <c r="H42" s="225">
        <v>255</v>
      </c>
      <c r="I42" s="111" t="s">
        <v>41</v>
      </c>
      <c r="J42" s="226">
        <v>0</v>
      </c>
      <c r="K42" s="121">
        <f t="shared" si="0"/>
        <v>0</v>
      </c>
      <c r="L42" s="122">
        <f t="shared" si="1"/>
        <v>0</v>
      </c>
      <c r="M42" s="226">
        <v>0</v>
      </c>
      <c r="N42" s="121">
        <f t="shared" si="2"/>
        <v>0</v>
      </c>
      <c r="O42" s="122">
        <f t="shared" si="3"/>
        <v>0</v>
      </c>
      <c r="P42" s="121">
        <f t="shared" si="4"/>
        <v>0</v>
      </c>
      <c r="Q42" s="124">
        <f t="shared" si="5"/>
        <v>0</v>
      </c>
      <c r="R42" s="124">
        <f t="shared" si="6"/>
        <v>0</v>
      </c>
    </row>
    <row r="43" spans="1:18" x14ac:dyDescent="0.3">
      <c r="A43" s="100" t="s">
        <v>37</v>
      </c>
      <c r="B43" s="112">
        <v>0</v>
      </c>
      <c r="C43" s="112" t="s">
        <v>93</v>
      </c>
      <c r="D43" s="114" t="s">
        <v>94</v>
      </c>
      <c r="E43" s="102" t="s">
        <v>47</v>
      </c>
      <c r="F43" s="114">
        <v>93.2</v>
      </c>
      <c r="G43" s="115" t="s">
        <v>57</v>
      </c>
      <c r="H43" s="225">
        <v>255</v>
      </c>
      <c r="I43" s="111" t="s">
        <v>41</v>
      </c>
      <c r="J43" s="226">
        <v>0</v>
      </c>
      <c r="K43" s="121">
        <f t="shared" si="0"/>
        <v>0</v>
      </c>
      <c r="L43" s="122">
        <f t="shared" si="1"/>
        <v>0</v>
      </c>
      <c r="M43" s="226">
        <v>0</v>
      </c>
      <c r="N43" s="121">
        <f t="shared" si="2"/>
        <v>0</v>
      </c>
      <c r="O43" s="122">
        <f t="shared" si="3"/>
        <v>0</v>
      </c>
      <c r="P43" s="121">
        <f t="shared" si="4"/>
        <v>0</v>
      </c>
      <c r="Q43" s="124">
        <f t="shared" si="5"/>
        <v>0</v>
      </c>
      <c r="R43" s="124">
        <f t="shared" si="6"/>
        <v>0</v>
      </c>
    </row>
    <row r="44" spans="1:18" x14ac:dyDescent="0.3">
      <c r="A44" s="100" t="s">
        <v>37</v>
      </c>
      <c r="B44" s="112">
        <v>0</v>
      </c>
      <c r="C44" s="112" t="s">
        <v>95</v>
      </c>
      <c r="D44" s="114" t="s">
        <v>96</v>
      </c>
      <c r="E44" s="102" t="s">
        <v>47</v>
      </c>
      <c r="F44" s="114">
        <v>27.2</v>
      </c>
      <c r="G44" s="115" t="s">
        <v>57</v>
      </c>
      <c r="H44" s="225">
        <v>255</v>
      </c>
      <c r="I44" s="111" t="s">
        <v>41</v>
      </c>
      <c r="J44" s="226">
        <v>0</v>
      </c>
      <c r="K44" s="121">
        <f t="shared" si="0"/>
        <v>0</v>
      </c>
      <c r="L44" s="122">
        <f t="shared" si="1"/>
        <v>0</v>
      </c>
      <c r="M44" s="226">
        <v>0</v>
      </c>
      <c r="N44" s="121">
        <f t="shared" si="2"/>
        <v>0</v>
      </c>
      <c r="O44" s="122">
        <f t="shared" si="3"/>
        <v>0</v>
      </c>
      <c r="P44" s="121">
        <f t="shared" si="4"/>
        <v>0</v>
      </c>
      <c r="Q44" s="124">
        <f t="shared" si="5"/>
        <v>0</v>
      </c>
      <c r="R44" s="124">
        <f t="shared" si="6"/>
        <v>0</v>
      </c>
    </row>
    <row r="45" spans="1:18" x14ac:dyDescent="0.3">
      <c r="A45" s="100" t="s">
        <v>37</v>
      </c>
      <c r="B45" s="112">
        <v>0</v>
      </c>
      <c r="C45" s="112" t="s">
        <v>97</v>
      </c>
      <c r="D45" s="114" t="s">
        <v>98</v>
      </c>
      <c r="E45" s="102" t="s">
        <v>47</v>
      </c>
      <c r="F45" s="114">
        <v>7.1</v>
      </c>
      <c r="G45" s="115" t="s">
        <v>57</v>
      </c>
      <c r="H45" s="225">
        <v>255</v>
      </c>
      <c r="I45" s="111" t="s">
        <v>41</v>
      </c>
      <c r="J45" s="226">
        <v>0</v>
      </c>
      <c r="K45" s="121">
        <f t="shared" si="0"/>
        <v>0</v>
      </c>
      <c r="L45" s="122">
        <f t="shared" si="1"/>
        <v>0</v>
      </c>
      <c r="M45" s="226">
        <v>0</v>
      </c>
      <c r="N45" s="121">
        <f t="shared" si="2"/>
        <v>0</v>
      </c>
      <c r="O45" s="122">
        <f t="shared" si="3"/>
        <v>0</v>
      </c>
      <c r="P45" s="121">
        <f t="shared" si="4"/>
        <v>0</v>
      </c>
      <c r="Q45" s="124">
        <f t="shared" si="5"/>
        <v>0</v>
      </c>
      <c r="R45" s="124">
        <f t="shared" si="6"/>
        <v>0</v>
      </c>
    </row>
    <row r="46" spans="1:18" x14ac:dyDescent="0.3">
      <c r="A46" s="100" t="s">
        <v>37</v>
      </c>
      <c r="B46" s="112">
        <v>0</v>
      </c>
      <c r="C46" s="112" t="s">
        <v>99</v>
      </c>
      <c r="D46" s="114" t="s">
        <v>100</v>
      </c>
      <c r="E46" s="117" t="s">
        <v>47</v>
      </c>
      <c r="F46" s="114">
        <v>6.1</v>
      </c>
      <c r="G46" s="115" t="s">
        <v>57</v>
      </c>
      <c r="H46" s="225">
        <v>255</v>
      </c>
      <c r="I46" s="111" t="s">
        <v>41</v>
      </c>
      <c r="J46" s="226">
        <v>0</v>
      </c>
      <c r="K46" s="121">
        <f t="shared" si="0"/>
        <v>0</v>
      </c>
      <c r="L46" s="122">
        <f t="shared" si="1"/>
        <v>0</v>
      </c>
      <c r="M46" s="226">
        <v>0</v>
      </c>
      <c r="N46" s="121">
        <f t="shared" si="2"/>
        <v>0</v>
      </c>
      <c r="O46" s="122">
        <f t="shared" si="3"/>
        <v>0</v>
      </c>
      <c r="P46" s="121">
        <f t="shared" si="4"/>
        <v>0</v>
      </c>
      <c r="Q46" s="124">
        <f t="shared" si="5"/>
        <v>0</v>
      </c>
      <c r="R46" s="124">
        <f t="shared" si="6"/>
        <v>0</v>
      </c>
    </row>
    <row r="47" spans="1:18" x14ac:dyDescent="0.3">
      <c r="A47" s="100" t="s">
        <v>37</v>
      </c>
      <c r="B47" s="112">
        <v>0</v>
      </c>
      <c r="C47" s="112" t="s">
        <v>101</v>
      </c>
      <c r="D47" s="114" t="s">
        <v>102</v>
      </c>
      <c r="E47" s="102" t="s">
        <v>47</v>
      </c>
      <c r="F47" s="114">
        <v>20.7</v>
      </c>
      <c r="G47" s="115" t="s">
        <v>48</v>
      </c>
      <c r="H47" s="225">
        <v>255</v>
      </c>
      <c r="I47" s="111" t="s">
        <v>41</v>
      </c>
      <c r="J47" s="226">
        <v>0</v>
      </c>
      <c r="K47" s="121">
        <f t="shared" si="0"/>
        <v>0</v>
      </c>
      <c r="L47" s="122">
        <f t="shared" si="1"/>
        <v>0</v>
      </c>
      <c r="M47" s="226">
        <v>0</v>
      </c>
      <c r="N47" s="121">
        <f t="shared" si="2"/>
        <v>0</v>
      </c>
      <c r="O47" s="122">
        <f t="shared" si="3"/>
        <v>0</v>
      </c>
      <c r="P47" s="121">
        <f t="shared" si="4"/>
        <v>0</v>
      </c>
      <c r="Q47" s="124">
        <f t="shared" si="5"/>
        <v>0</v>
      </c>
      <c r="R47" s="124">
        <f t="shared" si="6"/>
        <v>0</v>
      </c>
    </row>
    <row r="48" spans="1:18" x14ac:dyDescent="0.3">
      <c r="A48" s="100" t="s">
        <v>37</v>
      </c>
      <c r="B48" s="112">
        <v>0</v>
      </c>
      <c r="C48" s="112" t="s">
        <v>103</v>
      </c>
      <c r="D48" s="114" t="s">
        <v>104</v>
      </c>
      <c r="E48" s="102" t="s">
        <v>47</v>
      </c>
      <c r="F48" s="114">
        <v>14.3</v>
      </c>
      <c r="G48" s="115" t="s">
        <v>57</v>
      </c>
      <c r="H48" s="225">
        <v>255</v>
      </c>
      <c r="I48" s="111" t="s">
        <v>41</v>
      </c>
      <c r="J48" s="226">
        <v>0</v>
      </c>
      <c r="K48" s="121">
        <f t="shared" si="0"/>
        <v>0</v>
      </c>
      <c r="L48" s="122">
        <f t="shared" si="1"/>
        <v>0</v>
      </c>
      <c r="M48" s="226">
        <v>0</v>
      </c>
      <c r="N48" s="121">
        <f t="shared" si="2"/>
        <v>0</v>
      </c>
      <c r="O48" s="122">
        <f t="shared" si="3"/>
        <v>0</v>
      </c>
      <c r="P48" s="121">
        <f t="shared" si="4"/>
        <v>0</v>
      </c>
      <c r="Q48" s="124">
        <f t="shared" si="5"/>
        <v>0</v>
      </c>
      <c r="R48" s="124">
        <f t="shared" si="6"/>
        <v>0</v>
      </c>
    </row>
    <row r="49" spans="1:18" x14ac:dyDescent="0.3">
      <c r="A49" s="100" t="s">
        <v>37</v>
      </c>
      <c r="B49" s="112">
        <v>0</v>
      </c>
      <c r="C49" s="112" t="s">
        <v>105</v>
      </c>
      <c r="D49" s="114" t="s">
        <v>106</v>
      </c>
      <c r="E49" s="102" t="s">
        <v>47</v>
      </c>
      <c r="F49" s="114">
        <v>23.5</v>
      </c>
      <c r="G49" s="115" t="s">
        <v>57</v>
      </c>
      <c r="H49" s="225">
        <v>255</v>
      </c>
      <c r="I49" s="111" t="s">
        <v>41</v>
      </c>
      <c r="J49" s="226">
        <v>0</v>
      </c>
      <c r="K49" s="121">
        <f t="shared" si="0"/>
        <v>0</v>
      </c>
      <c r="L49" s="122">
        <f t="shared" si="1"/>
        <v>0</v>
      </c>
      <c r="M49" s="226">
        <v>0</v>
      </c>
      <c r="N49" s="121">
        <f t="shared" si="2"/>
        <v>0</v>
      </c>
      <c r="O49" s="122">
        <f t="shared" si="3"/>
        <v>0</v>
      </c>
      <c r="P49" s="121">
        <f t="shared" si="4"/>
        <v>0</v>
      </c>
      <c r="Q49" s="124">
        <f t="shared" si="5"/>
        <v>0</v>
      </c>
      <c r="R49" s="124">
        <f t="shared" si="6"/>
        <v>0</v>
      </c>
    </row>
    <row r="50" spans="1:18" x14ac:dyDescent="0.3">
      <c r="A50" s="100" t="s">
        <v>37</v>
      </c>
      <c r="B50" s="112">
        <v>0</v>
      </c>
      <c r="C50" s="112" t="s">
        <v>107</v>
      </c>
      <c r="D50" s="114" t="s">
        <v>108</v>
      </c>
      <c r="E50" s="102" t="s">
        <v>47</v>
      </c>
      <c r="F50" s="114">
        <v>10.5</v>
      </c>
      <c r="G50" s="115" t="s">
        <v>57</v>
      </c>
      <c r="H50" s="225">
        <v>255</v>
      </c>
      <c r="I50" s="111" t="s">
        <v>41</v>
      </c>
      <c r="J50" s="226">
        <v>0</v>
      </c>
      <c r="K50" s="121">
        <f t="shared" si="0"/>
        <v>0</v>
      </c>
      <c r="L50" s="122">
        <f t="shared" si="1"/>
        <v>0</v>
      </c>
      <c r="M50" s="226">
        <v>0</v>
      </c>
      <c r="N50" s="121">
        <f t="shared" si="2"/>
        <v>0</v>
      </c>
      <c r="O50" s="122">
        <f t="shared" si="3"/>
        <v>0</v>
      </c>
      <c r="P50" s="121">
        <f t="shared" si="4"/>
        <v>0</v>
      </c>
      <c r="Q50" s="124">
        <f t="shared" si="5"/>
        <v>0</v>
      </c>
      <c r="R50" s="124">
        <f t="shared" si="6"/>
        <v>0</v>
      </c>
    </row>
    <row r="51" spans="1:18" x14ac:dyDescent="0.3">
      <c r="A51" s="100" t="s">
        <v>37</v>
      </c>
      <c r="B51" s="112">
        <v>0</v>
      </c>
      <c r="C51" s="112" t="s">
        <v>109</v>
      </c>
      <c r="D51" s="114" t="s">
        <v>110</v>
      </c>
      <c r="E51" s="101" t="s">
        <v>39</v>
      </c>
      <c r="F51" s="114">
        <v>24.1</v>
      </c>
      <c r="G51" s="115" t="s">
        <v>80</v>
      </c>
      <c r="H51" s="225">
        <v>255</v>
      </c>
      <c r="I51" s="111" t="s">
        <v>41</v>
      </c>
      <c r="J51" s="226">
        <v>0</v>
      </c>
      <c r="K51" s="121">
        <f t="shared" si="0"/>
        <v>0</v>
      </c>
      <c r="L51" s="122">
        <f t="shared" si="1"/>
        <v>0</v>
      </c>
      <c r="M51" s="226">
        <v>0</v>
      </c>
      <c r="N51" s="121">
        <f t="shared" si="2"/>
        <v>0</v>
      </c>
      <c r="O51" s="122">
        <f t="shared" si="3"/>
        <v>0</v>
      </c>
      <c r="P51" s="121">
        <f t="shared" si="4"/>
        <v>0</v>
      </c>
      <c r="Q51" s="124">
        <f t="shared" si="5"/>
        <v>0</v>
      </c>
      <c r="R51" s="124">
        <f t="shared" si="6"/>
        <v>0</v>
      </c>
    </row>
    <row r="52" spans="1:18" x14ac:dyDescent="0.3">
      <c r="A52" s="100" t="s">
        <v>37</v>
      </c>
      <c r="B52" s="112">
        <v>0</v>
      </c>
      <c r="C52" s="112" t="s">
        <v>111</v>
      </c>
      <c r="D52" s="114" t="s">
        <v>38</v>
      </c>
      <c r="E52" s="101" t="s">
        <v>39</v>
      </c>
      <c r="F52" s="114">
        <v>15.5</v>
      </c>
      <c r="G52" s="115" t="s">
        <v>51</v>
      </c>
      <c r="H52" s="225">
        <v>255</v>
      </c>
      <c r="I52" s="111" t="s">
        <v>41</v>
      </c>
      <c r="J52" s="226">
        <v>0</v>
      </c>
      <c r="K52" s="121">
        <f t="shared" si="0"/>
        <v>0</v>
      </c>
      <c r="L52" s="122">
        <f t="shared" si="1"/>
        <v>0</v>
      </c>
      <c r="M52" s="226">
        <v>0</v>
      </c>
      <c r="N52" s="121">
        <f t="shared" si="2"/>
        <v>0</v>
      </c>
      <c r="O52" s="122">
        <f t="shared" si="3"/>
        <v>0</v>
      </c>
      <c r="P52" s="121">
        <f t="shared" si="4"/>
        <v>0</v>
      </c>
      <c r="Q52" s="124">
        <f t="shared" si="5"/>
        <v>0</v>
      </c>
      <c r="R52" s="124">
        <f t="shared" si="6"/>
        <v>0</v>
      </c>
    </row>
    <row r="53" spans="1:18" x14ac:dyDescent="0.3">
      <c r="A53" s="100" t="s">
        <v>37</v>
      </c>
      <c r="B53" s="112">
        <v>0</v>
      </c>
      <c r="C53" s="112" t="s">
        <v>112</v>
      </c>
      <c r="D53" s="114" t="s">
        <v>113</v>
      </c>
      <c r="E53" s="101" t="s">
        <v>39</v>
      </c>
      <c r="F53" s="114">
        <v>8.6999999999999993</v>
      </c>
      <c r="G53" s="115" t="s">
        <v>51</v>
      </c>
      <c r="H53" s="225">
        <v>255</v>
      </c>
      <c r="I53" s="111" t="s">
        <v>41</v>
      </c>
      <c r="J53" s="226">
        <v>0</v>
      </c>
      <c r="K53" s="121">
        <f t="shared" si="0"/>
        <v>0</v>
      </c>
      <c r="L53" s="122">
        <f t="shared" si="1"/>
        <v>0</v>
      </c>
      <c r="M53" s="226">
        <v>0</v>
      </c>
      <c r="N53" s="121">
        <f t="shared" si="2"/>
        <v>0</v>
      </c>
      <c r="O53" s="122">
        <f t="shared" si="3"/>
        <v>0</v>
      </c>
      <c r="P53" s="121">
        <f t="shared" si="4"/>
        <v>0</v>
      </c>
      <c r="Q53" s="124">
        <f t="shared" si="5"/>
        <v>0</v>
      </c>
      <c r="R53" s="124">
        <f t="shared" si="6"/>
        <v>0</v>
      </c>
    </row>
    <row r="54" spans="1:18" x14ac:dyDescent="0.3">
      <c r="A54" s="100" t="s">
        <v>37</v>
      </c>
      <c r="B54" s="112">
        <v>0</v>
      </c>
      <c r="C54" s="112" t="s">
        <v>114</v>
      </c>
      <c r="D54" s="114" t="s">
        <v>115</v>
      </c>
      <c r="E54" s="102" t="s">
        <v>47</v>
      </c>
      <c r="F54" s="114">
        <v>20</v>
      </c>
      <c r="G54" s="115" t="s">
        <v>40</v>
      </c>
      <c r="H54" s="225">
        <v>255</v>
      </c>
      <c r="I54" s="111" t="s">
        <v>41</v>
      </c>
      <c r="J54" s="226">
        <v>0</v>
      </c>
      <c r="K54" s="121">
        <f t="shared" si="0"/>
        <v>0</v>
      </c>
      <c r="L54" s="122">
        <f t="shared" si="1"/>
        <v>0</v>
      </c>
      <c r="M54" s="226">
        <v>0</v>
      </c>
      <c r="N54" s="121">
        <f t="shared" si="2"/>
        <v>0</v>
      </c>
      <c r="O54" s="122">
        <f t="shared" si="3"/>
        <v>0</v>
      </c>
      <c r="P54" s="121">
        <f t="shared" si="4"/>
        <v>0</v>
      </c>
      <c r="Q54" s="124">
        <f t="shared" si="5"/>
        <v>0</v>
      </c>
      <c r="R54" s="124">
        <f t="shared" si="6"/>
        <v>0</v>
      </c>
    </row>
    <row r="55" spans="1:18" x14ac:dyDescent="0.3">
      <c r="A55" s="100" t="s">
        <v>37</v>
      </c>
      <c r="B55" s="112">
        <v>0</v>
      </c>
      <c r="C55" s="112" t="s">
        <v>116</v>
      </c>
      <c r="D55" s="114" t="s">
        <v>117</v>
      </c>
      <c r="E55" s="102" t="s">
        <v>47</v>
      </c>
      <c r="F55" s="114">
        <v>8</v>
      </c>
      <c r="G55" s="115" t="s">
        <v>40</v>
      </c>
      <c r="H55" s="225">
        <v>255</v>
      </c>
      <c r="I55" s="111" t="s">
        <v>41</v>
      </c>
      <c r="J55" s="226">
        <v>0</v>
      </c>
      <c r="K55" s="121">
        <f t="shared" si="0"/>
        <v>0</v>
      </c>
      <c r="L55" s="122">
        <f t="shared" si="1"/>
        <v>0</v>
      </c>
      <c r="M55" s="226">
        <v>0</v>
      </c>
      <c r="N55" s="121">
        <f t="shared" si="2"/>
        <v>0</v>
      </c>
      <c r="O55" s="122">
        <f t="shared" si="3"/>
        <v>0</v>
      </c>
      <c r="P55" s="121">
        <f t="shared" si="4"/>
        <v>0</v>
      </c>
      <c r="Q55" s="124">
        <f t="shared" si="5"/>
        <v>0</v>
      </c>
      <c r="R55" s="124">
        <f t="shared" si="6"/>
        <v>0</v>
      </c>
    </row>
    <row r="56" spans="1:18" x14ac:dyDescent="0.3">
      <c r="A56" s="100" t="s">
        <v>37</v>
      </c>
      <c r="B56" s="112">
        <v>0</v>
      </c>
      <c r="C56" s="112" t="s">
        <v>118</v>
      </c>
      <c r="D56" s="114" t="s">
        <v>79</v>
      </c>
      <c r="E56" s="102" t="s">
        <v>47</v>
      </c>
      <c r="F56" s="114">
        <v>9.8000000000000007</v>
      </c>
      <c r="G56" s="115" t="s">
        <v>80</v>
      </c>
      <c r="H56" s="225">
        <v>255</v>
      </c>
      <c r="I56" s="111" t="s">
        <v>41</v>
      </c>
      <c r="J56" s="226">
        <v>0</v>
      </c>
      <c r="K56" s="121">
        <f t="shared" si="0"/>
        <v>0</v>
      </c>
      <c r="L56" s="122">
        <f t="shared" si="1"/>
        <v>0</v>
      </c>
      <c r="M56" s="226">
        <v>0</v>
      </c>
      <c r="N56" s="121">
        <f t="shared" si="2"/>
        <v>0</v>
      </c>
      <c r="O56" s="122">
        <f t="shared" si="3"/>
        <v>0</v>
      </c>
      <c r="P56" s="121">
        <f t="shared" si="4"/>
        <v>0</v>
      </c>
      <c r="Q56" s="124">
        <f t="shared" si="5"/>
        <v>0</v>
      </c>
      <c r="R56" s="124">
        <f t="shared" si="6"/>
        <v>0</v>
      </c>
    </row>
    <row r="57" spans="1:18" x14ac:dyDescent="0.3">
      <c r="A57" s="100" t="s">
        <v>37</v>
      </c>
      <c r="B57" s="112">
        <v>0</v>
      </c>
      <c r="C57" s="112" t="s">
        <v>119</v>
      </c>
      <c r="D57" s="114" t="s">
        <v>83</v>
      </c>
      <c r="E57" s="102" t="s">
        <v>47</v>
      </c>
      <c r="F57" s="114">
        <v>3</v>
      </c>
      <c r="G57" s="115" t="s">
        <v>80</v>
      </c>
      <c r="H57" s="225">
        <v>255</v>
      </c>
      <c r="I57" s="111" t="s">
        <v>41</v>
      </c>
      <c r="J57" s="226">
        <v>0</v>
      </c>
      <c r="K57" s="121">
        <f t="shared" si="0"/>
        <v>0</v>
      </c>
      <c r="L57" s="122">
        <f t="shared" si="1"/>
        <v>0</v>
      </c>
      <c r="M57" s="226">
        <v>0</v>
      </c>
      <c r="N57" s="121">
        <f t="shared" si="2"/>
        <v>0</v>
      </c>
      <c r="O57" s="122">
        <f t="shared" si="3"/>
        <v>0</v>
      </c>
      <c r="P57" s="121">
        <f t="shared" si="4"/>
        <v>0</v>
      </c>
      <c r="Q57" s="124">
        <f t="shared" si="5"/>
        <v>0</v>
      </c>
      <c r="R57" s="124">
        <f t="shared" si="6"/>
        <v>0</v>
      </c>
    </row>
    <row r="58" spans="1:18" x14ac:dyDescent="0.3">
      <c r="A58" s="100" t="s">
        <v>37</v>
      </c>
      <c r="B58" s="112">
        <v>0</v>
      </c>
      <c r="C58" s="112" t="s">
        <v>120</v>
      </c>
      <c r="D58" s="114" t="s">
        <v>121</v>
      </c>
      <c r="E58" s="101" t="s">
        <v>39</v>
      </c>
      <c r="F58" s="114">
        <v>33.6</v>
      </c>
      <c r="G58" s="115" t="s">
        <v>80</v>
      </c>
      <c r="H58" s="225">
        <v>255</v>
      </c>
      <c r="I58" s="111" t="s">
        <v>41</v>
      </c>
      <c r="J58" s="226">
        <v>0</v>
      </c>
      <c r="K58" s="121">
        <f t="shared" si="0"/>
        <v>0</v>
      </c>
      <c r="L58" s="122">
        <f t="shared" si="1"/>
        <v>0</v>
      </c>
      <c r="M58" s="226">
        <v>0</v>
      </c>
      <c r="N58" s="121">
        <f t="shared" si="2"/>
        <v>0</v>
      </c>
      <c r="O58" s="122">
        <f t="shared" si="3"/>
        <v>0</v>
      </c>
      <c r="P58" s="121">
        <f t="shared" si="4"/>
        <v>0</v>
      </c>
      <c r="Q58" s="124">
        <f t="shared" si="5"/>
        <v>0</v>
      </c>
      <c r="R58" s="124">
        <f t="shared" si="6"/>
        <v>0</v>
      </c>
    </row>
    <row r="59" spans="1:18" x14ac:dyDescent="0.3">
      <c r="A59" s="100" t="s">
        <v>37</v>
      </c>
      <c r="B59" s="112">
        <v>0</v>
      </c>
      <c r="C59" s="112" t="s">
        <v>122</v>
      </c>
      <c r="D59" s="114" t="s">
        <v>38</v>
      </c>
      <c r="E59" s="101" t="s">
        <v>39</v>
      </c>
      <c r="F59" s="114">
        <v>15.4</v>
      </c>
      <c r="G59" s="115" t="s">
        <v>80</v>
      </c>
      <c r="H59" s="225">
        <v>255</v>
      </c>
      <c r="I59" s="111" t="s">
        <v>41</v>
      </c>
      <c r="J59" s="226">
        <v>0</v>
      </c>
      <c r="K59" s="121">
        <f t="shared" si="0"/>
        <v>0</v>
      </c>
      <c r="L59" s="122">
        <f t="shared" si="1"/>
        <v>0</v>
      </c>
      <c r="M59" s="226">
        <v>0</v>
      </c>
      <c r="N59" s="121">
        <f t="shared" si="2"/>
        <v>0</v>
      </c>
      <c r="O59" s="122">
        <f t="shared" si="3"/>
        <v>0</v>
      </c>
      <c r="P59" s="121">
        <f t="shared" si="4"/>
        <v>0</v>
      </c>
      <c r="Q59" s="124">
        <f t="shared" si="5"/>
        <v>0</v>
      </c>
      <c r="R59" s="124">
        <f t="shared" si="6"/>
        <v>0</v>
      </c>
    </row>
    <row r="60" spans="1:18" x14ac:dyDescent="0.3">
      <c r="A60" s="100" t="s">
        <v>37</v>
      </c>
      <c r="B60" s="112">
        <v>0</v>
      </c>
      <c r="C60" s="112" t="s">
        <v>123</v>
      </c>
      <c r="D60" s="114" t="s">
        <v>124</v>
      </c>
      <c r="E60" s="101" t="s">
        <v>39</v>
      </c>
      <c r="F60" s="114">
        <v>206.7</v>
      </c>
      <c r="G60" s="115" t="s">
        <v>57</v>
      </c>
      <c r="H60" s="225">
        <v>255</v>
      </c>
      <c r="I60" s="111" t="s">
        <v>41</v>
      </c>
      <c r="J60" s="226">
        <v>0</v>
      </c>
      <c r="K60" s="121">
        <f t="shared" si="0"/>
        <v>0</v>
      </c>
      <c r="L60" s="122">
        <f t="shared" si="1"/>
        <v>0</v>
      </c>
      <c r="M60" s="226">
        <v>0</v>
      </c>
      <c r="N60" s="121">
        <f t="shared" si="2"/>
        <v>0</v>
      </c>
      <c r="O60" s="122">
        <f t="shared" si="3"/>
        <v>0</v>
      </c>
      <c r="P60" s="121">
        <f t="shared" si="4"/>
        <v>0</v>
      </c>
      <c r="Q60" s="124">
        <f t="shared" si="5"/>
        <v>0</v>
      </c>
      <c r="R60" s="124">
        <f t="shared" si="6"/>
        <v>0</v>
      </c>
    </row>
    <row r="61" spans="1:18" x14ac:dyDescent="0.3">
      <c r="A61" s="100" t="s">
        <v>37</v>
      </c>
      <c r="B61" s="112">
        <v>0</v>
      </c>
      <c r="C61" s="112" t="s">
        <v>125</v>
      </c>
      <c r="D61" s="114" t="s">
        <v>126</v>
      </c>
      <c r="E61" s="101" t="s">
        <v>39</v>
      </c>
      <c r="F61" s="114">
        <v>5.8</v>
      </c>
      <c r="G61" s="115" t="s">
        <v>57</v>
      </c>
      <c r="H61" s="225">
        <v>255</v>
      </c>
      <c r="I61" s="111" t="s">
        <v>41</v>
      </c>
      <c r="J61" s="226">
        <v>0</v>
      </c>
      <c r="K61" s="121">
        <f t="shared" si="0"/>
        <v>0</v>
      </c>
      <c r="L61" s="122">
        <f t="shared" si="1"/>
        <v>0</v>
      </c>
      <c r="M61" s="226">
        <v>0</v>
      </c>
      <c r="N61" s="121">
        <f t="shared" si="2"/>
        <v>0</v>
      </c>
      <c r="O61" s="122">
        <f t="shared" si="3"/>
        <v>0</v>
      </c>
      <c r="P61" s="121">
        <f t="shared" si="4"/>
        <v>0</v>
      </c>
      <c r="Q61" s="124">
        <f t="shared" si="5"/>
        <v>0</v>
      </c>
      <c r="R61" s="124">
        <f t="shared" si="6"/>
        <v>0</v>
      </c>
    </row>
    <row r="62" spans="1:18" x14ac:dyDescent="0.3">
      <c r="A62" s="100" t="s">
        <v>37</v>
      </c>
      <c r="B62" s="112">
        <v>0</v>
      </c>
      <c r="C62" s="112" t="s">
        <v>127</v>
      </c>
      <c r="D62" s="114" t="s">
        <v>128</v>
      </c>
      <c r="E62" s="101" t="s">
        <v>39</v>
      </c>
      <c r="F62" s="114">
        <v>120</v>
      </c>
      <c r="G62" s="115" t="s">
        <v>57</v>
      </c>
      <c r="H62" s="225">
        <v>255</v>
      </c>
      <c r="I62" s="111" t="s">
        <v>41</v>
      </c>
      <c r="J62" s="226">
        <v>0</v>
      </c>
      <c r="K62" s="121">
        <f t="shared" si="0"/>
        <v>0</v>
      </c>
      <c r="L62" s="122">
        <f t="shared" si="1"/>
        <v>0</v>
      </c>
      <c r="M62" s="226">
        <v>0</v>
      </c>
      <c r="N62" s="121">
        <f t="shared" si="2"/>
        <v>0</v>
      </c>
      <c r="O62" s="122">
        <f t="shared" si="3"/>
        <v>0</v>
      </c>
      <c r="P62" s="121">
        <f t="shared" si="4"/>
        <v>0</v>
      </c>
      <c r="Q62" s="124">
        <f t="shared" si="5"/>
        <v>0</v>
      </c>
      <c r="R62" s="124">
        <f t="shared" si="6"/>
        <v>0</v>
      </c>
    </row>
    <row r="63" spans="1:18" x14ac:dyDescent="0.3">
      <c r="A63" s="100" t="s">
        <v>37</v>
      </c>
      <c r="B63" s="112">
        <v>0</v>
      </c>
      <c r="C63" s="112" t="s">
        <v>129</v>
      </c>
      <c r="D63" s="114" t="s">
        <v>130</v>
      </c>
      <c r="E63" s="101" t="s">
        <v>39</v>
      </c>
      <c r="F63" s="114">
        <v>16.2</v>
      </c>
      <c r="G63" s="115" t="s">
        <v>57</v>
      </c>
      <c r="H63" s="225">
        <v>255</v>
      </c>
      <c r="I63" s="111" t="s">
        <v>41</v>
      </c>
      <c r="J63" s="226">
        <v>0</v>
      </c>
      <c r="K63" s="121">
        <f t="shared" si="0"/>
        <v>0</v>
      </c>
      <c r="L63" s="122">
        <f t="shared" si="1"/>
        <v>0</v>
      </c>
      <c r="M63" s="226">
        <v>0</v>
      </c>
      <c r="N63" s="121">
        <f t="shared" si="2"/>
        <v>0</v>
      </c>
      <c r="O63" s="122">
        <f t="shared" si="3"/>
        <v>0</v>
      </c>
      <c r="P63" s="121">
        <f t="shared" si="4"/>
        <v>0</v>
      </c>
      <c r="Q63" s="124">
        <f t="shared" si="5"/>
        <v>0</v>
      </c>
      <c r="R63" s="124">
        <f t="shared" si="6"/>
        <v>0</v>
      </c>
    </row>
    <row r="64" spans="1:18" x14ac:dyDescent="0.3">
      <c r="A64" s="100" t="s">
        <v>37</v>
      </c>
      <c r="B64" s="112">
        <v>0</v>
      </c>
      <c r="C64" s="112" t="s">
        <v>131</v>
      </c>
      <c r="D64" s="114" t="s">
        <v>132</v>
      </c>
      <c r="E64" s="101" t="s">
        <v>39</v>
      </c>
      <c r="F64" s="114">
        <v>5.9</v>
      </c>
      <c r="G64" s="115" t="s">
        <v>40</v>
      </c>
      <c r="H64" s="225">
        <v>255</v>
      </c>
      <c r="I64" s="111" t="s">
        <v>41</v>
      </c>
      <c r="J64" s="226">
        <v>0</v>
      </c>
      <c r="K64" s="121">
        <f t="shared" si="0"/>
        <v>0</v>
      </c>
      <c r="L64" s="122">
        <f t="shared" si="1"/>
        <v>0</v>
      </c>
      <c r="M64" s="226">
        <v>0</v>
      </c>
      <c r="N64" s="121">
        <f t="shared" si="2"/>
        <v>0</v>
      </c>
      <c r="O64" s="122">
        <f t="shared" si="3"/>
        <v>0</v>
      </c>
      <c r="P64" s="121">
        <f t="shared" si="4"/>
        <v>0</v>
      </c>
      <c r="Q64" s="124">
        <f t="shared" si="5"/>
        <v>0</v>
      </c>
      <c r="R64" s="124">
        <f t="shared" si="6"/>
        <v>0</v>
      </c>
    </row>
    <row r="65" spans="1:18" x14ac:dyDescent="0.3">
      <c r="A65" s="100" t="s">
        <v>37</v>
      </c>
      <c r="B65" s="112">
        <v>0</v>
      </c>
      <c r="C65" s="112" t="s">
        <v>133</v>
      </c>
      <c r="D65" s="114" t="s">
        <v>134</v>
      </c>
      <c r="E65" s="101" t="s">
        <v>39</v>
      </c>
      <c r="F65" s="114">
        <v>71.2</v>
      </c>
      <c r="G65" s="115" t="s">
        <v>57</v>
      </c>
      <c r="H65" s="225">
        <v>255</v>
      </c>
      <c r="I65" s="111" t="s">
        <v>41</v>
      </c>
      <c r="J65" s="226">
        <v>0</v>
      </c>
      <c r="K65" s="121">
        <f t="shared" si="0"/>
        <v>0</v>
      </c>
      <c r="L65" s="122">
        <f t="shared" si="1"/>
        <v>0</v>
      </c>
      <c r="M65" s="226">
        <v>0</v>
      </c>
      <c r="N65" s="121">
        <f t="shared" si="2"/>
        <v>0</v>
      </c>
      <c r="O65" s="122">
        <f t="shared" si="3"/>
        <v>0</v>
      </c>
      <c r="P65" s="121">
        <f t="shared" si="4"/>
        <v>0</v>
      </c>
      <c r="Q65" s="124">
        <f t="shared" si="5"/>
        <v>0</v>
      </c>
      <c r="R65" s="124">
        <f t="shared" si="6"/>
        <v>0</v>
      </c>
    </row>
    <row r="66" spans="1:18" x14ac:dyDescent="0.3">
      <c r="A66" s="100" t="s">
        <v>37</v>
      </c>
      <c r="B66" s="112">
        <v>0</v>
      </c>
      <c r="C66" s="112" t="s">
        <v>135</v>
      </c>
      <c r="D66" s="114" t="s">
        <v>136</v>
      </c>
      <c r="E66" s="102" t="s">
        <v>47</v>
      </c>
      <c r="F66" s="114">
        <v>59.3</v>
      </c>
      <c r="G66" s="115" t="s">
        <v>57</v>
      </c>
      <c r="H66" s="225">
        <v>255</v>
      </c>
      <c r="I66" s="111" t="s">
        <v>41</v>
      </c>
      <c r="J66" s="226">
        <v>0</v>
      </c>
      <c r="K66" s="121">
        <f t="shared" si="0"/>
        <v>0</v>
      </c>
      <c r="L66" s="122">
        <f t="shared" si="1"/>
        <v>0</v>
      </c>
      <c r="M66" s="226">
        <v>0</v>
      </c>
      <c r="N66" s="121">
        <f t="shared" si="2"/>
        <v>0</v>
      </c>
      <c r="O66" s="122">
        <f t="shared" si="3"/>
        <v>0</v>
      </c>
      <c r="P66" s="121">
        <f t="shared" si="4"/>
        <v>0</v>
      </c>
      <c r="Q66" s="124">
        <f t="shared" si="5"/>
        <v>0</v>
      </c>
      <c r="R66" s="124">
        <f t="shared" si="6"/>
        <v>0</v>
      </c>
    </row>
    <row r="67" spans="1:18" x14ac:dyDescent="0.3">
      <c r="A67" s="100" t="s">
        <v>37</v>
      </c>
      <c r="B67" s="112">
        <v>0</v>
      </c>
      <c r="C67" s="112" t="s">
        <v>137</v>
      </c>
      <c r="D67" s="114" t="s">
        <v>138</v>
      </c>
      <c r="E67" s="102" t="s">
        <v>47</v>
      </c>
      <c r="F67" s="114">
        <v>62.4</v>
      </c>
      <c r="G67" s="115" t="s">
        <v>57</v>
      </c>
      <c r="H67" s="225">
        <v>255</v>
      </c>
      <c r="I67" s="111" t="s">
        <v>41</v>
      </c>
      <c r="J67" s="226">
        <v>0</v>
      </c>
      <c r="K67" s="121">
        <f t="shared" si="0"/>
        <v>0</v>
      </c>
      <c r="L67" s="122">
        <f t="shared" si="1"/>
        <v>0</v>
      </c>
      <c r="M67" s="226">
        <v>0</v>
      </c>
      <c r="N67" s="121">
        <f t="shared" si="2"/>
        <v>0</v>
      </c>
      <c r="O67" s="122">
        <f t="shared" si="3"/>
        <v>0</v>
      </c>
      <c r="P67" s="121">
        <f t="shared" si="4"/>
        <v>0</v>
      </c>
      <c r="Q67" s="124">
        <f t="shared" si="5"/>
        <v>0</v>
      </c>
      <c r="R67" s="124">
        <f t="shared" si="6"/>
        <v>0</v>
      </c>
    </row>
    <row r="68" spans="1:18" x14ac:dyDescent="0.3">
      <c r="A68" s="100" t="s">
        <v>37</v>
      </c>
      <c r="B68" s="112">
        <v>0</v>
      </c>
      <c r="C68" s="112" t="s">
        <v>139</v>
      </c>
      <c r="D68" s="114" t="s">
        <v>140</v>
      </c>
      <c r="E68" s="102" t="s">
        <v>47</v>
      </c>
      <c r="F68" s="114">
        <v>64.599999999999994</v>
      </c>
      <c r="G68" s="115" t="s">
        <v>57</v>
      </c>
      <c r="H68" s="225">
        <v>255</v>
      </c>
      <c r="I68" s="111" t="s">
        <v>41</v>
      </c>
      <c r="J68" s="226">
        <v>0</v>
      </c>
      <c r="K68" s="121">
        <f t="shared" si="0"/>
        <v>0</v>
      </c>
      <c r="L68" s="122">
        <f t="shared" si="1"/>
        <v>0</v>
      </c>
      <c r="M68" s="226">
        <v>0</v>
      </c>
      <c r="N68" s="121">
        <f t="shared" si="2"/>
        <v>0</v>
      </c>
      <c r="O68" s="122">
        <f t="shared" si="3"/>
        <v>0</v>
      </c>
      <c r="P68" s="121">
        <f t="shared" si="4"/>
        <v>0</v>
      </c>
      <c r="Q68" s="124">
        <f t="shared" si="5"/>
        <v>0</v>
      </c>
      <c r="R68" s="124">
        <f t="shared" si="6"/>
        <v>0</v>
      </c>
    </row>
    <row r="69" spans="1:18" x14ac:dyDescent="0.3">
      <c r="A69" s="100" t="s">
        <v>37</v>
      </c>
      <c r="B69" s="112">
        <v>0</v>
      </c>
      <c r="C69" s="112" t="s">
        <v>141</v>
      </c>
      <c r="D69" s="114" t="s">
        <v>142</v>
      </c>
      <c r="E69" s="102" t="s">
        <v>47</v>
      </c>
      <c r="F69" s="114">
        <v>67.099999999999994</v>
      </c>
      <c r="G69" s="115" t="s">
        <v>57</v>
      </c>
      <c r="H69" s="225">
        <v>255</v>
      </c>
      <c r="I69" s="111" t="s">
        <v>41</v>
      </c>
      <c r="J69" s="226">
        <v>0</v>
      </c>
      <c r="K69" s="121">
        <f t="shared" si="0"/>
        <v>0</v>
      </c>
      <c r="L69" s="122">
        <f t="shared" si="1"/>
        <v>0</v>
      </c>
      <c r="M69" s="226">
        <v>0</v>
      </c>
      <c r="N69" s="121">
        <f t="shared" si="2"/>
        <v>0</v>
      </c>
      <c r="O69" s="122">
        <f t="shared" si="3"/>
        <v>0</v>
      </c>
      <c r="P69" s="121">
        <f t="shared" si="4"/>
        <v>0</v>
      </c>
      <c r="Q69" s="124">
        <f t="shared" si="5"/>
        <v>0</v>
      </c>
      <c r="R69" s="124">
        <f t="shared" si="6"/>
        <v>0</v>
      </c>
    </row>
    <row r="70" spans="1:18" x14ac:dyDescent="0.3">
      <c r="A70" s="100" t="s">
        <v>37</v>
      </c>
      <c r="B70" s="112">
        <v>0</v>
      </c>
      <c r="C70" s="112" t="s">
        <v>143</v>
      </c>
      <c r="D70" s="114" t="s">
        <v>144</v>
      </c>
      <c r="E70" s="101" t="s">
        <v>39</v>
      </c>
      <c r="F70" s="114">
        <v>58.9</v>
      </c>
      <c r="G70" s="115" t="s">
        <v>57</v>
      </c>
      <c r="H70" s="225">
        <v>255</v>
      </c>
      <c r="I70" s="111" t="s">
        <v>41</v>
      </c>
      <c r="J70" s="226">
        <v>0</v>
      </c>
      <c r="K70" s="121">
        <f t="shared" si="0"/>
        <v>0</v>
      </c>
      <c r="L70" s="122">
        <f t="shared" si="1"/>
        <v>0</v>
      </c>
      <c r="M70" s="226">
        <v>0</v>
      </c>
      <c r="N70" s="121">
        <f t="shared" si="2"/>
        <v>0</v>
      </c>
      <c r="O70" s="122">
        <f t="shared" si="3"/>
        <v>0</v>
      </c>
      <c r="P70" s="121">
        <f t="shared" si="4"/>
        <v>0</v>
      </c>
      <c r="Q70" s="124">
        <f t="shared" si="5"/>
        <v>0</v>
      </c>
      <c r="R70" s="124">
        <f t="shared" si="6"/>
        <v>0</v>
      </c>
    </row>
    <row r="71" spans="1:18" x14ac:dyDescent="0.3">
      <c r="A71" s="100" t="s">
        <v>37</v>
      </c>
      <c r="B71" s="112">
        <v>0</v>
      </c>
      <c r="C71" s="112" t="s">
        <v>145</v>
      </c>
      <c r="D71" s="114" t="s">
        <v>146</v>
      </c>
      <c r="E71" s="101" t="s">
        <v>39</v>
      </c>
      <c r="F71" s="114">
        <v>65.3</v>
      </c>
      <c r="G71" s="115" t="s">
        <v>57</v>
      </c>
      <c r="H71" s="225">
        <v>255</v>
      </c>
      <c r="I71" s="111" t="s">
        <v>41</v>
      </c>
      <c r="J71" s="226">
        <v>0</v>
      </c>
      <c r="K71" s="121">
        <f t="shared" si="0"/>
        <v>0</v>
      </c>
      <c r="L71" s="122">
        <f t="shared" si="1"/>
        <v>0</v>
      </c>
      <c r="M71" s="226">
        <v>0</v>
      </c>
      <c r="N71" s="121">
        <f t="shared" si="2"/>
        <v>0</v>
      </c>
      <c r="O71" s="122">
        <f t="shared" si="3"/>
        <v>0</v>
      </c>
      <c r="P71" s="121">
        <f t="shared" si="4"/>
        <v>0</v>
      </c>
      <c r="Q71" s="124">
        <f t="shared" si="5"/>
        <v>0</v>
      </c>
      <c r="R71" s="124">
        <f t="shared" si="6"/>
        <v>0</v>
      </c>
    </row>
    <row r="72" spans="1:18" x14ac:dyDescent="0.3">
      <c r="A72" s="100" t="s">
        <v>37</v>
      </c>
      <c r="B72" s="112">
        <v>0</v>
      </c>
      <c r="C72" s="112" t="s">
        <v>147</v>
      </c>
      <c r="D72" s="114" t="s">
        <v>38</v>
      </c>
      <c r="E72" s="101" t="s">
        <v>39</v>
      </c>
      <c r="F72" s="114">
        <v>9.4</v>
      </c>
      <c r="G72" s="115" t="s">
        <v>57</v>
      </c>
      <c r="H72" s="225">
        <v>255</v>
      </c>
      <c r="I72" s="111" t="s">
        <v>41</v>
      </c>
      <c r="J72" s="226">
        <v>0</v>
      </c>
      <c r="K72" s="121">
        <f t="shared" si="0"/>
        <v>0</v>
      </c>
      <c r="L72" s="122">
        <f t="shared" si="1"/>
        <v>0</v>
      </c>
      <c r="M72" s="226">
        <v>0</v>
      </c>
      <c r="N72" s="121">
        <f t="shared" si="2"/>
        <v>0</v>
      </c>
      <c r="O72" s="122">
        <f t="shared" si="3"/>
        <v>0</v>
      </c>
      <c r="P72" s="121">
        <f t="shared" si="4"/>
        <v>0</v>
      </c>
      <c r="Q72" s="124">
        <f t="shared" si="5"/>
        <v>0</v>
      </c>
      <c r="R72" s="124">
        <f t="shared" si="6"/>
        <v>0</v>
      </c>
    </row>
    <row r="73" spans="1:18" x14ac:dyDescent="0.3">
      <c r="A73" s="100" t="s">
        <v>37</v>
      </c>
      <c r="B73" s="112">
        <v>0</v>
      </c>
      <c r="C73" s="112" t="s">
        <v>148</v>
      </c>
      <c r="D73" s="114" t="s">
        <v>60</v>
      </c>
      <c r="E73" s="101" t="s">
        <v>39</v>
      </c>
      <c r="F73" s="114">
        <v>14.8</v>
      </c>
      <c r="G73" s="115" t="s">
        <v>57</v>
      </c>
      <c r="H73" s="225">
        <v>255</v>
      </c>
      <c r="I73" s="111" t="s">
        <v>41</v>
      </c>
      <c r="J73" s="226">
        <v>0</v>
      </c>
      <c r="K73" s="121">
        <f t="shared" ref="K73:K136" si="7">IFERROR((F73*H73)/J73, 0)</f>
        <v>0</v>
      </c>
      <c r="L73" s="122">
        <f t="shared" ref="L73:L136" si="8">K73*$L$2</f>
        <v>0</v>
      </c>
      <c r="M73" s="226">
        <v>0</v>
      </c>
      <c r="N73" s="121">
        <f t="shared" ref="N73:N136" si="9">IFERROR((F73*H73)/M73, 0)</f>
        <v>0</v>
      </c>
      <c r="O73" s="122">
        <f t="shared" ref="O73:O136" si="10">N73*$O$2</f>
        <v>0</v>
      </c>
      <c r="P73" s="121">
        <f t="shared" ref="P73:P136" si="11">(K73+N73)*$Q$4</f>
        <v>0</v>
      </c>
      <c r="Q73" s="124">
        <f t="shared" ref="Q73:Q136" si="12">P73*$Q$2</f>
        <v>0</v>
      </c>
      <c r="R73" s="124">
        <f t="shared" ref="R73:R136" si="13">L73+O73+Q73</f>
        <v>0</v>
      </c>
    </row>
    <row r="74" spans="1:18" x14ac:dyDescent="0.3">
      <c r="A74" s="100" t="s">
        <v>37</v>
      </c>
      <c r="B74" s="112">
        <v>0</v>
      </c>
      <c r="C74" s="112" t="s">
        <v>149</v>
      </c>
      <c r="D74" s="114" t="s">
        <v>59</v>
      </c>
      <c r="E74" s="101" t="s">
        <v>39</v>
      </c>
      <c r="F74" s="114">
        <v>124.7</v>
      </c>
      <c r="G74" s="115" t="s">
        <v>57</v>
      </c>
      <c r="H74" s="225">
        <v>255</v>
      </c>
      <c r="I74" s="111" t="s">
        <v>41</v>
      </c>
      <c r="J74" s="226">
        <v>0</v>
      </c>
      <c r="K74" s="121">
        <f t="shared" si="7"/>
        <v>0</v>
      </c>
      <c r="L74" s="122">
        <f t="shared" si="8"/>
        <v>0</v>
      </c>
      <c r="M74" s="226">
        <v>0</v>
      </c>
      <c r="N74" s="121">
        <f t="shared" si="9"/>
        <v>0</v>
      </c>
      <c r="O74" s="122">
        <f t="shared" si="10"/>
        <v>0</v>
      </c>
      <c r="P74" s="121">
        <f t="shared" si="11"/>
        <v>0</v>
      </c>
      <c r="Q74" s="124">
        <f t="shared" si="12"/>
        <v>0</v>
      </c>
      <c r="R74" s="124">
        <f t="shared" si="13"/>
        <v>0</v>
      </c>
    </row>
    <row r="75" spans="1:18" x14ac:dyDescent="0.3">
      <c r="A75" s="100" t="s">
        <v>37</v>
      </c>
      <c r="B75" s="112">
        <v>0</v>
      </c>
      <c r="C75" s="112" t="s">
        <v>150</v>
      </c>
      <c r="D75" s="114" t="s">
        <v>151</v>
      </c>
      <c r="E75" s="101" t="s">
        <v>39</v>
      </c>
      <c r="F75" s="114">
        <v>37.200000000000003</v>
      </c>
      <c r="G75" s="115" t="s">
        <v>57</v>
      </c>
      <c r="H75" s="225">
        <v>255</v>
      </c>
      <c r="I75" s="111" t="s">
        <v>41</v>
      </c>
      <c r="J75" s="226">
        <v>0</v>
      </c>
      <c r="K75" s="121">
        <f t="shared" si="7"/>
        <v>0</v>
      </c>
      <c r="L75" s="122">
        <f t="shared" si="8"/>
        <v>0</v>
      </c>
      <c r="M75" s="226">
        <v>0</v>
      </c>
      <c r="N75" s="121">
        <f t="shared" si="9"/>
        <v>0</v>
      </c>
      <c r="O75" s="122">
        <f t="shared" si="10"/>
        <v>0</v>
      </c>
      <c r="P75" s="121">
        <f t="shared" si="11"/>
        <v>0</v>
      </c>
      <c r="Q75" s="124">
        <f t="shared" si="12"/>
        <v>0</v>
      </c>
      <c r="R75" s="124">
        <f t="shared" si="13"/>
        <v>0</v>
      </c>
    </row>
    <row r="76" spans="1:18" x14ac:dyDescent="0.3">
      <c r="A76" s="100" t="s">
        <v>37</v>
      </c>
      <c r="B76" s="112">
        <v>0</v>
      </c>
      <c r="C76" s="112" t="s">
        <v>152</v>
      </c>
      <c r="D76" s="114" t="s">
        <v>153</v>
      </c>
      <c r="E76" s="101" t="s">
        <v>39</v>
      </c>
      <c r="F76" s="114">
        <v>22.1</v>
      </c>
      <c r="G76" s="115" t="s">
        <v>57</v>
      </c>
      <c r="H76" s="225">
        <v>255</v>
      </c>
      <c r="I76" s="111" t="s">
        <v>41</v>
      </c>
      <c r="J76" s="226">
        <v>0</v>
      </c>
      <c r="K76" s="121">
        <f t="shared" si="7"/>
        <v>0</v>
      </c>
      <c r="L76" s="122">
        <f t="shared" si="8"/>
        <v>0</v>
      </c>
      <c r="M76" s="226">
        <v>0</v>
      </c>
      <c r="N76" s="121">
        <f t="shared" si="9"/>
        <v>0</v>
      </c>
      <c r="O76" s="122">
        <f t="shared" si="10"/>
        <v>0</v>
      </c>
      <c r="P76" s="121">
        <f t="shared" si="11"/>
        <v>0</v>
      </c>
      <c r="Q76" s="124">
        <f t="shared" si="12"/>
        <v>0</v>
      </c>
      <c r="R76" s="124">
        <f t="shared" si="13"/>
        <v>0</v>
      </c>
    </row>
    <row r="77" spans="1:18" x14ac:dyDescent="0.3">
      <c r="A77" s="100" t="s">
        <v>37</v>
      </c>
      <c r="B77" s="112">
        <v>0</v>
      </c>
      <c r="C77" s="112" t="s">
        <v>154</v>
      </c>
      <c r="D77" s="114" t="s">
        <v>155</v>
      </c>
      <c r="E77" s="102" t="s">
        <v>47</v>
      </c>
      <c r="F77" s="114">
        <v>50.1</v>
      </c>
      <c r="G77" s="115" t="s">
        <v>57</v>
      </c>
      <c r="H77" s="225">
        <v>255</v>
      </c>
      <c r="I77" s="111" t="s">
        <v>41</v>
      </c>
      <c r="J77" s="226">
        <v>0</v>
      </c>
      <c r="K77" s="121">
        <f t="shared" si="7"/>
        <v>0</v>
      </c>
      <c r="L77" s="122">
        <f t="shared" si="8"/>
        <v>0</v>
      </c>
      <c r="M77" s="226">
        <v>0</v>
      </c>
      <c r="N77" s="121">
        <f t="shared" si="9"/>
        <v>0</v>
      </c>
      <c r="O77" s="122">
        <f t="shared" si="10"/>
        <v>0</v>
      </c>
      <c r="P77" s="121">
        <f t="shared" si="11"/>
        <v>0</v>
      </c>
      <c r="Q77" s="124">
        <f t="shared" si="12"/>
        <v>0</v>
      </c>
      <c r="R77" s="124">
        <f t="shared" si="13"/>
        <v>0</v>
      </c>
    </row>
    <row r="78" spans="1:18" x14ac:dyDescent="0.3">
      <c r="A78" s="100" t="s">
        <v>37</v>
      </c>
      <c r="B78" s="112">
        <v>0</v>
      </c>
      <c r="C78" s="112" t="s">
        <v>156</v>
      </c>
      <c r="D78" s="114" t="s">
        <v>157</v>
      </c>
      <c r="E78" s="102" t="s">
        <v>47</v>
      </c>
      <c r="F78" s="114">
        <v>54.2</v>
      </c>
      <c r="G78" s="115" t="s">
        <v>57</v>
      </c>
      <c r="H78" s="225">
        <v>255</v>
      </c>
      <c r="I78" s="111" t="s">
        <v>41</v>
      </c>
      <c r="J78" s="226">
        <v>0</v>
      </c>
      <c r="K78" s="121">
        <f t="shared" si="7"/>
        <v>0</v>
      </c>
      <c r="L78" s="122">
        <f t="shared" si="8"/>
        <v>0</v>
      </c>
      <c r="M78" s="226">
        <v>0</v>
      </c>
      <c r="N78" s="121">
        <f t="shared" si="9"/>
        <v>0</v>
      </c>
      <c r="O78" s="122">
        <f t="shared" si="10"/>
        <v>0</v>
      </c>
      <c r="P78" s="121">
        <f t="shared" si="11"/>
        <v>0</v>
      </c>
      <c r="Q78" s="124">
        <f t="shared" si="12"/>
        <v>0</v>
      </c>
      <c r="R78" s="124">
        <f t="shared" si="13"/>
        <v>0</v>
      </c>
    </row>
    <row r="79" spans="1:18" x14ac:dyDescent="0.3">
      <c r="A79" s="100" t="s">
        <v>37</v>
      </c>
      <c r="B79" s="112">
        <v>0</v>
      </c>
      <c r="C79" s="112" t="s">
        <v>158</v>
      </c>
      <c r="D79" s="114" t="s">
        <v>159</v>
      </c>
      <c r="E79" s="102" t="s">
        <v>47</v>
      </c>
      <c r="F79" s="114">
        <v>49.4</v>
      </c>
      <c r="G79" s="115" t="s">
        <v>57</v>
      </c>
      <c r="H79" s="225">
        <v>255</v>
      </c>
      <c r="I79" s="111" t="s">
        <v>41</v>
      </c>
      <c r="J79" s="226">
        <v>0</v>
      </c>
      <c r="K79" s="121">
        <f t="shared" si="7"/>
        <v>0</v>
      </c>
      <c r="L79" s="122">
        <f t="shared" si="8"/>
        <v>0</v>
      </c>
      <c r="M79" s="226">
        <v>0</v>
      </c>
      <c r="N79" s="121">
        <f t="shared" si="9"/>
        <v>0</v>
      </c>
      <c r="O79" s="122">
        <f t="shared" si="10"/>
        <v>0</v>
      </c>
      <c r="P79" s="121">
        <f t="shared" si="11"/>
        <v>0</v>
      </c>
      <c r="Q79" s="124">
        <f t="shared" si="12"/>
        <v>0</v>
      </c>
      <c r="R79" s="124">
        <f t="shared" si="13"/>
        <v>0</v>
      </c>
    </row>
    <row r="80" spans="1:18" x14ac:dyDescent="0.3">
      <c r="A80" s="100" t="s">
        <v>37</v>
      </c>
      <c r="B80" s="112">
        <v>0</v>
      </c>
      <c r="C80" s="112" t="s">
        <v>160</v>
      </c>
      <c r="D80" s="114" t="s">
        <v>161</v>
      </c>
      <c r="E80" s="102" t="s">
        <v>47</v>
      </c>
      <c r="F80" s="114">
        <v>49.5</v>
      </c>
      <c r="G80" s="115" t="s">
        <v>57</v>
      </c>
      <c r="H80" s="225">
        <v>255</v>
      </c>
      <c r="I80" s="111" t="s">
        <v>41</v>
      </c>
      <c r="J80" s="226">
        <v>0</v>
      </c>
      <c r="K80" s="121">
        <f t="shared" si="7"/>
        <v>0</v>
      </c>
      <c r="L80" s="122">
        <f t="shared" si="8"/>
        <v>0</v>
      </c>
      <c r="M80" s="226">
        <v>0</v>
      </c>
      <c r="N80" s="121">
        <f t="shared" si="9"/>
        <v>0</v>
      </c>
      <c r="O80" s="122">
        <f t="shared" si="10"/>
        <v>0</v>
      </c>
      <c r="P80" s="121">
        <f t="shared" si="11"/>
        <v>0</v>
      </c>
      <c r="Q80" s="124">
        <f t="shared" si="12"/>
        <v>0</v>
      </c>
      <c r="R80" s="124">
        <f t="shared" si="13"/>
        <v>0</v>
      </c>
    </row>
    <row r="81" spans="1:18" x14ac:dyDescent="0.3">
      <c r="A81" s="100" t="s">
        <v>37</v>
      </c>
      <c r="B81" s="112">
        <v>0</v>
      </c>
      <c r="C81" s="112" t="s">
        <v>162</v>
      </c>
      <c r="D81" s="114" t="s">
        <v>163</v>
      </c>
      <c r="E81" s="117" t="s">
        <v>76</v>
      </c>
      <c r="F81" s="114">
        <v>1.1000000000000001</v>
      </c>
      <c r="G81" s="115" t="s">
        <v>40</v>
      </c>
      <c r="H81" s="225">
        <v>255</v>
      </c>
      <c r="I81" s="111" t="s">
        <v>77</v>
      </c>
      <c r="J81" s="226">
        <v>0</v>
      </c>
      <c r="K81" s="121">
        <f t="shared" si="7"/>
        <v>0</v>
      </c>
      <c r="L81" s="122">
        <f t="shared" si="8"/>
        <v>0</v>
      </c>
      <c r="M81" s="226">
        <v>0</v>
      </c>
      <c r="N81" s="121">
        <f t="shared" si="9"/>
        <v>0</v>
      </c>
      <c r="O81" s="122">
        <f t="shared" si="10"/>
        <v>0</v>
      </c>
      <c r="P81" s="121">
        <f t="shared" si="11"/>
        <v>0</v>
      </c>
      <c r="Q81" s="124">
        <f t="shared" si="12"/>
        <v>0</v>
      </c>
      <c r="R81" s="124">
        <f t="shared" si="13"/>
        <v>0</v>
      </c>
    </row>
    <row r="82" spans="1:18" x14ac:dyDescent="0.3">
      <c r="A82" s="100" t="s">
        <v>37</v>
      </c>
      <c r="B82" s="112">
        <v>0</v>
      </c>
      <c r="C82" s="112" t="s">
        <v>162</v>
      </c>
      <c r="D82" s="114" t="s">
        <v>163</v>
      </c>
      <c r="E82" s="117" t="s">
        <v>76</v>
      </c>
      <c r="F82" s="114">
        <v>1.1000000000000001</v>
      </c>
      <c r="G82" s="115" t="s">
        <v>40</v>
      </c>
      <c r="H82" s="225">
        <v>255</v>
      </c>
      <c r="I82" s="111" t="s">
        <v>77</v>
      </c>
      <c r="J82" s="226">
        <v>0</v>
      </c>
      <c r="K82" s="121">
        <f t="shared" si="7"/>
        <v>0</v>
      </c>
      <c r="L82" s="122">
        <f t="shared" si="8"/>
        <v>0</v>
      </c>
      <c r="M82" s="226">
        <v>0</v>
      </c>
      <c r="N82" s="121">
        <f t="shared" si="9"/>
        <v>0</v>
      </c>
      <c r="O82" s="122">
        <f t="shared" si="10"/>
        <v>0</v>
      </c>
      <c r="P82" s="121">
        <f t="shared" si="11"/>
        <v>0</v>
      </c>
      <c r="Q82" s="124">
        <f t="shared" si="12"/>
        <v>0</v>
      </c>
      <c r="R82" s="124">
        <f t="shared" si="13"/>
        <v>0</v>
      </c>
    </row>
    <row r="83" spans="1:18" x14ac:dyDescent="0.3">
      <c r="A83" s="100" t="s">
        <v>37</v>
      </c>
      <c r="B83" s="112">
        <v>0</v>
      </c>
      <c r="C83" s="112" t="s">
        <v>164</v>
      </c>
      <c r="D83" s="114" t="s">
        <v>163</v>
      </c>
      <c r="E83" s="117" t="s">
        <v>76</v>
      </c>
      <c r="F83" s="114">
        <v>1.1000000000000001</v>
      </c>
      <c r="G83" s="115" t="s">
        <v>40</v>
      </c>
      <c r="H83" s="225">
        <v>255</v>
      </c>
      <c r="I83" s="111" t="s">
        <v>77</v>
      </c>
      <c r="J83" s="226">
        <v>0</v>
      </c>
      <c r="K83" s="121">
        <f t="shared" si="7"/>
        <v>0</v>
      </c>
      <c r="L83" s="122">
        <f t="shared" si="8"/>
        <v>0</v>
      </c>
      <c r="M83" s="226">
        <v>0</v>
      </c>
      <c r="N83" s="121">
        <f t="shared" si="9"/>
        <v>0</v>
      </c>
      <c r="O83" s="122">
        <f t="shared" si="10"/>
        <v>0</v>
      </c>
      <c r="P83" s="121">
        <f t="shared" si="11"/>
        <v>0</v>
      </c>
      <c r="Q83" s="124">
        <f t="shared" si="12"/>
        <v>0</v>
      </c>
      <c r="R83" s="124">
        <f t="shared" si="13"/>
        <v>0</v>
      </c>
    </row>
    <row r="84" spans="1:18" x14ac:dyDescent="0.3">
      <c r="A84" s="100" t="s">
        <v>37</v>
      </c>
      <c r="B84" s="112">
        <v>0</v>
      </c>
      <c r="C84" s="112" t="s">
        <v>164</v>
      </c>
      <c r="D84" s="114" t="s">
        <v>163</v>
      </c>
      <c r="E84" s="117" t="s">
        <v>76</v>
      </c>
      <c r="F84" s="114">
        <v>1.1000000000000001</v>
      </c>
      <c r="G84" s="115" t="s">
        <v>40</v>
      </c>
      <c r="H84" s="225">
        <v>255</v>
      </c>
      <c r="I84" s="111" t="s">
        <v>77</v>
      </c>
      <c r="J84" s="226">
        <v>0</v>
      </c>
      <c r="K84" s="121">
        <f t="shared" si="7"/>
        <v>0</v>
      </c>
      <c r="L84" s="122">
        <f t="shared" si="8"/>
        <v>0</v>
      </c>
      <c r="M84" s="226">
        <v>0</v>
      </c>
      <c r="N84" s="121">
        <f t="shared" si="9"/>
        <v>0</v>
      </c>
      <c r="O84" s="122">
        <f t="shared" si="10"/>
        <v>0</v>
      </c>
      <c r="P84" s="121">
        <f t="shared" si="11"/>
        <v>0</v>
      </c>
      <c r="Q84" s="124">
        <f t="shared" si="12"/>
        <v>0</v>
      </c>
      <c r="R84" s="124">
        <f t="shared" si="13"/>
        <v>0</v>
      </c>
    </row>
    <row r="85" spans="1:18" x14ac:dyDescent="0.3">
      <c r="A85" s="100" t="s">
        <v>37</v>
      </c>
      <c r="B85" s="112">
        <v>0</v>
      </c>
      <c r="C85" s="112" t="s">
        <v>165</v>
      </c>
      <c r="D85" s="114" t="s">
        <v>166</v>
      </c>
      <c r="E85" s="117" t="s">
        <v>76</v>
      </c>
      <c r="F85" s="114">
        <v>5.0999999999999996</v>
      </c>
      <c r="G85" s="115" t="s">
        <v>40</v>
      </c>
      <c r="H85" s="225">
        <v>255</v>
      </c>
      <c r="I85" s="111" t="s">
        <v>77</v>
      </c>
      <c r="J85" s="226">
        <v>0</v>
      </c>
      <c r="K85" s="121">
        <f t="shared" si="7"/>
        <v>0</v>
      </c>
      <c r="L85" s="122">
        <f t="shared" si="8"/>
        <v>0</v>
      </c>
      <c r="M85" s="226">
        <v>0</v>
      </c>
      <c r="N85" s="121">
        <f t="shared" si="9"/>
        <v>0</v>
      </c>
      <c r="O85" s="122">
        <f t="shared" si="10"/>
        <v>0</v>
      </c>
      <c r="P85" s="121">
        <f t="shared" si="11"/>
        <v>0</v>
      </c>
      <c r="Q85" s="124">
        <f t="shared" si="12"/>
        <v>0</v>
      </c>
      <c r="R85" s="124">
        <f t="shared" si="13"/>
        <v>0</v>
      </c>
    </row>
    <row r="86" spans="1:18" x14ac:dyDescent="0.3">
      <c r="A86" s="100" t="s">
        <v>37</v>
      </c>
      <c r="B86" s="112">
        <v>0</v>
      </c>
      <c r="C86" s="112" t="s">
        <v>165</v>
      </c>
      <c r="D86" s="114" t="s">
        <v>166</v>
      </c>
      <c r="E86" s="117" t="s">
        <v>76</v>
      </c>
      <c r="F86" s="114">
        <v>5.0999999999999996</v>
      </c>
      <c r="G86" s="115" t="s">
        <v>40</v>
      </c>
      <c r="H86" s="225">
        <v>255</v>
      </c>
      <c r="I86" s="111" t="s">
        <v>77</v>
      </c>
      <c r="J86" s="226">
        <v>0</v>
      </c>
      <c r="K86" s="121">
        <f t="shared" si="7"/>
        <v>0</v>
      </c>
      <c r="L86" s="122">
        <f t="shared" si="8"/>
        <v>0</v>
      </c>
      <c r="M86" s="226">
        <v>0</v>
      </c>
      <c r="N86" s="121">
        <f t="shared" si="9"/>
        <v>0</v>
      </c>
      <c r="O86" s="122">
        <f t="shared" si="10"/>
        <v>0</v>
      </c>
      <c r="P86" s="121">
        <f t="shared" si="11"/>
        <v>0</v>
      </c>
      <c r="Q86" s="124">
        <f t="shared" si="12"/>
        <v>0</v>
      </c>
      <c r="R86" s="124">
        <f t="shared" si="13"/>
        <v>0</v>
      </c>
    </row>
    <row r="87" spans="1:18" x14ac:dyDescent="0.3">
      <c r="A87" s="100" t="s">
        <v>37</v>
      </c>
      <c r="B87" s="112">
        <v>0</v>
      </c>
      <c r="C87" s="112" t="s">
        <v>167</v>
      </c>
      <c r="D87" s="114" t="s">
        <v>168</v>
      </c>
      <c r="E87" s="117" t="s">
        <v>76</v>
      </c>
      <c r="F87" s="114">
        <v>3.9</v>
      </c>
      <c r="G87" s="115" t="s">
        <v>40</v>
      </c>
      <c r="H87" s="225">
        <v>255</v>
      </c>
      <c r="I87" s="111" t="s">
        <v>77</v>
      </c>
      <c r="J87" s="226">
        <v>0</v>
      </c>
      <c r="K87" s="121">
        <f t="shared" si="7"/>
        <v>0</v>
      </c>
      <c r="L87" s="122">
        <f t="shared" si="8"/>
        <v>0</v>
      </c>
      <c r="M87" s="226">
        <v>0</v>
      </c>
      <c r="N87" s="121">
        <f t="shared" si="9"/>
        <v>0</v>
      </c>
      <c r="O87" s="122">
        <f t="shared" si="10"/>
        <v>0</v>
      </c>
      <c r="P87" s="121">
        <f t="shared" si="11"/>
        <v>0</v>
      </c>
      <c r="Q87" s="124">
        <f t="shared" si="12"/>
        <v>0</v>
      </c>
      <c r="R87" s="124">
        <f t="shared" si="13"/>
        <v>0</v>
      </c>
    </row>
    <row r="88" spans="1:18" x14ac:dyDescent="0.3">
      <c r="A88" s="100" t="s">
        <v>37</v>
      </c>
      <c r="B88" s="112">
        <v>0</v>
      </c>
      <c r="C88" s="112" t="s">
        <v>167</v>
      </c>
      <c r="D88" s="114" t="s">
        <v>168</v>
      </c>
      <c r="E88" s="117" t="s">
        <v>76</v>
      </c>
      <c r="F88" s="114">
        <v>3.9</v>
      </c>
      <c r="G88" s="115" t="s">
        <v>40</v>
      </c>
      <c r="H88" s="225">
        <v>255</v>
      </c>
      <c r="I88" s="111" t="s">
        <v>77</v>
      </c>
      <c r="J88" s="226">
        <v>0</v>
      </c>
      <c r="K88" s="121">
        <f t="shared" si="7"/>
        <v>0</v>
      </c>
      <c r="L88" s="122">
        <f t="shared" si="8"/>
        <v>0</v>
      </c>
      <c r="M88" s="226">
        <v>0</v>
      </c>
      <c r="N88" s="121">
        <f t="shared" si="9"/>
        <v>0</v>
      </c>
      <c r="O88" s="122">
        <f t="shared" si="10"/>
        <v>0</v>
      </c>
      <c r="P88" s="121">
        <f t="shared" si="11"/>
        <v>0</v>
      </c>
      <c r="Q88" s="124">
        <f t="shared" si="12"/>
        <v>0</v>
      </c>
      <c r="R88" s="124">
        <f t="shared" si="13"/>
        <v>0</v>
      </c>
    </row>
    <row r="89" spans="1:18" x14ac:dyDescent="0.3">
      <c r="A89" s="100" t="s">
        <v>37</v>
      </c>
      <c r="B89" s="112">
        <v>0</v>
      </c>
      <c r="C89" s="112" t="s">
        <v>169</v>
      </c>
      <c r="D89" s="114" t="s">
        <v>170</v>
      </c>
      <c r="E89" s="117" t="s">
        <v>76</v>
      </c>
      <c r="F89" s="114">
        <v>4.5</v>
      </c>
      <c r="G89" s="115" t="s">
        <v>40</v>
      </c>
      <c r="H89" s="225">
        <v>255</v>
      </c>
      <c r="I89" s="111" t="s">
        <v>77</v>
      </c>
      <c r="J89" s="226">
        <v>0</v>
      </c>
      <c r="K89" s="121">
        <f t="shared" si="7"/>
        <v>0</v>
      </c>
      <c r="L89" s="122">
        <f t="shared" si="8"/>
        <v>0</v>
      </c>
      <c r="M89" s="226">
        <v>0</v>
      </c>
      <c r="N89" s="121">
        <f t="shared" si="9"/>
        <v>0</v>
      </c>
      <c r="O89" s="122">
        <f t="shared" si="10"/>
        <v>0</v>
      </c>
      <c r="P89" s="121">
        <f t="shared" si="11"/>
        <v>0</v>
      </c>
      <c r="Q89" s="124">
        <f t="shared" si="12"/>
        <v>0</v>
      </c>
      <c r="R89" s="124">
        <f t="shared" si="13"/>
        <v>0</v>
      </c>
    </row>
    <row r="90" spans="1:18" x14ac:dyDescent="0.3">
      <c r="A90" s="100" t="s">
        <v>37</v>
      </c>
      <c r="B90" s="112">
        <v>0</v>
      </c>
      <c r="C90" s="112" t="s">
        <v>169</v>
      </c>
      <c r="D90" s="114" t="s">
        <v>170</v>
      </c>
      <c r="E90" s="117" t="s">
        <v>76</v>
      </c>
      <c r="F90" s="114">
        <v>4.5</v>
      </c>
      <c r="G90" s="115" t="s">
        <v>40</v>
      </c>
      <c r="H90" s="225">
        <v>255</v>
      </c>
      <c r="I90" s="111" t="s">
        <v>77</v>
      </c>
      <c r="J90" s="226">
        <v>0</v>
      </c>
      <c r="K90" s="121">
        <f t="shared" si="7"/>
        <v>0</v>
      </c>
      <c r="L90" s="122">
        <f t="shared" si="8"/>
        <v>0</v>
      </c>
      <c r="M90" s="226">
        <v>0</v>
      </c>
      <c r="N90" s="121">
        <f t="shared" si="9"/>
        <v>0</v>
      </c>
      <c r="O90" s="122">
        <f t="shared" si="10"/>
        <v>0</v>
      </c>
      <c r="P90" s="121">
        <f t="shared" si="11"/>
        <v>0</v>
      </c>
      <c r="Q90" s="124">
        <f t="shared" si="12"/>
        <v>0</v>
      </c>
      <c r="R90" s="124">
        <f t="shared" si="13"/>
        <v>0</v>
      </c>
    </row>
    <row r="91" spans="1:18" x14ac:dyDescent="0.3">
      <c r="A91" s="100" t="s">
        <v>37</v>
      </c>
      <c r="B91" s="112">
        <v>0</v>
      </c>
      <c r="C91" s="112" t="s">
        <v>171</v>
      </c>
      <c r="D91" s="114" t="s">
        <v>172</v>
      </c>
      <c r="E91" s="117" t="s">
        <v>76</v>
      </c>
      <c r="F91" s="114">
        <v>1.2</v>
      </c>
      <c r="G91" s="115" t="s">
        <v>40</v>
      </c>
      <c r="H91" s="225">
        <v>255</v>
      </c>
      <c r="I91" s="111" t="s">
        <v>77</v>
      </c>
      <c r="J91" s="226">
        <v>0</v>
      </c>
      <c r="K91" s="121">
        <f t="shared" si="7"/>
        <v>0</v>
      </c>
      <c r="L91" s="122">
        <f t="shared" si="8"/>
        <v>0</v>
      </c>
      <c r="M91" s="226">
        <v>0</v>
      </c>
      <c r="N91" s="121">
        <f t="shared" si="9"/>
        <v>0</v>
      </c>
      <c r="O91" s="122">
        <f t="shared" si="10"/>
        <v>0</v>
      </c>
      <c r="P91" s="121">
        <f t="shared" si="11"/>
        <v>0</v>
      </c>
      <c r="Q91" s="124">
        <f t="shared" si="12"/>
        <v>0</v>
      </c>
      <c r="R91" s="124">
        <f t="shared" si="13"/>
        <v>0</v>
      </c>
    </row>
    <row r="92" spans="1:18" x14ac:dyDescent="0.3">
      <c r="A92" s="100" t="s">
        <v>37</v>
      </c>
      <c r="B92" s="112">
        <v>0</v>
      </c>
      <c r="C92" s="112" t="s">
        <v>171</v>
      </c>
      <c r="D92" s="114" t="s">
        <v>172</v>
      </c>
      <c r="E92" s="117" t="s">
        <v>76</v>
      </c>
      <c r="F92" s="114">
        <v>1.2</v>
      </c>
      <c r="G92" s="115" t="s">
        <v>40</v>
      </c>
      <c r="H92" s="225">
        <v>255</v>
      </c>
      <c r="I92" s="111" t="s">
        <v>77</v>
      </c>
      <c r="J92" s="226">
        <v>0</v>
      </c>
      <c r="K92" s="121">
        <f t="shared" si="7"/>
        <v>0</v>
      </c>
      <c r="L92" s="122">
        <f t="shared" si="8"/>
        <v>0</v>
      </c>
      <c r="M92" s="226">
        <v>0</v>
      </c>
      <c r="N92" s="121">
        <f t="shared" si="9"/>
        <v>0</v>
      </c>
      <c r="O92" s="122">
        <f t="shared" si="10"/>
        <v>0</v>
      </c>
      <c r="P92" s="121">
        <f t="shared" si="11"/>
        <v>0</v>
      </c>
      <c r="Q92" s="124">
        <f t="shared" si="12"/>
        <v>0</v>
      </c>
      <c r="R92" s="124">
        <f t="shared" si="13"/>
        <v>0</v>
      </c>
    </row>
    <row r="93" spans="1:18" x14ac:dyDescent="0.3">
      <c r="A93" s="100" t="s">
        <v>37</v>
      </c>
      <c r="B93" s="112">
        <v>0</v>
      </c>
      <c r="C93" s="112" t="s">
        <v>173</v>
      </c>
      <c r="D93" s="114" t="s">
        <v>172</v>
      </c>
      <c r="E93" s="117" t="s">
        <v>76</v>
      </c>
      <c r="F93" s="114">
        <v>1.2</v>
      </c>
      <c r="G93" s="115" t="s">
        <v>40</v>
      </c>
      <c r="H93" s="225">
        <v>255</v>
      </c>
      <c r="I93" s="111" t="s">
        <v>77</v>
      </c>
      <c r="J93" s="226">
        <v>0</v>
      </c>
      <c r="K93" s="121">
        <f t="shared" si="7"/>
        <v>0</v>
      </c>
      <c r="L93" s="122">
        <f t="shared" si="8"/>
        <v>0</v>
      </c>
      <c r="M93" s="226">
        <v>0</v>
      </c>
      <c r="N93" s="121">
        <f t="shared" si="9"/>
        <v>0</v>
      </c>
      <c r="O93" s="122">
        <f t="shared" si="10"/>
        <v>0</v>
      </c>
      <c r="P93" s="121">
        <f t="shared" si="11"/>
        <v>0</v>
      </c>
      <c r="Q93" s="124">
        <f t="shared" si="12"/>
        <v>0</v>
      </c>
      <c r="R93" s="124">
        <f t="shared" si="13"/>
        <v>0</v>
      </c>
    </row>
    <row r="94" spans="1:18" x14ac:dyDescent="0.3">
      <c r="A94" s="100" t="s">
        <v>37</v>
      </c>
      <c r="B94" s="112">
        <v>0</v>
      </c>
      <c r="C94" s="112" t="s">
        <v>173</v>
      </c>
      <c r="D94" s="114" t="s">
        <v>172</v>
      </c>
      <c r="E94" s="117" t="s">
        <v>76</v>
      </c>
      <c r="F94" s="114">
        <v>1.2</v>
      </c>
      <c r="G94" s="115" t="s">
        <v>40</v>
      </c>
      <c r="H94" s="225">
        <v>255</v>
      </c>
      <c r="I94" s="111" t="s">
        <v>77</v>
      </c>
      <c r="J94" s="226">
        <v>0</v>
      </c>
      <c r="K94" s="121">
        <f t="shared" si="7"/>
        <v>0</v>
      </c>
      <c r="L94" s="122">
        <f t="shared" si="8"/>
        <v>0</v>
      </c>
      <c r="M94" s="226">
        <v>0</v>
      </c>
      <c r="N94" s="121">
        <f t="shared" si="9"/>
        <v>0</v>
      </c>
      <c r="O94" s="122">
        <f t="shared" si="10"/>
        <v>0</v>
      </c>
      <c r="P94" s="121">
        <f t="shared" si="11"/>
        <v>0</v>
      </c>
      <c r="Q94" s="124">
        <f t="shared" si="12"/>
        <v>0</v>
      </c>
      <c r="R94" s="124">
        <f t="shared" si="13"/>
        <v>0</v>
      </c>
    </row>
    <row r="95" spans="1:18" x14ac:dyDescent="0.3">
      <c r="A95" s="100" t="s">
        <v>37</v>
      </c>
      <c r="B95" s="112">
        <v>0</v>
      </c>
      <c r="C95" s="112" t="s">
        <v>174</v>
      </c>
      <c r="D95" s="114" t="s">
        <v>155</v>
      </c>
      <c r="E95" s="102" t="s">
        <v>47</v>
      </c>
      <c r="F95" s="114">
        <v>128.69999999999999</v>
      </c>
      <c r="G95" s="115" t="s">
        <v>57</v>
      </c>
      <c r="H95" s="225">
        <v>255</v>
      </c>
      <c r="I95" s="111" t="s">
        <v>41</v>
      </c>
      <c r="J95" s="226">
        <v>0</v>
      </c>
      <c r="K95" s="121">
        <f t="shared" si="7"/>
        <v>0</v>
      </c>
      <c r="L95" s="122">
        <f t="shared" si="8"/>
        <v>0</v>
      </c>
      <c r="M95" s="226">
        <v>0</v>
      </c>
      <c r="N95" s="121">
        <f t="shared" si="9"/>
        <v>0</v>
      </c>
      <c r="O95" s="122">
        <f t="shared" si="10"/>
        <v>0</v>
      </c>
      <c r="P95" s="121">
        <f t="shared" si="11"/>
        <v>0</v>
      </c>
      <c r="Q95" s="124">
        <f t="shared" si="12"/>
        <v>0</v>
      </c>
      <c r="R95" s="124">
        <f t="shared" si="13"/>
        <v>0</v>
      </c>
    </row>
    <row r="96" spans="1:18" x14ac:dyDescent="0.3">
      <c r="A96" s="100" t="s">
        <v>37</v>
      </c>
      <c r="B96" s="112">
        <v>0</v>
      </c>
      <c r="C96" s="112" t="s">
        <v>175</v>
      </c>
      <c r="D96" s="114" t="s">
        <v>176</v>
      </c>
      <c r="E96" s="102" t="s">
        <v>47</v>
      </c>
      <c r="F96" s="114">
        <v>108.9</v>
      </c>
      <c r="G96" s="115" t="s">
        <v>57</v>
      </c>
      <c r="H96" s="225">
        <v>255</v>
      </c>
      <c r="I96" s="111" t="s">
        <v>41</v>
      </c>
      <c r="J96" s="226">
        <v>0</v>
      </c>
      <c r="K96" s="121">
        <f t="shared" si="7"/>
        <v>0</v>
      </c>
      <c r="L96" s="122">
        <f t="shared" si="8"/>
        <v>0</v>
      </c>
      <c r="M96" s="226">
        <v>0</v>
      </c>
      <c r="N96" s="121">
        <f t="shared" si="9"/>
        <v>0</v>
      </c>
      <c r="O96" s="122">
        <f t="shared" si="10"/>
        <v>0</v>
      </c>
      <c r="P96" s="121">
        <f t="shared" si="11"/>
        <v>0</v>
      </c>
      <c r="Q96" s="124">
        <f t="shared" si="12"/>
        <v>0</v>
      </c>
      <c r="R96" s="124">
        <f t="shared" si="13"/>
        <v>0</v>
      </c>
    </row>
    <row r="97" spans="1:18" x14ac:dyDescent="0.3">
      <c r="A97" s="100" t="s">
        <v>37</v>
      </c>
      <c r="B97" s="112">
        <v>0</v>
      </c>
      <c r="C97" s="112" t="s">
        <v>177</v>
      </c>
      <c r="D97" s="114" t="s">
        <v>178</v>
      </c>
      <c r="E97" s="101" t="s">
        <v>39</v>
      </c>
      <c r="F97" s="114">
        <v>11</v>
      </c>
      <c r="G97" s="115" t="s">
        <v>57</v>
      </c>
      <c r="H97" s="225">
        <v>255</v>
      </c>
      <c r="I97" s="111" t="s">
        <v>41</v>
      </c>
      <c r="J97" s="226">
        <v>0</v>
      </c>
      <c r="K97" s="121">
        <f t="shared" si="7"/>
        <v>0</v>
      </c>
      <c r="L97" s="122">
        <f t="shared" si="8"/>
        <v>0</v>
      </c>
      <c r="M97" s="226">
        <v>0</v>
      </c>
      <c r="N97" s="121">
        <f t="shared" si="9"/>
        <v>0</v>
      </c>
      <c r="O97" s="122">
        <f t="shared" si="10"/>
        <v>0</v>
      </c>
      <c r="P97" s="121">
        <f t="shared" si="11"/>
        <v>0</v>
      </c>
      <c r="Q97" s="124">
        <f t="shared" si="12"/>
        <v>0</v>
      </c>
      <c r="R97" s="124">
        <f t="shared" si="13"/>
        <v>0</v>
      </c>
    </row>
    <row r="98" spans="1:18" x14ac:dyDescent="0.3">
      <c r="A98" s="100" t="s">
        <v>37</v>
      </c>
      <c r="B98" s="112">
        <v>0</v>
      </c>
      <c r="C98" s="112" t="s">
        <v>179</v>
      </c>
      <c r="D98" s="114" t="s">
        <v>180</v>
      </c>
      <c r="E98" s="101" t="s">
        <v>39</v>
      </c>
      <c r="F98" s="114">
        <v>21.5</v>
      </c>
      <c r="G98" s="115" t="s">
        <v>80</v>
      </c>
      <c r="H98" s="225">
        <v>255</v>
      </c>
      <c r="I98" s="111" t="s">
        <v>41</v>
      </c>
      <c r="J98" s="226">
        <v>0</v>
      </c>
      <c r="K98" s="121">
        <f t="shared" si="7"/>
        <v>0</v>
      </c>
      <c r="L98" s="122">
        <f t="shared" si="8"/>
        <v>0</v>
      </c>
      <c r="M98" s="226">
        <v>0</v>
      </c>
      <c r="N98" s="121">
        <f t="shared" si="9"/>
        <v>0</v>
      </c>
      <c r="O98" s="122">
        <f t="shared" si="10"/>
        <v>0</v>
      </c>
      <c r="P98" s="121">
        <f t="shared" si="11"/>
        <v>0</v>
      </c>
      <c r="Q98" s="124">
        <f t="shared" si="12"/>
        <v>0</v>
      </c>
      <c r="R98" s="124">
        <f t="shared" si="13"/>
        <v>0</v>
      </c>
    </row>
    <row r="99" spans="1:18" x14ac:dyDescent="0.3">
      <c r="A99" s="100" t="s">
        <v>37</v>
      </c>
      <c r="B99" s="112">
        <v>0</v>
      </c>
      <c r="C99" s="112" t="s">
        <v>181</v>
      </c>
      <c r="D99" s="114" t="s">
        <v>38</v>
      </c>
      <c r="E99" s="101" t="s">
        <v>39</v>
      </c>
      <c r="F99" s="114">
        <v>46.3</v>
      </c>
      <c r="G99" s="115" t="s">
        <v>57</v>
      </c>
      <c r="H99" s="225">
        <v>255</v>
      </c>
      <c r="I99" s="111" t="s">
        <v>41</v>
      </c>
      <c r="J99" s="226">
        <v>0</v>
      </c>
      <c r="K99" s="121">
        <f t="shared" si="7"/>
        <v>0</v>
      </c>
      <c r="L99" s="122">
        <f t="shared" si="8"/>
        <v>0</v>
      </c>
      <c r="M99" s="226">
        <v>0</v>
      </c>
      <c r="N99" s="121">
        <f t="shared" si="9"/>
        <v>0</v>
      </c>
      <c r="O99" s="122">
        <f t="shared" si="10"/>
        <v>0</v>
      </c>
      <c r="P99" s="121">
        <f t="shared" si="11"/>
        <v>0</v>
      </c>
      <c r="Q99" s="124">
        <f t="shared" si="12"/>
        <v>0</v>
      </c>
      <c r="R99" s="124">
        <f t="shared" si="13"/>
        <v>0</v>
      </c>
    </row>
    <row r="100" spans="1:18" x14ac:dyDescent="0.3">
      <c r="A100" s="100" t="s">
        <v>37</v>
      </c>
      <c r="B100" s="112">
        <v>0</v>
      </c>
      <c r="C100" s="112" t="s">
        <v>182</v>
      </c>
      <c r="D100" s="114" t="s">
        <v>183</v>
      </c>
      <c r="E100" s="102" t="s">
        <v>47</v>
      </c>
      <c r="F100" s="114">
        <v>9.5</v>
      </c>
      <c r="G100" s="115" t="s">
        <v>57</v>
      </c>
      <c r="H100" s="225">
        <v>255</v>
      </c>
      <c r="I100" s="111" t="s">
        <v>41</v>
      </c>
      <c r="J100" s="226">
        <v>0</v>
      </c>
      <c r="K100" s="121">
        <f t="shared" si="7"/>
        <v>0</v>
      </c>
      <c r="L100" s="122">
        <f t="shared" si="8"/>
        <v>0</v>
      </c>
      <c r="M100" s="226">
        <v>0</v>
      </c>
      <c r="N100" s="121">
        <f t="shared" si="9"/>
        <v>0</v>
      </c>
      <c r="O100" s="122">
        <f t="shared" si="10"/>
        <v>0</v>
      </c>
      <c r="P100" s="121">
        <f t="shared" si="11"/>
        <v>0</v>
      </c>
      <c r="Q100" s="124">
        <f t="shared" si="12"/>
        <v>0</v>
      </c>
      <c r="R100" s="124">
        <f t="shared" si="13"/>
        <v>0</v>
      </c>
    </row>
    <row r="101" spans="1:18" x14ac:dyDescent="0.3">
      <c r="A101" s="100" t="s">
        <v>37</v>
      </c>
      <c r="B101" s="112">
        <v>0</v>
      </c>
      <c r="C101" s="112" t="s">
        <v>184</v>
      </c>
      <c r="D101" s="114" t="s">
        <v>185</v>
      </c>
      <c r="E101" s="117" t="s">
        <v>76</v>
      </c>
      <c r="F101" s="114">
        <v>1.7</v>
      </c>
      <c r="G101" s="115" t="s">
        <v>40</v>
      </c>
      <c r="H101" s="225">
        <v>255</v>
      </c>
      <c r="I101" s="111" t="s">
        <v>77</v>
      </c>
      <c r="J101" s="226">
        <v>0</v>
      </c>
      <c r="K101" s="121">
        <f t="shared" si="7"/>
        <v>0</v>
      </c>
      <c r="L101" s="122">
        <f t="shared" si="8"/>
        <v>0</v>
      </c>
      <c r="M101" s="226">
        <v>0</v>
      </c>
      <c r="N101" s="121">
        <f t="shared" si="9"/>
        <v>0</v>
      </c>
      <c r="O101" s="122">
        <f t="shared" si="10"/>
        <v>0</v>
      </c>
      <c r="P101" s="121">
        <f t="shared" si="11"/>
        <v>0</v>
      </c>
      <c r="Q101" s="124">
        <f t="shared" si="12"/>
        <v>0</v>
      </c>
      <c r="R101" s="124">
        <f t="shared" si="13"/>
        <v>0</v>
      </c>
    </row>
    <row r="102" spans="1:18" x14ac:dyDescent="0.3">
      <c r="A102" s="100" t="s">
        <v>37</v>
      </c>
      <c r="B102" s="112">
        <v>0</v>
      </c>
      <c r="C102" s="112" t="s">
        <v>186</v>
      </c>
      <c r="D102" s="114" t="s">
        <v>187</v>
      </c>
      <c r="E102" s="117" t="s">
        <v>76</v>
      </c>
      <c r="F102" s="114">
        <v>1.7</v>
      </c>
      <c r="G102" s="115" t="s">
        <v>57</v>
      </c>
      <c r="H102" s="225">
        <v>255</v>
      </c>
      <c r="I102" s="111" t="s">
        <v>77</v>
      </c>
      <c r="J102" s="226">
        <v>0</v>
      </c>
      <c r="K102" s="121">
        <f t="shared" si="7"/>
        <v>0</v>
      </c>
      <c r="L102" s="122">
        <f t="shared" si="8"/>
        <v>0</v>
      </c>
      <c r="M102" s="226">
        <v>0</v>
      </c>
      <c r="N102" s="121">
        <f t="shared" si="9"/>
        <v>0</v>
      </c>
      <c r="O102" s="122">
        <f t="shared" si="10"/>
        <v>0</v>
      </c>
      <c r="P102" s="121">
        <f t="shared" si="11"/>
        <v>0</v>
      </c>
      <c r="Q102" s="124">
        <f t="shared" si="12"/>
        <v>0</v>
      </c>
      <c r="R102" s="124">
        <f t="shared" si="13"/>
        <v>0</v>
      </c>
    </row>
    <row r="103" spans="1:18" x14ac:dyDescent="0.3">
      <c r="A103" s="100" t="s">
        <v>37</v>
      </c>
      <c r="B103" s="112">
        <v>0</v>
      </c>
      <c r="C103" s="112" t="s">
        <v>188</v>
      </c>
      <c r="D103" s="114" t="s">
        <v>168</v>
      </c>
      <c r="E103" s="117" t="s">
        <v>76</v>
      </c>
      <c r="F103" s="114">
        <v>3.6</v>
      </c>
      <c r="G103" s="115" t="s">
        <v>40</v>
      </c>
      <c r="H103" s="225">
        <v>255</v>
      </c>
      <c r="I103" s="111" t="s">
        <v>77</v>
      </c>
      <c r="J103" s="226">
        <v>0</v>
      </c>
      <c r="K103" s="121">
        <f t="shared" si="7"/>
        <v>0</v>
      </c>
      <c r="L103" s="122">
        <f t="shared" si="8"/>
        <v>0</v>
      </c>
      <c r="M103" s="226">
        <v>0</v>
      </c>
      <c r="N103" s="121">
        <f t="shared" si="9"/>
        <v>0</v>
      </c>
      <c r="O103" s="122">
        <f t="shared" si="10"/>
        <v>0</v>
      </c>
      <c r="P103" s="121">
        <f t="shared" si="11"/>
        <v>0</v>
      </c>
      <c r="Q103" s="124">
        <f t="shared" si="12"/>
        <v>0</v>
      </c>
      <c r="R103" s="124">
        <f t="shared" si="13"/>
        <v>0</v>
      </c>
    </row>
    <row r="104" spans="1:18" x14ac:dyDescent="0.3">
      <c r="A104" s="100" t="s">
        <v>37</v>
      </c>
      <c r="B104" s="112">
        <v>0</v>
      </c>
      <c r="C104" s="112" t="s">
        <v>188</v>
      </c>
      <c r="D104" s="114" t="s">
        <v>168</v>
      </c>
      <c r="E104" s="117" t="s">
        <v>76</v>
      </c>
      <c r="F104" s="114">
        <v>3.6</v>
      </c>
      <c r="G104" s="115" t="s">
        <v>40</v>
      </c>
      <c r="H104" s="225">
        <v>255</v>
      </c>
      <c r="I104" s="111" t="s">
        <v>77</v>
      </c>
      <c r="J104" s="226">
        <v>0</v>
      </c>
      <c r="K104" s="121">
        <f t="shared" si="7"/>
        <v>0</v>
      </c>
      <c r="L104" s="122">
        <f t="shared" si="8"/>
        <v>0</v>
      </c>
      <c r="M104" s="226">
        <v>0</v>
      </c>
      <c r="N104" s="121">
        <f t="shared" si="9"/>
        <v>0</v>
      </c>
      <c r="O104" s="122">
        <f t="shared" si="10"/>
        <v>0</v>
      </c>
      <c r="P104" s="121">
        <f t="shared" si="11"/>
        <v>0</v>
      </c>
      <c r="Q104" s="124">
        <f t="shared" si="12"/>
        <v>0</v>
      </c>
      <c r="R104" s="124">
        <f t="shared" si="13"/>
        <v>0</v>
      </c>
    </row>
    <row r="105" spans="1:18" x14ac:dyDescent="0.3">
      <c r="A105" s="100" t="s">
        <v>37</v>
      </c>
      <c r="B105" s="112">
        <v>0</v>
      </c>
      <c r="C105" s="112" t="s">
        <v>189</v>
      </c>
      <c r="D105" s="114" t="s">
        <v>163</v>
      </c>
      <c r="E105" s="117" t="s">
        <v>76</v>
      </c>
      <c r="F105" s="114">
        <v>3</v>
      </c>
      <c r="G105" s="115" t="s">
        <v>40</v>
      </c>
      <c r="H105" s="225">
        <v>255</v>
      </c>
      <c r="I105" s="111" t="s">
        <v>77</v>
      </c>
      <c r="J105" s="226">
        <v>0</v>
      </c>
      <c r="K105" s="121">
        <f t="shared" si="7"/>
        <v>0</v>
      </c>
      <c r="L105" s="122">
        <f t="shared" si="8"/>
        <v>0</v>
      </c>
      <c r="M105" s="226">
        <v>0</v>
      </c>
      <c r="N105" s="121">
        <f t="shared" si="9"/>
        <v>0</v>
      </c>
      <c r="O105" s="122">
        <f t="shared" si="10"/>
        <v>0</v>
      </c>
      <c r="P105" s="121">
        <f t="shared" si="11"/>
        <v>0</v>
      </c>
      <c r="Q105" s="124">
        <f t="shared" si="12"/>
        <v>0</v>
      </c>
      <c r="R105" s="124">
        <f t="shared" si="13"/>
        <v>0</v>
      </c>
    </row>
    <row r="106" spans="1:18" x14ac:dyDescent="0.3">
      <c r="A106" s="100" t="s">
        <v>37</v>
      </c>
      <c r="B106" s="112">
        <v>0</v>
      </c>
      <c r="C106" s="112" t="s">
        <v>189</v>
      </c>
      <c r="D106" s="114" t="s">
        <v>163</v>
      </c>
      <c r="E106" s="117" t="s">
        <v>76</v>
      </c>
      <c r="F106" s="114">
        <v>3</v>
      </c>
      <c r="G106" s="115" t="s">
        <v>40</v>
      </c>
      <c r="H106" s="225">
        <v>255</v>
      </c>
      <c r="I106" s="111" t="s">
        <v>77</v>
      </c>
      <c r="J106" s="226">
        <v>0</v>
      </c>
      <c r="K106" s="121">
        <f t="shared" si="7"/>
        <v>0</v>
      </c>
      <c r="L106" s="122">
        <f t="shared" si="8"/>
        <v>0</v>
      </c>
      <c r="M106" s="226">
        <v>0</v>
      </c>
      <c r="N106" s="121">
        <f t="shared" si="9"/>
        <v>0</v>
      </c>
      <c r="O106" s="122">
        <f t="shared" si="10"/>
        <v>0</v>
      </c>
      <c r="P106" s="121">
        <f t="shared" si="11"/>
        <v>0</v>
      </c>
      <c r="Q106" s="124">
        <f t="shared" si="12"/>
        <v>0</v>
      </c>
      <c r="R106" s="124">
        <f t="shared" si="13"/>
        <v>0</v>
      </c>
    </row>
    <row r="107" spans="1:18" x14ac:dyDescent="0.3">
      <c r="A107" s="100" t="s">
        <v>37</v>
      </c>
      <c r="B107" s="112">
        <v>0</v>
      </c>
      <c r="C107" s="112" t="s">
        <v>190</v>
      </c>
      <c r="D107" s="114" t="s">
        <v>172</v>
      </c>
      <c r="E107" s="117" t="s">
        <v>76</v>
      </c>
      <c r="F107" s="114">
        <v>3.1</v>
      </c>
      <c r="G107" s="115" t="s">
        <v>40</v>
      </c>
      <c r="H107" s="225">
        <v>255</v>
      </c>
      <c r="I107" s="111" t="s">
        <v>77</v>
      </c>
      <c r="J107" s="226">
        <v>0</v>
      </c>
      <c r="K107" s="121">
        <f t="shared" si="7"/>
        <v>0</v>
      </c>
      <c r="L107" s="122">
        <f t="shared" si="8"/>
        <v>0</v>
      </c>
      <c r="M107" s="226">
        <v>0</v>
      </c>
      <c r="N107" s="121">
        <f t="shared" si="9"/>
        <v>0</v>
      </c>
      <c r="O107" s="122">
        <f t="shared" si="10"/>
        <v>0</v>
      </c>
      <c r="P107" s="121">
        <f t="shared" si="11"/>
        <v>0</v>
      </c>
      <c r="Q107" s="124">
        <f t="shared" si="12"/>
        <v>0</v>
      </c>
      <c r="R107" s="124">
        <f t="shared" si="13"/>
        <v>0</v>
      </c>
    </row>
    <row r="108" spans="1:18" x14ac:dyDescent="0.3">
      <c r="A108" s="100" t="s">
        <v>37</v>
      </c>
      <c r="B108" s="112">
        <v>0</v>
      </c>
      <c r="C108" s="112" t="s">
        <v>190</v>
      </c>
      <c r="D108" s="114" t="s">
        <v>172</v>
      </c>
      <c r="E108" s="117" t="s">
        <v>76</v>
      </c>
      <c r="F108" s="114">
        <v>3.1</v>
      </c>
      <c r="G108" s="115" t="s">
        <v>40</v>
      </c>
      <c r="H108" s="225">
        <v>255</v>
      </c>
      <c r="I108" s="111" t="s">
        <v>77</v>
      </c>
      <c r="J108" s="226">
        <v>0</v>
      </c>
      <c r="K108" s="121">
        <f t="shared" si="7"/>
        <v>0</v>
      </c>
      <c r="L108" s="122">
        <f t="shared" si="8"/>
        <v>0</v>
      </c>
      <c r="M108" s="226">
        <v>0</v>
      </c>
      <c r="N108" s="121">
        <f t="shared" si="9"/>
        <v>0</v>
      </c>
      <c r="O108" s="122">
        <f t="shared" si="10"/>
        <v>0</v>
      </c>
      <c r="P108" s="121">
        <f t="shared" si="11"/>
        <v>0</v>
      </c>
      <c r="Q108" s="124">
        <f t="shared" si="12"/>
        <v>0</v>
      </c>
      <c r="R108" s="124">
        <f t="shared" si="13"/>
        <v>0</v>
      </c>
    </row>
    <row r="109" spans="1:18" x14ac:dyDescent="0.3">
      <c r="A109" s="100" t="s">
        <v>37</v>
      </c>
      <c r="B109" s="112">
        <v>0</v>
      </c>
      <c r="C109" s="112" t="s">
        <v>191</v>
      </c>
      <c r="D109" s="114" t="s">
        <v>38</v>
      </c>
      <c r="E109" s="101" t="s">
        <v>39</v>
      </c>
      <c r="F109" s="114">
        <v>20</v>
      </c>
      <c r="G109" s="115" t="s">
        <v>57</v>
      </c>
      <c r="H109" s="225">
        <v>255</v>
      </c>
      <c r="I109" s="111" t="s">
        <v>41</v>
      </c>
      <c r="J109" s="226">
        <v>0</v>
      </c>
      <c r="K109" s="121">
        <f t="shared" si="7"/>
        <v>0</v>
      </c>
      <c r="L109" s="122">
        <f t="shared" si="8"/>
        <v>0</v>
      </c>
      <c r="M109" s="226">
        <v>0</v>
      </c>
      <c r="N109" s="121">
        <f t="shared" si="9"/>
        <v>0</v>
      </c>
      <c r="O109" s="122">
        <f t="shared" si="10"/>
        <v>0</v>
      </c>
      <c r="P109" s="121">
        <f t="shared" si="11"/>
        <v>0</v>
      </c>
      <c r="Q109" s="124">
        <f t="shared" si="12"/>
        <v>0</v>
      </c>
      <c r="R109" s="124">
        <f t="shared" si="13"/>
        <v>0</v>
      </c>
    </row>
    <row r="110" spans="1:18" x14ac:dyDescent="0.3">
      <c r="A110" s="100" t="s">
        <v>37</v>
      </c>
      <c r="B110" s="112">
        <v>0</v>
      </c>
      <c r="C110" s="112" t="s">
        <v>192</v>
      </c>
      <c r="D110" s="114" t="s">
        <v>68</v>
      </c>
      <c r="E110" s="101" t="s">
        <v>39</v>
      </c>
      <c r="F110" s="114">
        <v>8.6300000000000008</v>
      </c>
      <c r="G110" s="115" t="s">
        <v>48</v>
      </c>
      <c r="H110" s="225">
        <v>255</v>
      </c>
      <c r="I110" s="111" t="s">
        <v>41</v>
      </c>
      <c r="J110" s="226">
        <v>0</v>
      </c>
      <c r="K110" s="121">
        <f t="shared" si="7"/>
        <v>0</v>
      </c>
      <c r="L110" s="122">
        <f t="shared" si="8"/>
        <v>0</v>
      </c>
      <c r="M110" s="226">
        <v>0</v>
      </c>
      <c r="N110" s="121">
        <f t="shared" si="9"/>
        <v>0</v>
      </c>
      <c r="O110" s="122">
        <f t="shared" si="10"/>
        <v>0</v>
      </c>
      <c r="P110" s="121">
        <f t="shared" si="11"/>
        <v>0</v>
      </c>
      <c r="Q110" s="124">
        <f t="shared" si="12"/>
        <v>0</v>
      </c>
      <c r="R110" s="124">
        <f t="shared" si="13"/>
        <v>0</v>
      </c>
    </row>
    <row r="111" spans="1:18" x14ac:dyDescent="0.3">
      <c r="A111" s="100" t="s">
        <v>37</v>
      </c>
      <c r="B111" s="112">
        <v>0</v>
      </c>
      <c r="C111" s="112" t="s">
        <v>193</v>
      </c>
      <c r="D111" s="114" t="s">
        <v>194</v>
      </c>
      <c r="E111" s="101" t="s">
        <v>39</v>
      </c>
      <c r="F111" s="114">
        <v>6</v>
      </c>
      <c r="G111" s="115" t="s">
        <v>57</v>
      </c>
      <c r="H111" s="225">
        <v>255</v>
      </c>
      <c r="I111" s="111" t="s">
        <v>41</v>
      </c>
      <c r="J111" s="226">
        <v>0</v>
      </c>
      <c r="K111" s="121">
        <f t="shared" si="7"/>
        <v>0</v>
      </c>
      <c r="L111" s="122">
        <f t="shared" si="8"/>
        <v>0</v>
      </c>
      <c r="M111" s="226">
        <v>0</v>
      </c>
      <c r="N111" s="121">
        <f t="shared" si="9"/>
        <v>0</v>
      </c>
      <c r="O111" s="122">
        <f t="shared" si="10"/>
        <v>0</v>
      </c>
      <c r="P111" s="121">
        <f t="shared" si="11"/>
        <v>0</v>
      </c>
      <c r="Q111" s="124">
        <f t="shared" si="12"/>
        <v>0</v>
      </c>
      <c r="R111" s="124">
        <f t="shared" si="13"/>
        <v>0</v>
      </c>
    </row>
    <row r="112" spans="1:18" x14ac:dyDescent="0.3">
      <c r="A112" s="100" t="s">
        <v>37</v>
      </c>
      <c r="B112" s="112">
        <v>0</v>
      </c>
      <c r="C112" s="112" t="s">
        <v>195</v>
      </c>
      <c r="D112" s="114" t="s">
        <v>196</v>
      </c>
      <c r="E112" s="101" t="s">
        <v>39</v>
      </c>
      <c r="F112" s="114">
        <v>16.100000000000001</v>
      </c>
      <c r="G112" s="115" t="s">
        <v>57</v>
      </c>
      <c r="H112" s="225">
        <v>255</v>
      </c>
      <c r="I112" s="111" t="s">
        <v>41</v>
      </c>
      <c r="J112" s="226">
        <v>0</v>
      </c>
      <c r="K112" s="121">
        <f t="shared" si="7"/>
        <v>0</v>
      </c>
      <c r="L112" s="122">
        <f t="shared" si="8"/>
        <v>0</v>
      </c>
      <c r="M112" s="226">
        <v>0</v>
      </c>
      <c r="N112" s="121">
        <f t="shared" si="9"/>
        <v>0</v>
      </c>
      <c r="O112" s="122">
        <f t="shared" si="10"/>
        <v>0</v>
      </c>
      <c r="P112" s="121">
        <f t="shared" si="11"/>
        <v>0</v>
      </c>
      <c r="Q112" s="124">
        <f t="shared" si="12"/>
        <v>0</v>
      </c>
      <c r="R112" s="124">
        <f t="shared" si="13"/>
        <v>0</v>
      </c>
    </row>
    <row r="113" spans="1:18" x14ac:dyDescent="0.3">
      <c r="A113" s="100" t="s">
        <v>37</v>
      </c>
      <c r="B113" s="112">
        <v>0</v>
      </c>
      <c r="C113" s="112" t="s">
        <v>197</v>
      </c>
      <c r="D113" s="114" t="s">
        <v>198</v>
      </c>
      <c r="E113" s="101" t="s">
        <v>39</v>
      </c>
      <c r="F113" s="114">
        <v>19.7</v>
      </c>
      <c r="G113" s="115" t="s">
        <v>57</v>
      </c>
      <c r="H113" s="225">
        <v>255</v>
      </c>
      <c r="I113" s="111" t="s">
        <v>41</v>
      </c>
      <c r="J113" s="226">
        <v>0</v>
      </c>
      <c r="K113" s="121">
        <f t="shared" si="7"/>
        <v>0</v>
      </c>
      <c r="L113" s="122">
        <f t="shared" si="8"/>
        <v>0</v>
      </c>
      <c r="M113" s="226">
        <v>0</v>
      </c>
      <c r="N113" s="121">
        <f t="shared" si="9"/>
        <v>0</v>
      </c>
      <c r="O113" s="122">
        <f t="shared" si="10"/>
        <v>0</v>
      </c>
      <c r="P113" s="121">
        <f t="shared" si="11"/>
        <v>0</v>
      </c>
      <c r="Q113" s="124">
        <f t="shared" si="12"/>
        <v>0</v>
      </c>
      <c r="R113" s="124">
        <f t="shared" si="13"/>
        <v>0</v>
      </c>
    </row>
    <row r="114" spans="1:18" x14ac:dyDescent="0.3">
      <c r="A114" s="100" t="s">
        <v>37</v>
      </c>
      <c r="B114" s="112">
        <v>0</v>
      </c>
      <c r="C114" s="112" t="s">
        <v>199</v>
      </c>
      <c r="D114" s="114" t="s">
        <v>200</v>
      </c>
      <c r="E114" s="102" t="s">
        <v>47</v>
      </c>
      <c r="F114" s="114">
        <v>12.4</v>
      </c>
      <c r="G114" s="115" t="s">
        <v>80</v>
      </c>
      <c r="H114" s="225">
        <v>255</v>
      </c>
      <c r="I114" s="111" t="s">
        <v>41</v>
      </c>
      <c r="J114" s="226">
        <v>0</v>
      </c>
      <c r="K114" s="121">
        <f t="shared" si="7"/>
        <v>0</v>
      </c>
      <c r="L114" s="122">
        <f t="shared" si="8"/>
        <v>0</v>
      </c>
      <c r="M114" s="226">
        <v>0</v>
      </c>
      <c r="N114" s="121">
        <f t="shared" si="9"/>
        <v>0</v>
      </c>
      <c r="O114" s="122">
        <f t="shared" si="10"/>
        <v>0</v>
      </c>
      <c r="P114" s="121">
        <f t="shared" si="11"/>
        <v>0</v>
      </c>
      <c r="Q114" s="124">
        <f t="shared" si="12"/>
        <v>0</v>
      </c>
      <c r="R114" s="124">
        <f t="shared" si="13"/>
        <v>0</v>
      </c>
    </row>
    <row r="115" spans="1:18" x14ac:dyDescent="0.3">
      <c r="A115" s="100" t="s">
        <v>37</v>
      </c>
      <c r="B115" s="112">
        <v>0</v>
      </c>
      <c r="C115" s="112" t="s">
        <v>201</v>
      </c>
      <c r="D115" s="114" t="s">
        <v>83</v>
      </c>
      <c r="E115" s="102" t="s">
        <v>47</v>
      </c>
      <c r="F115" s="114">
        <v>3</v>
      </c>
      <c r="G115" s="115" t="s">
        <v>80</v>
      </c>
      <c r="H115" s="225">
        <v>255</v>
      </c>
      <c r="I115" s="111" t="s">
        <v>41</v>
      </c>
      <c r="J115" s="226">
        <v>0</v>
      </c>
      <c r="K115" s="121">
        <f t="shared" si="7"/>
        <v>0</v>
      </c>
      <c r="L115" s="122">
        <f t="shared" si="8"/>
        <v>0</v>
      </c>
      <c r="M115" s="226">
        <v>0</v>
      </c>
      <c r="N115" s="121">
        <f t="shared" si="9"/>
        <v>0</v>
      </c>
      <c r="O115" s="122">
        <f t="shared" si="10"/>
        <v>0</v>
      </c>
      <c r="P115" s="121">
        <f t="shared" si="11"/>
        <v>0</v>
      </c>
      <c r="Q115" s="124">
        <f t="shared" si="12"/>
        <v>0</v>
      </c>
      <c r="R115" s="124">
        <f t="shared" si="13"/>
        <v>0</v>
      </c>
    </row>
    <row r="116" spans="1:18" x14ac:dyDescent="0.3">
      <c r="A116" s="100" t="s">
        <v>37</v>
      </c>
      <c r="B116" s="112">
        <v>0</v>
      </c>
      <c r="C116" s="112" t="s">
        <v>202</v>
      </c>
      <c r="D116" s="114" t="s">
        <v>203</v>
      </c>
      <c r="E116" s="101" t="s">
        <v>39</v>
      </c>
      <c r="F116" s="114">
        <v>69.8</v>
      </c>
      <c r="G116" s="115" t="s">
        <v>57</v>
      </c>
      <c r="H116" s="225">
        <v>255</v>
      </c>
      <c r="I116" s="111" t="s">
        <v>41</v>
      </c>
      <c r="J116" s="226">
        <v>0</v>
      </c>
      <c r="K116" s="121">
        <f t="shared" si="7"/>
        <v>0</v>
      </c>
      <c r="L116" s="122">
        <f t="shared" si="8"/>
        <v>0</v>
      </c>
      <c r="M116" s="226">
        <v>0</v>
      </c>
      <c r="N116" s="121">
        <f t="shared" si="9"/>
        <v>0</v>
      </c>
      <c r="O116" s="122">
        <f t="shared" si="10"/>
        <v>0</v>
      </c>
      <c r="P116" s="121">
        <f t="shared" si="11"/>
        <v>0</v>
      </c>
      <c r="Q116" s="124">
        <f t="shared" si="12"/>
        <v>0</v>
      </c>
      <c r="R116" s="124">
        <f t="shared" si="13"/>
        <v>0</v>
      </c>
    </row>
    <row r="117" spans="1:18" x14ac:dyDescent="0.3">
      <c r="A117" s="100" t="s">
        <v>37</v>
      </c>
      <c r="B117" s="112">
        <v>0</v>
      </c>
      <c r="C117" s="112" t="s">
        <v>204</v>
      </c>
      <c r="D117" s="114" t="s">
        <v>205</v>
      </c>
      <c r="E117" s="101" t="s">
        <v>39</v>
      </c>
      <c r="F117" s="114">
        <v>8.4</v>
      </c>
      <c r="G117" s="115" t="s">
        <v>57</v>
      </c>
      <c r="H117" s="225">
        <v>255</v>
      </c>
      <c r="I117" s="111" t="s">
        <v>41</v>
      </c>
      <c r="J117" s="226">
        <v>0</v>
      </c>
      <c r="K117" s="121">
        <f t="shared" si="7"/>
        <v>0</v>
      </c>
      <c r="L117" s="122">
        <f t="shared" si="8"/>
        <v>0</v>
      </c>
      <c r="M117" s="226">
        <v>0</v>
      </c>
      <c r="N117" s="121">
        <f t="shared" si="9"/>
        <v>0</v>
      </c>
      <c r="O117" s="122">
        <f t="shared" si="10"/>
        <v>0</v>
      </c>
      <c r="P117" s="121">
        <f t="shared" si="11"/>
        <v>0</v>
      </c>
      <c r="Q117" s="124">
        <f t="shared" si="12"/>
        <v>0</v>
      </c>
      <c r="R117" s="124">
        <f t="shared" si="13"/>
        <v>0</v>
      </c>
    </row>
    <row r="118" spans="1:18" x14ac:dyDescent="0.3">
      <c r="A118" s="100" t="s">
        <v>37</v>
      </c>
      <c r="B118" s="112">
        <v>0</v>
      </c>
      <c r="C118" s="112" t="s">
        <v>206</v>
      </c>
      <c r="D118" s="114" t="s">
        <v>207</v>
      </c>
      <c r="E118" s="101" t="s">
        <v>39</v>
      </c>
      <c r="F118" s="114">
        <v>16.100000000000001</v>
      </c>
      <c r="G118" s="115" t="s">
        <v>44</v>
      </c>
      <c r="H118" s="225">
        <v>255</v>
      </c>
      <c r="I118" s="111" t="s">
        <v>41</v>
      </c>
      <c r="J118" s="226">
        <v>0</v>
      </c>
      <c r="K118" s="121">
        <f t="shared" si="7"/>
        <v>0</v>
      </c>
      <c r="L118" s="122">
        <f t="shared" si="8"/>
        <v>0</v>
      </c>
      <c r="M118" s="226">
        <v>0</v>
      </c>
      <c r="N118" s="121">
        <f t="shared" si="9"/>
        <v>0</v>
      </c>
      <c r="O118" s="122">
        <f t="shared" si="10"/>
        <v>0</v>
      </c>
      <c r="P118" s="121">
        <f t="shared" si="11"/>
        <v>0</v>
      </c>
      <c r="Q118" s="124">
        <f t="shared" si="12"/>
        <v>0</v>
      </c>
      <c r="R118" s="124">
        <f t="shared" si="13"/>
        <v>0</v>
      </c>
    </row>
    <row r="119" spans="1:18" x14ac:dyDescent="0.3">
      <c r="A119" s="100" t="s">
        <v>37</v>
      </c>
      <c r="B119" s="112">
        <v>0</v>
      </c>
      <c r="C119" s="112" t="s">
        <v>208</v>
      </c>
      <c r="D119" s="114" t="s">
        <v>64</v>
      </c>
      <c r="E119" s="101" t="s">
        <v>39</v>
      </c>
      <c r="F119" s="114">
        <v>6.6</v>
      </c>
      <c r="G119" s="115" t="s">
        <v>44</v>
      </c>
      <c r="H119" s="225">
        <v>255</v>
      </c>
      <c r="I119" s="111" t="s">
        <v>41</v>
      </c>
      <c r="J119" s="226">
        <v>0</v>
      </c>
      <c r="K119" s="121">
        <f t="shared" si="7"/>
        <v>0</v>
      </c>
      <c r="L119" s="122">
        <f t="shared" si="8"/>
        <v>0</v>
      </c>
      <c r="M119" s="226">
        <v>0</v>
      </c>
      <c r="N119" s="121">
        <f t="shared" si="9"/>
        <v>0</v>
      </c>
      <c r="O119" s="122">
        <f t="shared" si="10"/>
        <v>0</v>
      </c>
      <c r="P119" s="121">
        <f t="shared" si="11"/>
        <v>0</v>
      </c>
      <c r="Q119" s="124">
        <f t="shared" si="12"/>
        <v>0</v>
      </c>
      <c r="R119" s="124">
        <f t="shared" si="13"/>
        <v>0</v>
      </c>
    </row>
    <row r="120" spans="1:18" x14ac:dyDescent="0.3">
      <c r="A120" s="100" t="s">
        <v>37</v>
      </c>
      <c r="B120" s="112">
        <v>0</v>
      </c>
      <c r="C120" s="112" t="s">
        <v>209</v>
      </c>
      <c r="D120" s="114" t="s">
        <v>210</v>
      </c>
      <c r="E120" s="101" t="s">
        <v>39</v>
      </c>
      <c r="F120" s="114">
        <v>10.5</v>
      </c>
      <c r="G120" s="115" t="s">
        <v>44</v>
      </c>
      <c r="H120" s="225">
        <v>255</v>
      </c>
      <c r="I120" s="111" t="s">
        <v>41</v>
      </c>
      <c r="J120" s="226">
        <v>0</v>
      </c>
      <c r="K120" s="121">
        <f t="shared" si="7"/>
        <v>0</v>
      </c>
      <c r="L120" s="122">
        <f t="shared" si="8"/>
        <v>0</v>
      </c>
      <c r="M120" s="226">
        <v>0</v>
      </c>
      <c r="N120" s="121">
        <f t="shared" si="9"/>
        <v>0</v>
      </c>
      <c r="O120" s="122">
        <f t="shared" si="10"/>
        <v>0</v>
      </c>
      <c r="P120" s="121">
        <f t="shared" si="11"/>
        <v>0</v>
      </c>
      <c r="Q120" s="124">
        <f t="shared" si="12"/>
        <v>0</v>
      </c>
      <c r="R120" s="124">
        <f t="shared" si="13"/>
        <v>0</v>
      </c>
    </row>
    <row r="121" spans="1:18" x14ac:dyDescent="0.3">
      <c r="A121" s="100" t="s">
        <v>37</v>
      </c>
      <c r="B121" s="112">
        <v>0</v>
      </c>
      <c r="C121" s="112" t="s">
        <v>211</v>
      </c>
      <c r="D121" s="114" t="s">
        <v>212</v>
      </c>
      <c r="E121" s="101" t="s">
        <v>39</v>
      </c>
      <c r="F121" s="114">
        <v>17.600000000000001</v>
      </c>
      <c r="G121" s="115" t="s">
        <v>57</v>
      </c>
      <c r="H121" s="225">
        <v>255</v>
      </c>
      <c r="I121" s="111" t="s">
        <v>41</v>
      </c>
      <c r="J121" s="226">
        <v>0</v>
      </c>
      <c r="K121" s="121">
        <f t="shared" si="7"/>
        <v>0</v>
      </c>
      <c r="L121" s="122">
        <f t="shared" si="8"/>
        <v>0</v>
      </c>
      <c r="M121" s="226">
        <v>0</v>
      </c>
      <c r="N121" s="121">
        <f t="shared" si="9"/>
        <v>0</v>
      </c>
      <c r="O121" s="122">
        <f t="shared" si="10"/>
        <v>0</v>
      </c>
      <c r="P121" s="121">
        <f t="shared" si="11"/>
        <v>0</v>
      </c>
      <c r="Q121" s="124">
        <f t="shared" si="12"/>
        <v>0</v>
      </c>
      <c r="R121" s="124">
        <f t="shared" si="13"/>
        <v>0</v>
      </c>
    </row>
    <row r="122" spans="1:18" x14ac:dyDescent="0.3">
      <c r="A122" s="100" t="s">
        <v>37</v>
      </c>
      <c r="B122" s="112">
        <v>0</v>
      </c>
      <c r="C122" s="112" t="s">
        <v>213</v>
      </c>
      <c r="D122" s="114" t="s">
        <v>212</v>
      </c>
      <c r="E122" s="101" t="s">
        <v>39</v>
      </c>
      <c r="F122" s="114">
        <v>11.6</v>
      </c>
      <c r="G122" s="115" t="s">
        <v>57</v>
      </c>
      <c r="H122" s="225">
        <v>255</v>
      </c>
      <c r="I122" s="111" t="s">
        <v>41</v>
      </c>
      <c r="J122" s="226">
        <v>0</v>
      </c>
      <c r="K122" s="121">
        <f t="shared" si="7"/>
        <v>0</v>
      </c>
      <c r="L122" s="122">
        <f t="shared" si="8"/>
        <v>0</v>
      </c>
      <c r="M122" s="226">
        <v>0</v>
      </c>
      <c r="N122" s="121">
        <f t="shared" si="9"/>
        <v>0</v>
      </c>
      <c r="O122" s="122">
        <f t="shared" si="10"/>
        <v>0</v>
      </c>
      <c r="P122" s="121">
        <f t="shared" si="11"/>
        <v>0</v>
      </c>
      <c r="Q122" s="124">
        <f t="shared" si="12"/>
        <v>0</v>
      </c>
      <c r="R122" s="124">
        <f t="shared" si="13"/>
        <v>0</v>
      </c>
    </row>
    <row r="123" spans="1:18" x14ac:dyDescent="0.3">
      <c r="A123" s="100" t="s">
        <v>37</v>
      </c>
      <c r="B123" s="112">
        <v>1</v>
      </c>
      <c r="C123" s="113">
        <v>1001</v>
      </c>
      <c r="D123" s="114" t="s">
        <v>214</v>
      </c>
      <c r="E123" s="102" t="s">
        <v>47</v>
      </c>
      <c r="F123" s="114">
        <v>142.6</v>
      </c>
      <c r="G123" s="115" t="s">
        <v>80</v>
      </c>
      <c r="H123" s="225">
        <v>255</v>
      </c>
      <c r="I123" s="111" t="s">
        <v>41</v>
      </c>
      <c r="J123" s="226">
        <v>0</v>
      </c>
      <c r="K123" s="121">
        <f t="shared" si="7"/>
        <v>0</v>
      </c>
      <c r="L123" s="122">
        <f t="shared" si="8"/>
        <v>0</v>
      </c>
      <c r="M123" s="226">
        <v>0</v>
      </c>
      <c r="N123" s="121">
        <f t="shared" si="9"/>
        <v>0</v>
      </c>
      <c r="O123" s="122">
        <f t="shared" si="10"/>
        <v>0</v>
      </c>
      <c r="P123" s="121">
        <f t="shared" si="11"/>
        <v>0</v>
      </c>
      <c r="Q123" s="124">
        <f t="shared" si="12"/>
        <v>0</v>
      </c>
      <c r="R123" s="124">
        <f t="shared" si="13"/>
        <v>0</v>
      </c>
    </row>
    <row r="124" spans="1:18" x14ac:dyDescent="0.3">
      <c r="A124" s="100" t="s">
        <v>37</v>
      </c>
      <c r="B124" s="112">
        <v>1</v>
      </c>
      <c r="C124" s="113">
        <v>1007</v>
      </c>
      <c r="D124" s="114" t="s">
        <v>215</v>
      </c>
      <c r="E124" s="102" t="s">
        <v>47</v>
      </c>
      <c r="F124" s="114">
        <v>109.7</v>
      </c>
      <c r="G124" s="115" t="s">
        <v>80</v>
      </c>
      <c r="H124" s="225">
        <v>255</v>
      </c>
      <c r="I124" s="111" t="s">
        <v>41</v>
      </c>
      <c r="J124" s="226">
        <v>0</v>
      </c>
      <c r="K124" s="121">
        <f t="shared" si="7"/>
        <v>0</v>
      </c>
      <c r="L124" s="122">
        <f t="shared" si="8"/>
        <v>0</v>
      </c>
      <c r="M124" s="226">
        <v>0</v>
      </c>
      <c r="N124" s="121">
        <f t="shared" si="9"/>
        <v>0</v>
      </c>
      <c r="O124" s="122">
        <f t="shared" si="10"/>
        <v>0</v>
      </c>
      <c r="P124" s="121">
        <f t="shared" si="11"/>
        <v>0</v>
      </c>
      <c r="Q124" s="124">
        <f t="shared" si="12"/>
        <v>0</v>
      </c>
      <c r="R124" s="124">
        <f t="shared" si="13"/>
        <v>0</v>
      </c>
    </row>
    <row r="125" spans="1:18" x14ac:dyDescent="0.3">
      <c r="A125" s="100" t="s">
        <v>37</v>
      </c>
      <c r="B125" s="112">
        <v>1</v>
      </c>
      <c r="C125" s="113">
        <v>1019</v>
      </c>
      <c r="D125" s="114" t="s">
        <v>215</v>
      </c>
      <c r="E125" s="102" t="s">
        <v>47</v>
      </c>
      <c r="F125" s="114">
        <v>39</v>
      </c>
      <c r="G125" s="115" t="s">
        <v>80</v>
      </c>
      <c r="H125" s="225">
        <v>255</v>
      </c>
      <c r="I125" s="111" t="s">
        <v>41</v>
      </c>
      <c r="J125" s="226">
        <v>0</v>
      </c>
      <c r="K125" s="121">
        <f t="shared" si="7"/>
        <v>0</v>
      </c>
      <c r="L125" s="122">
        <f t="shared" si="8"/>
        <v>0</v>
      </c>
      <c r="M125" s="226">
        <v>0</v>
      </c>
      <c r="N125" s="121">
        <f t="shared" si="9"/>
        <v>0</v>
      </c>
      <c r="O125" s="122">
        <f t="shared" si="10"/>
        <v>0</v>
      </c>
      <c r="P125" s="121">
        <f t="shared" si="11"/>
        <v>0</v>
      </c>
      <c r="Q125" s="124">
        <f t="shared" si="12"/>
        <v>0</v>
      </c>
      <c r="R125" s="124">
        <f t="shared" si="13"/>
        <v>0</v>
      </c>
    </row>
    <row r="126" spans="1:18" x14ac:dyDescent="0.3">
      <c r="A126" s="100" t="s">
        <v>37</v>
      </c>
      <c r="B126" s="112">
        <v>1</v>
      </c>
      <c r="C126" s="113">
        <v>1021</v>
      </c>
      <c r="D126" s="114" t="s">
        <v>216</v>
      </c>
      <c r="E126" s="102" t="s">
        <v>47</v>
      </c>
      <c r="F126" s="114">
        <v>18.2</v>
      </c>
      <c r="G126" s="115" t="s">
        <v>80</v>
      </c>
      <c r="H126" s="225">
        <v>255</v>
      </c>
      <c r="I126" s="111" t="s">
        <v>41</v>
      </c>
      <c r="J126" s="226">
        <v>0</v>
      </c>
      <c r="K126" s="121">
        <f t="shared" si="7"/>
        <v>0</v>
      </c>
      <c r="L126" s="122">
        <f t="shared" si="8"/>
        <v>0</v>
      </c>
      <c r="M126" s="226">
        <v>0</v>
      </c>
      <c r="N126" s="121">
        <f t="shared" si="9"/>
        <v>0</v>
      </c>
      <c r="O126" s="122">
        <f t="shared" si="10"/>
        <v>0</v>
      </c>
      <c r="P126" s="121">
        <f t="shared" si="11"/>
        <v>0</v>
      </c>
      <c r="Q126" s="124">
        <f t="shared" si="12"/>
        <v>0</v>
      </c>
      <c r="R126" s="124">
        <f t="shared" si="13"/>
        <v>0</v>
      </c>
    </row>
    <row r="127" spans="1:18" x14ac:dyDescent="0.3">
      <c r="A127" s="100" t="s">
        <v>37</v>
      </c>
      <c r="B127" s="112">
        <v>1</v>
      </c>
      <c r="C127" s="113">
        <v>1022</v>
      </c>
      <c r="D127" s="114" t="s">
        <v>216</v>
      </c>
      <c r="E127" s="102" t="s">
        <v>47</v>
      </c>
      <c r="F127" s="114">
        <v>18.600000000000001</v>
      </c>
      <c r="G127" s="115" t="s">
        <v>80</v>
      </c>
      <c r="H127" s="225">
        <v>255</v>
      </c>
      <c r="I127" s="111" t="s">
        <v>41</v>
      </c>
      <c r="J127" s="226">
        <v>0</v>
      </c>
      <c r="K127" s="121">
        <f t="shared" si="7"/>
        <v>0</v>
      </c>
      <c r="L127" s="122">
        <f t="shared" si="8"/>
        <v>0</v>
      </c>
      <c r="M127" s="226">
        <v>0</v>
      </c>
      <c r="N127" s="121">
        <f t="shared" si="9"/>
        <v>0</v>
      </c>
      <c r="O127" s="122">
        <f t="shared" si="10"/>
        <v>0</v>
      </c>
      <c r="P127" s="121">
        <f t="shared" si="11"/>
        <v>0</v>
      </c>
      <c r="Q127" s="124">
        <f t="shared" si="12"/>
        <v>0</v>
      </c>
      <c r="R127" s="124">
        <f t="shared" si="13"/>
        <v>0</v>
      </c>
    </row>
    <row r="128" spans="1:18" x14ac:dyDescent="0.3">
      <c r="A128" s="100" t="s">
        <v>37</v>
      </c>
      <c r="B128" s="112">
        <v>1</v>
      </c>
      <c r="C128" s="113">
        <v>1024</v>
      </c>
      <c r="D128" s="114" t="s">
        <v>215</v>
      </c>
      <c r="E128" s="102" t="s">
        <v>47</v>
      </c>
      <c r="F128" s="114">
        <v>72.400000000000006</v>
      </c>
      <c r="G128" s="115" t="s">
        <v>80</v>
      </c>
      <c r="H128" s="225">
        <v>255</v>
      </c>
      <c r="I128" s="111" t="s">
        <v>41</v>
      </c>
      <c r="J128" s="226">
        <v>0</v>
      </c>
      <c r="K128" s="121">
        <f t="shared" si="7"/>
        <v>0</v>
      </c>
      <c r="L128" s="122">
        <f t="shared" si="8"/>
        <v>0</v>
      </c>
      <c r="M128" s="226">
        <v>0</v>
      </c>
      <c r="N128" s="121">
        <f t="shared" si="9"/>
        <v>0</v>
      </c>
      <c r="O128" s="122">
        <f t="shared" si="10"/>
        <v>0</v>
      </c>
      <c r="P128" s="121">
        <f t="shared" si="11"/>
        <v>0</v>
      </c>
      <c r="Q128" s="124">
        <f t="shared" si="12"/>
        <v>0</v>
      </c>
      <c r="R128" s="124">
        <f t="shared" si="13"/>
        <v>0</v>
      </c>
    </row>
    <row r="129" spans="1:18" x14ac:dyDescent="0.3">
      <c r="A129" s="100" t="s">
        <v>37</v>
      </c>
      <c r="B129" s="112">
        <v>1</v>
      </c>
      <c r="C129" s="113">
        <v>1025</v>
      </c>
      <c r="D129" s="114" t="s">
        <v>200</v>
      </c>
      <c r="E129" s="102" t="s">
        <v>47</v>
      </c>
      <c r="F129" s="114">
        <v>22.9</v>
      </c>
      <c r="G129" s="115" t="s">
        <v>80</v>
      </c>
      <c r="H129" s="225">
        <v>255</v>
      </c>
      <c r="I129" s="111" t="s">
        <v>41</v>
      </c>
      <c r="J129" s="226">
        <v>0</v>
      </c>
      <c r="K129" s="121">
        <f t="shared" si="7"/>
        <v>0</v>
      </c>
      <c r="L129" s="122">
        <f t="shared" si="8"/>
        <v>0</v>
      </c>
      <c r="M129" s="226">
        <v>0</v>
      </c>
      <c r="N129" s="121">
        <f t="shared" si="9"/>
        <v>0</v>
      </c>
      <c r="O129" s="122">
        <f t="shared" si="10"/>
        <v>0</v>
      </c>
      <c r="P129" s="121">
        <f t="shared" si="11"/>
        <v>0</v>
      </c>
      <c r="Q129" s="124">
        <f t="shared" si="12"/>
        <v>0</v>
      </c>
      <c r="R129" s="124">
        <f t="shared" si="13"/>
        <v>0</v>
      </c>
    </row>
    <row r="130" spans="1:18" x14ac:dyDescent="0.3">
      <c r="A130" s="100" t="s">
        <v>37</v>
      </c>
      <c r="B130" s="112">
        <v>1</v>
      </c>
      <c r="C130" s="112" t="s">
        <v>217</v>
      </c>
      <c r="D130" s="114" t="s">
        <v>200</v>
      </c>
      <c r="E130" s="102" t="s">
        <v>47</v>
      </c>
      <c r="F130" s="114">
        <v>11</v>
      </c>
      <c r="G130" s="115" t="s">
        <v>80</v>
      </c>
      <c r="H130" s="225">
        <v>255</v>
      </c>
      <c r="I130" s="111" t="s">
        <v>41</v>
      </c>
      <c r="J130" s="226">
        <v>0</v>
      </c>
      <c r="K130" s="121">
        <f t="shared" si="7"/>
        <v>0</v>
      </c>
      <c r="L130" s="122">
        <f t="shared" si="8"/>
        <v>0</v>
      </c>
      <c r="M130" s="226">
        <v>0</v>
      </c>
      <c r="N130" s="121">
        <f t="shared" si="9"/>
        <v>0</v>
      </c>
      <c r="O130" s="122">
        <f t="shared" si="10"/>
        <v>0</v>
      </c>
      <c r="P130" s="121">
        <f t="shared" si="11"/>
        <v>0</v>
      </c>
      <c r="Q130" s="124">
        <f t="shared" si="12"/>
        <v>0</v>
      </c>
      <c r="R130" s="124">
        <f t="shared" si="13"/>
        <v>0</v>
      </c>
    </row>
    <row r="131" spans="1:18" x14ac:dyDescent="0.3">
      <c r="A131" s="100" t="s">
        <v>37</v>
      </c>
      <c r="B131" s="112">
        <v>1</v>
      </c>
      <c r="C131" s="113">
        <v>1027</v>
      </c>
      <c r="D131" s="114" t="s">
        <v>38</v>
      </c>
      <c r="E131" s="101" t="s">
        <v>39</v>
      </c>
      <c r="F131" s="114">
        <v>62.03</v>
      </c>
      <c r="G131" s="115" t="s">
        <v>80</v>
      </c>
      <c r="H131" s="225">
        <v>255</v>
      </c>
      <c r="I131" s="111" t="s">
        <v>41</v>
      </c>
      <c r="J131" s="226">
        <v>0</v>
      </c>
      <c r="K131" s="121">
        <f t="shared" si="7"/>
        <v>0</v>
      </c>
      <c r="L131" s="122">
        <f t="shared" si="8"/>
        <v>0</v>
      </c>
      <c r="M131" s="226">
        <v>0</v>
      </c>
      <c r="N131" s="121">
        <f t="shared" si="9"/>
        <v>0</v>
      </c>
      <c r="O131" s="122">
        <f t="shared" si="10"/>
        <v>0</v>
      </c>
      <c r="P131" s="121">
        <f t="shared" si="11"/>
        <v>0</v>
      </c>
      <c r="Q131" s="124">
        <f t="shared" si="12"/>
        <v>0</v>
      </c>
      <c r="R131" s="124">
        <f t="shared" si="13"/>
        <v>0</v>
      </c>
    </row>
    <row r="132" spans="1:18" x14ac:dyDescent="0.3">
      <c r="A132" s="100" t="s">
        <v>37</v>
      </c>
      <c r="B132" s="112">
        <v>1</v>
      </c>
      <c r="C132" s="113">
        <v>1029</v>
      </c>
      <c r="D132" s="114" t="s">
        <v>38</v>
      </c>
      <c r="E132" s="101" t="s">
        <v>39</v>
      </c>
      <c r="F132" s="114">
        <v>17.399999999999999</v>
      </c>
      <c r="G132" s="115" t="s">
        <v>44</v>
      </c>
      <c r="H132" s="225">
        <v>255</v>
      </c>
      <c r="I132" s="111" t="s">
        <v>41</v>
      </c>
      <c r="J132" s="226">
        <v>0</v>
      </c>
      <c r="K132" s="121">
        <f t="shared" si="7"/>
        <v>0</v>
      </c>
      <c r="L132" s="122">
        <f t="shared" si="8"/>
        <v>0</v>
      </c>
      <c r="M132" s="226">
        <v>0</v>
      </c>
      <c r="N132" s="121">
        <f t="shared" si="9"/>
        <v>0</v>
      </c>
      <c r="O132" s="122">
        <f t="shared" si="10"/>
        <v>0</v>
      </c>
      <c r="P132" s="121">
        <f t="shared" si="11"/>
        <v>0</v>
      </c>
      <c r="Q132" s="124">
        <f t="shared" si="12"/>
        <v>0</v>
      </c>
      <c r="R132" s="124">
        <f t="shared" si="13"/>
        <v>0</v>
      </c>
    </row>
    <row r="133" spans="1:18" x14ac:dyDescent="0.3">
      <c r="A133" s="100" t="s">
        <v>37</v>
      </c>
      <c r="B133" s="112">
        <v>1</v>
      </c>
      <c r="C133" s="113">
        <v>1033</v>
      </c>
      <c r="D133" s="114" t="s">
        <v>38</v>
      </c>
      <c r="E133" s="101" t="s">
        <v>39</v>
      </c>
      <c r="F133" s="114">
        <v>62.1</v>
      </c>
      <c r="G133" s="115" t="s">
        <v>57</v>
      </c>
      <c r="H133" s="225">
        <v>255</v>
      </c>
      <c r="I133" s="111" t="s">
        <v>41</v>
      </c>
      <c r="J133" s="226">
        <v>0</v>
      </c>
      <c r="K133" s="121">
        <f t="shared" si="7"/>
        <v>0</v>
      </c>
      <c r="L133" s="122">
        <f t="shared" si="8"/>
        <v>0</v>
      </c>
      <c r="M133" s="226">
        <v>0</v>
      </c>
      <c r="N133" s="121">
        <f t="shared" si="9"/>
        <v>0</v>
      </c>
      <c r="O133" s="122">
        <f t="shared" si="10"/>
        <v>0</v>
      </c>
      <c r="P133" s="121">
        <f t="shared" si="11"/>
        <v>0</v>
      </c>
      <c r="Q133" s="124">
        <f t="shared" si="12"/>
        <v>0</v>
      </c>
      <c r="R133" s="124">
        <f t="shared" si="13"/>
        <v>0</v>
      </c>
    </row>
    <row r="134" spans="1:18" x14ac:dyDescent="0.3">
      <c r="A134" s="100" t="s">
        <v>37</v>
      </c>
      <c r="B134" s="112">
        <v>1</v>
      </c>
      <c r="C134" s="113">
        <v>1040</v>
      </c>
      <c r="D134" s="114" t="s">
        <v>42</v>
      </c>
      <c r="E134" s="101" t="s">
        <v>39</v>
      </c>
      <c r="F134" s="114">
        <v>37.4</v>
      </c>
      <c r="G134" s="115" t="s">
        <v>57</v>
      </c>
      <c r="H134" s="225">
        <v>255</v>
      </c>
      <c r="I134" s="111" t="s">
        <v>41</v>
      </c>
      <c r="J134" s="226">
        <v>0</v>
      </c>
      <c r="K134" s="121">
        <f t="shared" si="7"/>
        <v>0</v>
      </c>
      <c r="L134" s="122">
        <f t="shared" si="8"/>
        <v>0</v>
      </c>
      <c r="M134" s="226">
        <v>0</v>
      </c>
      <c r="N134" s="121">
        <f t="shared" si="9"/>
        <v>0</v>
      </c>
      <c r="O134" s="122">
        <f t="shared" si="10"/>
        <v>0</v>
      </c>
      <c r="P134" s="121">
        <f t="shared" si="11"/>
        <v>0</v>
      </c>
      <c r="Q134" s="124">
        <f t="shared" si="12"/>
        <v>0</v>
      </c>
      <c r="R134" s="124">
        <f t="shared" si="13"/>
        <v>0</v>
      </c>
    </row>
    <row r="135" spans="1:18" x14ac:dyDescent="0.3">
      <c r="A135" s="100" t="s">
        <v>37</v>
      </c>
      <c r="B135" s="112">
        <v>1</v>
      </c>
      <c r="C135" s="113">
        <v>1041</v>
      </c>
      <c r="D135" s="114" t="s">
        <v>38</v>
      </c>
      <c r="E135" s="101" t="s">
        <v>39</v>
      </c>
      <c r="F135" s="114">
        <v>20.3</v>
      </c>
      <c r="G135" s="115" t="s">
        <v>57</v>
      </c>
      <c r="H135" s="225">
        <v>255</v>
      </c>
      <c r="I135" s="111" t="s">
        <v>41</v>
      </c>
      <c r="J135" s="226">
        <v>0</v>
      </c>
      <c r="K135" s="121">
        <f t="shared" si="7"/>
        <v>0</v>
      </c>
      <c r="L135" s="122">
        <f t="shared" si="8"/>
        <v>0</v>
      </c>
      <c r="M135" s="226">
        <v>0</v>
      </c>
      <c r="N135" s="121">
        <f t="shared" si="9"/>
        <v>0</v>
      </c>
      <c r="O135" s="122">
        <f t="shared" si="10"/>
        <v>0</v>
      </c>
      <c r="P135" s="121">
        <f t="shared" si="11"/>
        <v>0</v>
      </c>
      <c r="Q135" s="124">
        <f t="shared" si="12"/>
        <v>0</v>
      </c>
      <c r="R135" s="124">
        <f t="shared" si="13"/>
        <v>0</v>
      </c>
    </row>
    <row r="136" spans="1:18" x14ac:dyDescent="0.3">
      <c r="A136" s="100" t="s">
        <v>37</v>
      </c>
      <c r="B136" s="112">
        <v>1</v>
      </c>
      <c r="C136" s="113">
        <v>1046</v>
      </c>
      <c r="D136" s="114" t="s">
        <v>218</v>
      </c>
      <c r="E136" s="102" t="s">
        <v>47</v>
      </c>
      <c r="F136" s="114">
        <v>64.099999999999994</v>
      </c>
      <c r="G136" s="115" t="s">
        <v>57</v>
      </c>
      <c r="H136" s="225">
        <v>255</v>
      </c>
      <c r="I136" s="111" t="s">
        <v>41</v>
      </c>
      <c r="J136" s="226">
        <v>0</v>
      </c>
      <c r="K136" s="121">
        <f t="shared" si="7"/>
        <v>0</v>
      </c>
      <c r="L136" s="122">
        <f t="shared" si="8"/>
        <v>0</v>
      </c>
      <c r="M136" s="226">
        <v>0</v>
      </c>
      <c r="N136" s="121">
        <f t="shared" si="9"/>
        <v>0</v>
      </c>
      <c r="O136" s="122">
        <f t="shared" si="10"/>
        <v>0</v>
      </c>
      <c r="P136" s="121">
        <f t="shared" si="11"/>
        <v>0</v>
      </c>
      <c r="Q136" s="124">
        <f t="shared" si="12"/>
        <v>0</v>
      </c>
      <c r="R136" s="124">
        <f t="shared" si="13"/>
        <v>0</v>
      </c>
    </row>
    <row r="137" spans="1:18" x14ac:dyDescent="0.3">
      <c r="A137" s="100" t="s">
        <v>37</v>
      </c>
      <c r="B137" s="112">
        <v>1</v>
      </c>
      <c r="C137" s="113">
        <v>1047</v>
      </c>
      <c r="D137" s="114" t="s">
        <v>38</v>
      </c>
      <c r="E137" s="101" t="s">
        <v>39</v>
      </c>
      <c r="F137" s="114">
        <v>59.3</v>
      </c>
      <c r="G137" s="115" t="s">
        <v>57</v>
      </c>
      <c r="H137" s="225">
        <v>255</v>
      </c>
      <c r="I137" s="111" t="s">
        <v>41</v>
      </c>
      <c r="J137" s="226">
        <v>0</v>
      </c>
      <c r="K137" s="121">
        <f t="shared" ref="K137:K200" si="14">IFERROR((F137*H137)/J137, 0)</f>
        <v>0</v>
      </c>
      <c r="L137" s="122">
        <f t="shared" ref="L137:L200" si="15">K137*$L$2</f>
        <v>0</v>
      </c>
      <c r="M137" s="226">
        <v>0</v>
      </c>
      <c r="N137" s="121">
        <f t="shared" ref="N137:N200" si="16">IFERROR((F137*H137)/M137, 0)</f>
        <v>0</v>
      </c>
      <c r="O137" s="122">
        <f t="shared" ref="O137:O200" si="17">N137*$O$2</f>
        <v>0</v>
      </c>
      <c r="P137" s="121">
        <f t="shared" ref="P137:P200" si="18">(K137+N137)*$Q$4</f>
        <v>0</v>
      </c>
      <c r="Q137" s="124">
        <f t="shared" ref="Q137:Q200" si="19">P137*$Q$2</f>
        <v>0</v>
      </c>
      <c r="R137" s="124">
        <f t="shared" ref="R137:R200" si="20">L137+O137+Q137</f>
        <v>0</v>
      </c>
    </row>
    <row r="138" spans="1:18" x14ac:dyDescent="0.3">
      <c r="A138" s="100" t="s">
        <v>37</v>
      </c>
      <c r="B138" s="112">
        <v>1</v>
      </c>
      <c r="C138" s="113">
        <v>1054</v>
      </c>
      <c r="D138" s="114" t="s">
        <v>219</v>
      </c>
      <c r="E138" s="102" t="s">
        <v>47</v>
      </c>
      <c r="F138" s="114">
        <v>45.5</v>
      </c>
      <c r="G138" s="115" t="s">
        <v>57</v>
      </c>
      <c r="H138" s="225">
        <v>255</v>
      </c>
      <c r="I138" s="111" t="s">
        <v>41</v>
      </c>
      <c r="J138" s="226">
        <v>0</v>
      </c>
      <c r="K138" s="121">
        <f t="shared" si="14"/>
        <v>0</v>
      </c>
      <c r="L138" s="122">
        <f t="shared" si="15"/>
        <v>0</v>
      </c>
      <c r="M138" s="226">
        <v>0</v>
      </c>
      <c r="N138" s="121">
        <f t="shared" si="16"/>
        <v>0</v>
      </c>
      <c r="O138" s="122">
        <f t="shared" si="17"/>
        <v>0</v>
      </c>
      <c r="P138" s="121">
        <f t="shared" si="18"/>
        <v>0</v>
      </c>
      <c r="Q138" s="124">
        <f t="shared" si="19"/>
        <v>0</v>
      </c>
      <c r="R138" s="124">
        <f t="shared" si="20"/>
        <v>0</v>
      </c>
    </row>
    <row r="139" spans="1:18" x14ac:dyDescent="0.3">
      <c r="A139" s="100" t="s">
        <v>37</v>
      </c>
      <c r="B139" s="112">
        <v>1</v>
      </c>
      <c r="C139" s="113">
        <v>1055</v>
      </c>
      <c r="D139" s="114" t="s">
        <v>219</v>
      </c>
      <c r="E139" s="102" t="s">
        <v>47</v>
      </c>
      <c r="F139" s="114">
        <v>47.8</v>
      </c>
      <c r="G139" s="115" t="s">
        <v>57</v>
      </c>
      <c r="H139" s="225">
        <v>255</v>
      </c>
      <c r="I139" s="111" t="s">
        <v>41</v>
      </c>
      <c r="J139" s="226">
        <v>0</v>
      </c>
      <c r="K139" s="121">
        <f t="shared" si="14"/>
        <v>0</v>
      </c>
      <c r="L139" s="122">
        <f t="shared" si="15"/>
        <v>0</v>
      </c>
      <c r="M139" s="226">
        <v>0</v>
      </c>
      <c r="N139" s="121">
        <f t="shared" si="16"/>
        <v>0</v>
      </c>
      <c r="O139" s="122">
        <f t="shared" si="17"/>
        <v>0</v>
      </c>
      <c r="P139" s="121">
        <f t="shared" si="18"/>
        <v>0</v>
      </c>
      <c r="Q139" s="124">
        <f t="shared" si="19"/>
        <v>0</v>
      </c>
      <c r="R139" s="124">
        <f t="shared" si="20"/>
        <v>0</v>
      </c>
    </row>
    <row r="140" spans="1:18" x14ac:dyDescent="0.3">
      <c r="A140" s="100" t="s">
        <v>37</v>
      </c>
      <c r="B140" s="112">
        <v>1</v>
      </c>
      <c r="C140" s="113">
        <v>1056</v>
      </c>
      <c r="D140" s="114" t="s">
        <v>220</v>
      </c>
      <c r="E140" s="102" t="s">
        <v>47</v>
      </c>
      <c r="F140" s="114">
        <v>55.4</v>
      </c>
      <c r="G140" s="115" t="s">
        <v>57</v>
      </c>
      <c r="H140" s="225">
        <v>255</v>
      </c>
      <c r="I140" s="111" t="s">
        <v>41</v>
      </c>
      <c r="J140" s="226">
        <v>0</v>
      </c>
      <c r="K140" s="121">
        <f t="shared" si="14"/>
        <v>0</v>
      </c>
      <c r="L140" s="122">
        <f t="shared" si="15"/>
        <v>0</v>
      </c>
      <c r="M140" s="226">
        <v>0</v>
      </c>
      <c r="N140" s="121">
        <f t="shared" si="16"/>
        <v>0</v>
      </c>
      <c r="O140" s="122">
        <f t="shared" si="17"/>
        <v>0</v>
      </c>
      <c r="P140" s="121">
        <f t="shared" si="18"/>
        <v>0</v>
      </c>
      <c r="Q140" s="124">
        <f t="shared" si="19"/>
        <v>0</v>
      </c>
      <c r="R140" s="124">
        <f t="shared" si="20"/>
        <v>0</v>
      </c>
    </row>
    <row r="141" spans="1:18" x14ac:dyDescent="0.3">
      <c r="A141" s="100" t="s">
        <v>37</v>
      </c>
      <c r="B141" s="112">
        <v>1</v>
      </c>
      <c r="C141" s="113">
        <v>1057</v>
      </c>
      <c r="D141" s="114" t="s">
        <v>38</v>
      </c>
      <c r="E141" s="101" t="s">
        <v>39</v>
      </c>
      <c r="F141" s="114">
        <v>63.2</v>
      </c>
      <c r="G141" s="115" t="s">
        <v>57</v>
      </c>
      <c r="H141" s="225">
        <v>255</v>
      </c>
      <c r="I141" s="111" t="s">
        <v>41</v>
      </c>
      <c r="J141" s="226">
        <v>0</v>
      </c>
      <c r="K141" s="121">
        <f t="shared" si="14"/>
        <v>0</v>
      </c>
      <c r="L141" s="122">
        <f t="shared" si="15"/>
        <v>0</v>
      </c>
      <c r="M141" s="226">
        <v>0</v>
      </c>
      <c r="N141" s="121">
        <f t="shared" si="16"/>
        <v>0</v>
      </c>
      <c r="O141" s="122">
        <f t="shared" si="17"/>
        <v>0</v>
      </c>
      <c r="P141" s="121">
        <f t="shared" si="18"/>
        <v>0</v>
      </c>
      <c r="Q141" s="124">
        <f t="shared" si="19"/>
        <v>0</v>
      </c>
      <c r="R141" s="124">
        <f t="shared" si="20"/>
        <v>0</v>
      </c>
    </row>
    <row r="142" spans="1:18" x14ac:dyDescent="0.3">
      <c r="A142" s="100" t="s">
        <v>37</v>
      </c>
      <c r="B142" s="112">
        <v>1</v>
      </c>
      <c r="C142" s="113">
        <v>1058</v>
      </c>
      <c r="D142" s="114" t="s">
        <v>172</v>
      </c>
      <c r="E142" s="117" t="s">
        <v>76</v>
      </c>
      <c r="F142" s="114">
        <v>4.7</v>
      </c>
      <c r="G142" s="115" t="s">
        <v>40</v>
      </c>
      <c r="H142" s="225">
        <v>255</v>
      </c>
      <c r="I142" s="111" t="s">
        <v>77</v>
      </c>
      <c r="J142" s="226">
        <v>0</v>
      </c>
      <c r="K142" s="121">
        <f t="shared" si="14"/>
        <v>0</v>
      </c>
      <c r="L142" s="122">
        <f t="shared" si="15"/>
        <v>0</v>
      </c>
      <c r="M142" s="226">
        <v>0</v>
      </c>
      <c r="N142" s="121">
        <f t="shared" si="16"/>
        <v>0</v>
      </c>
      <c r="O142" s="122">
        <f t="shared" si="17"/>
        <v>0</v>
      </c>
      <c r="P142" s="121">
        <f t="shared" si="18"/>
        <v>0</v>
      </c>
      <c r="Q142" s="124">
        <f t="shared" si="19"/>
        <v>0</v>
      </c>
      <c r="R142" s="124">
        <f t="shared" si="20"/>
        <v>0</v>
      </c>
    </row>
    <row r="143" spans="1:18" x14ac:dyDescent="0.3">
      <c r="A143" s="100" t="s">
        <v>37</v>
      </c>
      <c r="B143" s="112">
        <v>1</v>
      </c>
      <c r="C143" s="113">
        <v>1058</v>
      </c>
      <c r="D143" s="114" t="s">
        <v>172</v>
      </c>
      <c r="E143" s="117" t="s">
        <v>76</v>
      </c>
      <c r="F143" s="114">
        <v>4.7</v>
      </c>
      <c r="G143" s="115" t="s">
        <v>40</v>
      </c>
      <c r="H143" s="225">
        <v>255</v>
      </c>
      <c r="I143" s="111" t="s">
        <v>77</v>
      </c>
      <c r="J143" s="226">
        <v>0</v>
      </c>
      <c r="K143" s="121">
        <f t="shared" si="14"/>
        <v>0</v>
      </c>
      <c r="L143" s="122">
        <f t="shared" si="15"/>
        <v>0</v>
      </c>
      <c r="M143" s="226">
        <v>0</v>
      </c>
      <c r="N143" s="121">
        <f t="shared" si="16"/>
        <v>0</v>
      </c>
      <c r="O143" s="122">
        <f t="shared" si="17"/>
        <v>0</v>
      </c>
      <c r="P143" s="121">
        <f t="shared" si="18"/>
        <v>0</v>
      </c>
      <c r="Q143" s="124">
        <f t="shared" si="19"/>
        <v>0</v>
      </c>
      <c r="R143" s="124">
        <f t="shared" si="20"/>
        <v>0</v>
      </c>
    </row>
    <row r="144" spans="1:18" x14ac:dyDescent="0.3">
      <c r="A144" s="100" t="s">
        <v>37</v>
      </c>
      <c r="B144" s="112">
        <v>1</v>
      </c>
      <c r="C144" s="113">
        <v>1059</v>
      </c>
      <c r="D144" s="114" t="s">
        <v>75</v>
      </c>
      <c r="E144" s="117" t="s">
        <v>76</v>
      </c>
      <c r="F144" s="114">
        <v>1.4</v>
      </c>
      <c r="G144" s="115" t="s">
        <v>40</v>
      </c>
      <c r="H144" s="225">
        <v>255</v>
      </c>
      <c r="I144" s="111" t="s">
        <v>77</v>
      </c>
      <c r="J144" s="226">
        <v>0</v>
      </c>
      <c r="K144" s="121">
        <f t="shared" si="14"/>
        <v>0</v>
      </c>
      <c r="L144" s="122">
        <f t="shared" si="15"/>
        <v>0</v>
      </c>
      <c r="M144" s="226">
        <v>0</v>
      </c>
      <c r="N144" s="121">
        <f t="shared" si="16"/>
        <v>0</v>
      </c>
      <c r="O144" s="122">
        <f t="shared" si="17"/>
        <v>0</v>
      </c>
      <c r="P144" s="121">
        <f t="shared" si="18"/>
        <v>0</v>
      </c>
      <c r="Q144" s="124">
        <f t="shared" si="19"/>
        <v>0</v>
      </c>
      <c r="R144" s="124">
        <f t="shared" si="20"/>
        <v>0</v>
      </c>
    </row>
    <row r="145" spans="1:18" x14ac:dyDescent="0.3">
      <c r="A145" s="100" t="s">
        <v>37</v>
      </c>
      <c r="B145" s="112">
        <v>1</v>
      </c>
      <c r="C145" s="113">
        <v>1059</v>
      </c>
      <c r="D145" s="114" t="s">
        <v>75</v>
      </c>
      <c r="E145" s="117" t="s">
        <v>76</v>
      </c>
      <c r="F145" s="114">
        <v>1.4</v>
      </c>
      <c r="G145" s="115" t="s">
        <v>40</v>
      </c>
      <c r="H145" s="225">
        <v>255</v>
      </c>
      <c r="I145" s="111" t="s">
        <v>77</v>
      </c>
      <c r="J145" s="226">
        <v>0</v>
      </c>
      <c r="K145" s="121">
        <f t="shared" si="14"/>
        <v>0</v>
      </c>
      <c r="L145" s="122">
        <f t="shared" si="15"/>
        <v>0</v>
      </c>
      <c r="M145" s="226">
        <v>0</v>
      </c>
      <c r="N145" s="121">
        <f t="shared" si="16"/>
        <v>0</v>
      </c>
      <c r="O145" s="122">
        <f t="shared" si="17"/>
        <v>0</v>
      </c>
      <c r="P145" s="121">
        <f t="shared" si="18"/>
        <v>0</v>
      </c>
      <c r="Q145" s="124">
        <f t="shared" si="19"/>
        <v>0</v>
      </c>
      <c r="R145" s="124">
        <f t="shared" si="20"/>
        <v>0</v>
      </c>
    </row>
    <row r="146" spans="1:18" x14ac:dyDescent="0.3">
      <c r="A146" s="100" t="s">
        <v>37</v>
      </c>
      <c r="B146" s="112">
        <v>1</v>
      </c>
      <c r="C146" s="113">
        <v>1060</v>
      </c>
      <c r="D146" s="114" t="s">
        <v>75</v>
      </c>
      <c r="E146" s="117" t="s">
        <v>76</v>
      </c>
      <c r="F146" s="114">
        <v>1.4</v>
      </c>
      <c r="G146" s="115" t="s">
        <v>40</v>
      </c>
      <c r="H146" s="225">
        <v>255</v>
      </c>
      <c r="I146" s="111" t="s">
        <v>77</v>
      </c>
      <c r="J146" s="226">
        <v>0</v>
      </c>
      <c r="K146" s="121">
        <f t="shared" si="14"/>
        <v>0</v>
      </c>
      <c r="L146" s="122">
        <f t="shared" si="15"/>
        <v>0</v>
      </c>
      <c r="M146" s="226">
        <v>0</v>
      </c>
      <c r="N146" s="121">
        <f t="shared" si="16"/>
        <v>0</v>
      </c>
      <c r="O146" s="122">
        <f t="shared" si="17"/>
        <v>0</v>
      </c>
      <c r="P146" s="121">
        <f t="shared" si="18"/>
        <v>0</v>
      </c>
      <c r="Q146" s="124">
        <f t="shared" si="19"/>
        <v>0</v>
      </c>
      <c r="R146" s="124">
        <f t="shared" si="20"/>
        <v>0</v>
      </c>
    </row>
    <row r="147" spans="1:18" x14ac:dyDescent="0.3">
      <c r="A147" s="100" t="s">
        <v>37</v>
      </c>
      <c r="B147" s="112">
        <v>1</v>
      </c>
      <c r="C147" s="113">
        <v>1060</v>
      </c>
      <c r="D147" s="114" t="s">
        <v>75</v>
      </c>
      <c r="E147" s="117" t="s">
        <v>76</v>
      </c>
      <c r="F147" s="114">
        <v>1.4</v>
      </c>
      <c r="G147" s="115" t="s">
        <v>40</v>
      </c>
      <c r="H147" s="225">
        <v>255</v>
      </c>
      <c r="I147" s="111" t="s">
        <v>77</v>
      </c>
      <c r="J147" s="226">
        <v>0</v>
      </c>
      <c r="K147" s="121">
        <f t="shared" si="14"/>
        <v>0</v>
      </c>
      <c r="L147" s="122">
        <f t="shared" si="15"/>
        <v>0</v>
      </c>
      <c r="M147" s="226">
        <v>0</v>
      </c>
      <c r="N147" s="121">
        <f t="shared" si="16"/>
        <v>0</v>
      </c>
      <c r="O147" s="122">
        <f t="shared" si="17"/>
        <v>0</v>
      </c>
      <c r="P147" s="121">
        <f t="shared" si="18"/>
        <v>0</v>
      </c>
      <c r="Q147" s="124">
        <f t="shared" si="19"/>
        <v>0</v>
      </c>
      <c r="R147" s="124">
        <f t="shared" si="20"/>
        <v>0</v>
      </c>
    </row>
    <row r="148" spans="1:18" x14ac:dyDescent="0.3">
      <c r="A148" s="100" t="s">
        <v>37</v>
      </c>
      <c r="B148" s="112">
        <v>1</v>
      </c>
      <c r="C148" s="113">
        <v>1061</v>
      </c>
      <c r="D148" s="114" t="s">
        <v>163</v>
      </c>
      <c r="E148" s="117" t="s">
        <v>76</v>
      </c>
      <c r="F148" s="114">
        <v>5.7</v>
      </c>
      <c r="G148" s="115" t="s">
        <v>40</v>
      </c>
      <c r="H148" s="225">
        <v>255</v>
      </c>
      <c r="I148" s="111" t="s">
        <v>77</v>
      </c>
      <c r="J148" s="226">
        <v>0</v>
      </c>
      <c r="K148" s="121">
        <f t="shared" si="14"/>
        <v>0</v>
      </c>
      <c r="L148" s="122">
        <f t="shared" si="15"/>
        <v>0</v>
      </c>
      <c r="M148" s="226">
        <v>0</v>
      </c>
      <c r="N148" s="121">
        <f t="shared" si="16"/>
        <v>0</v>
      </c>
      <c r="O148" s="122">
        <f t="shared" si="17"/>
        <v>0</v>
      </c>
      <c r="P148" s="121">
        <f t="shared" si="18"/>
        <v>0</v>
      </c>
      <c r="Q148" s="124">
        <f t="shared" si="19"/>
        <v>0</v>
      </c>
      <c r="R148" s="124">
        <f t="shared" si="20"/>
        <v>0</v>
      </c>
    </row>
    <row r="149" spans="1:18" x14ac:dyDescent="0.3">
      <c r="A149" s="100" t="s">
        <v>37</v>
      </c>
      <c r="B149" s="112">
        <v>1</v>
      </c>
      <c r="C149" s="113">
        <v>1061</v>
      </c>
      <c r="D149" s="114" t="s">
        <v>163</v>
      </c>
      <c r="E149" s="117" t="s">
        <v>76</v>
      </c>
      <c r="F149" s="114">
        <v>5.7</v>
      </c>
      <c r="G149" s="115" t="s">
        <v>40</v>
      </c>
      <c r="H149" s="225">
        <v>255</v>
      </c>
      <c r="I149" s="111" t="s">
        <v>77</v>
      </c>
      <c r="J149" s="226">
        <v>0</v>
      </c>
      <c r="K149" s="121">
        <f t="shared" si="14"/>
        <v>0</v>
      </c>
      <c r="L149" s="122">
        <f t="shared" si="15"/>
        <v>0</v>
      </c>
      <c r="M149" s="226">
        <v>0</v>
      </c>
      <c r="N149" s="121">
        <f t="shared" si="16"/>
        <v>0</v>
      </c>
      <c r="O149" s="122">
        <f t="shared" si="17"/>
        <v>0</v>
      </c>
      <c r="P149" s="121">
        <f t="shared" si="18"/>
        <v>0</v>
      </c>
      <c r="Q149" s="124">
        <f t="shared" si="19"/>
        <v>0</v>
      </c>
      <c r="R149" s="124">
        <f t="shared" si="20"/>
        <v>0</v>
      </c>
    </row>
    <row r="150" spans="1:18" x14ac:dyDescent="0.3">
      <c r="A150" s="100" t="s">
        <v>37</v>
      </c>
      <c r="B150" s="112">
        <v>1</v>
      </c>
      <c r="C150" s="113">
        <v>1062</v>
      </c>
      <c r="D150" s="114" t="s">
        <v>75</v>
      </c>
      <c r="E150" s="117" t="s">
        <v>76</v>
      </c>
      <c r="F150" s="114">
        <v>1.2</v>
      </c>
      <c r="G150" s="115" t="s">
        <v>40</v>
      </c>
      <c r="H150" s="225">
        <v>255</v>
      </c>
      <c r="I150" s="111" t="s">
        <v>77</v>
      </c>
      <c r="J150" s="226">
        <v>0</v>
      </c>
      <c r="K150" s="121">
        <f t="shared" si="14"/>
        <v>0</v>
      </c>
      <c r="L150" s="122">
        <f t="shared" si="15"/>
        <v>0</v>
      </c>
      <c r="M150" s="226">
        <v>0</v>
      </c>
      <c r="N150" s="121">
        <f t="shared" si="16"/>
        <v>0</v>
      </c>
      <c r="O150" s="122">
        <f t="shared" si="17"/>
        <v>0</v>
      </c>
      <c r="P150" s="121">
        <f t="shared" si="18"/>
        <v>0</v>
      </c>
      <c r="Q150" s="124">
        <f t="shared" si="19"/>
        <v>0</v>
      </c>
      <c r="R150" s="124">
        <f t="shared" si="20"/>
        <v>0</v>
      </c>
    </row>
    <row r="151" spans="1:18" x14ac:dyDescent="0.3">
      <c r="A151" s="100" t="s">
        <v>37</v>
      </c>
      <c r="B151" s="112">
        <v>1</v>
      </c>
      <c r="C151" s="113">
        <v>1062</v>
      </c>
      <c r="D151" s="114" t="s">
        <v>75</v>
      </c>
      <c r="E151" s="117" t="s">
        <v>76</v>
      </c>
      <c r="F151" s="114">
        <v>1.2</v>
      </c>
      <c r="G151" s="115" t="s">
        <v>40</v>
      </c>
      <c r="H151" s="225">
        <v>255</v>
      </c>
      <c r="I151" s="111" t="s">
        <v>77</v>
      </c>
      <c r="J151" s="226">
        <v>0</v>
      </c>
      <c r="K151" s="121">
        <f t="shared" si="14"/>
        <v>0</v>
      </c>
      <c r="L151" s="122">
        <f t="shared" si="15"/>
        <v>0</v>
      </c>
      <c r="M151" s="226">
        <v>0</v>
      </c>
      <c r="N151" s="121">
        <f t="shared" si="16"/>
        <v>0</v>
      </c>
      <c r="O151" s="122">
        <f t="shared" si="17"/>
        <v>0</v>
      </c>
      <c r="P151" s="121">
        <f t="shared" si="18"/>
        <v>0</v>
      </c>
      <c r="Q151" s="124">
        <f t="shared" si="19"/>
        <v>0</v>
      </c>
      <c r="R151" s="124">
        <f t="shared" si="20"/>
        <v>0</v>
      </c>
    </row>
    <row r="152" spans="1:18" x14ac:dyDescent="0.3">
      <c r="A152" s="100" t="s">
        <v>37</v>
      </c>
      <c r="B152" s="112">
        <v>1</v>
      </c>
      <c r="C152" s="113">
        <v>1063</v>
      </c>
      <c r="D152" s="114" t="s">
        <v>221</v>
      </c>
      <c r="E152" s="101" t="s">
        <v>39</v>
      </c>
      <c r="F152" s="114">
        <v>156.80000000000001</v>
      </c>
      <c r="G152" s="115" t="s">
        <v>57</v>
      </c>
      <c r="H152" s="225">
        <v>255</v>
      </c>
      <c r="I152" s="111" t="s">
        <v>41</v>
      </c>
      <c r="J152" s="226">
        <v>0</v>
      </c>
      <c r="K152" s="121">
        <f t="shared" si="14"/>
        <v>0</v>
      </c>
      <c r="L152" s="122">
        <f t="shared" si="15"/>
        <v>0</v>
      </c>
      <c r="M152" s="226">
        <v>0</v>
      </c>
      <c r="N152" s="121">
        <f t="shared" si="16"/>
        <v>0</v>
      </c>
      <c r="O152" s="122">
        <f t="shared" si="17"/>
        <v>0</v>
      </c>
      <c r="P152" s="121">
        <f t="shared" si="18"/>
        <v>0</v>
      </c>
      <c r="Q152" s="124">
        <f t="shared" si="19"/>
        <v>0</v>
      </c>
      <c r="R152" s="124">
        <f t="shared" si="20"/>
        <v>0</v>
      </c>
    </row>
    <row r="153" spans="1:18" x14ac:dyDescent="0.3">
      <c r="A153" s="100" t="s">
        <v>37</v>
      </c>
      <c r="B153" s="112">
        <v>1</v>
      </c>
      <c r="C153" s="113">
        <v>1065</v>
      </c>
      <c r="D153" s="114" t="s">
        <v>222</v>
      </c>
      <c r="E153" s="102" t="s">
        <v>47</v>
      </c>
      <c r="F153" s="114">
        <v>26.5</v>
      </c>
      <c r="G153" s="115" t="s">
        <v>48</v>
      </c>
      <c r="H153" s="225">
        <v>255</v>
      </c>
      <c r="I153" s="111" t="s">
        <v>41</v>
      </c>
      <c r="J153" s="226">
        <v>0</v>
      </c>
      <c r="K153" s="121">
        <f t="shared" si="14"/>
        <v>0</v>
      </c>
      <c r="L153" s="122">
        <f t="shared" si="15"/>
        <v>0</v>
      </c>
      <c r="M153" s="226">
        <v>0</v>
      </c>
      <c r="N153" s="121">
        <f t="shared" si="16"/>
        <v>0</v>
      </c>
      <c r="O153" s="122">
        <f t="shared" si="17"/>
        <v>0</v>
      </c>
      <c r="P153" s="121">
        <f t="shared" si="18"/>
        <v>0</v>
      </c>
      <c r="Q153" s="124">
        <f t="shared" si="19"/>
        <v>0</v>
      </c>
      <c r="R153" s="124">
        <f t="shared" si="20"/>
        <v>0</v>
      </c>
    </row>
    <row r="154" spans="1:18" x14ac:dyDescent="0.3">
      <c r="A154" s="100" t="s">
        <v>37</v>
      </c>
      <c r="B154" s="112">
        <v>1</v>
      </c>
      <c r="C154" s="113">
        <v>1066</v>
      </c>
      <c r="D154" s="114" t="s">
        <v>223</v>
      </c>
      <c r="E154" s="102" t="s">
        <v>47</v>
      </c>
      <c r="F154" s="114">
        <v>56.9</v>
      </c>
      <c r="G154" s="115" t="s">
        <v>57</v>
      </c>
      <c r="H154" s="225">
        <v>255</v>
      </c>
      <c r="I154" s="111" t="s">
        <v>41</v>
      </c>
      <c r="J154" s="226">
        <v>0</v>
      </c>
      <c r="K154" s="121">
        <f t="shared" si="14"/>
        <v>0</v>
      </c>
      <c r="L154" s="122">
        <f t="shared" si="15"/>
        <v>0</v>
      </c>
      <c r="M154" s="226">
        <v>0</v>
      </c>
      <c r="N154" s="121">
        <f t="shared" si="16"/>
        <v>0</v>
      </c>
      <c r="O154" s="122">
        <f t="shared" si="17"/>
        <v>0</v>
      </c>
      <c r="P154" s="121">
        <f t="shared" si="18"/>
        <v>0</v>
      </c>
      <c r="Q154" s="124">
        <f t="shared" si="19"/>
        <v>0</v>
      </c>
      <c r="R154" s="124">
        <f t="shared" si="20"/>
        <v>0</v>
      </c>
    </row>
    <row r="155" spans="1:18" ht="18" customHeight="1" x14ac:dyDescent="0.3">
      <c r="A155" s="100" t="s">
        <v>37</v>
      </c>
      <c r="B155" s="112">
        <v>1</v>
      </c>
      <c r="C155" s="113">
        <v>1067</v>
      </c>
      <c r="D155" s="114" t="s">
        <v>224</v>
      </c>
      <c r="E155" s="102" t="s">
        <v>47</v>
      </c>
      <c r="F155" s="114">
        <v>32.799999999999997</v>
      </c>
      <c r="G155" s="115" t="s">
        <v>57</v>
      </c>
      <c r="H155" s="225">
        <v>255</v>
      </c>
      <c r="I155" s="111" t="s">
        <v>41</v>
      </c>
      <c r="J155" s="226">
        <v>0</v>
      </c>
      <c r="K155" s="121">
        <f t="shared" si="14"/>
        <v>0</v>
      </c>
      <c r="L155" s="122">
        <f t="shared" si="15"/>
        <v>0</v>
      </c>
      <c r="M155" s="226">
        <v>0</v>
      </c>
      <c r="N155" s="121">
        <f t="shared" si="16"/>
        <v>0</v>
      </c>
      <c r="O155" s="122">
        <f t="shared" si="17"/>
        <v>0</v>
      </c>
      <c r="P155" s="121">
        <f t="shared" si="18"/>
        <v>0</v>
      </c>
      <c r="Q155" s="124">
        <f t="shared" si="19"/>
        <v>0</v>
      </c>
      <c r="R155" s="124">
        <f t="shared" si="20"/>
        <v>0</v>
      </c>
    </row>
    <row r="156" spans="1:18" x14ac:dyDescent="0.3">
      <c r="A156" s="100" t="s">
        <v>37</v>
      </c>
      <c r="B156" s="112">
        <v>1</v>
      </c>
      <c r="C156" s="113">
        <v>1071</v>
      </c>
      <c r="D156" s="114" t="s">
        <v>200</v>
      </c>
      <c r="E156" s="102" t="s">
        <v>47</v>
      </c>
      <c r="F156" s="114">
        <v>12.1</v>
      </c>
      <c r="G156" s="115" t="s">
        <v>80</v>
      </c>
      <c r="H156" s="225">
        <v>255</v>
      </c>
      <c r="I156" s="111" t="s">
        <v>41</v>
      </c>
      <c r="J156" s="226">
        <v>0</v>
      </c>
      <c r="K156" s="121">
        <f t="shared" si="14"/>
        <v>0</v>
      </c>
      <c r="L156" s="122">
        <f t="shared" si="15"/>
        <v>0</v>
      </c>
      <c r="M156" s="226">
        <v>0</v>
      </c>
      <c r="N156" s="121">
        <f t="shared" si="16"/>
        <v>0</v>
      </c>
      <c r="O156" s="122">
        <f t="shared" si="17"/>
        <v>0</v>
      </c>
      <c r="P156" s="121">
        <f t="shared" si="18"/>
        <v>0</v>
      </c>
      <c r="Q156" s="124">
        <f t="shared" si="19"/>
        <v>0</v>
      </c>
      <c r="R156" s="124">
        <f t="shared" si="20"/>
        <v>0</v>
      </c>
    </row>
    <row r="157" spans="1:18" x14ac:dyDescent="0.3">
      <c r="A157" s="100" t="s">
        <v>37</v>
      </c>
      <c r="B157" s="112">
        <v>1</v>
      </c>
      <c r="C157" s="113">
        <v>1072</v>
      </c>
      <c r="D157" s="114" t="s">
        <v>83</v>
      </c>
      <c r="E157" s="102" t="s">
        <v>47</v>
      </c>
      <c r="F157" s="114">
        <v>3.9</v>
      </c>
      <c r="G157" s="115" t="s">
        <v>80</v>
      </c>
      <c r="H157" s="225">
        <v>255</v>
      </c>
      <c r="I157" s="111" t="s">
        <v>41</v>
      </c>
      <c r="J157" s="226">
        <v>0</v>
      </c>
      <c r="K157" s="121">
        <f t="shared" si="14"/>
        <v>0</v>
      </c>
      <c r="L157" s="122">
        <f t="shared" si="15"/>
        <v>0</v>
      </c>
      <c r="M157" s="226">
        <v>0</v>
      </c>
      <c r="N157" s="121">
        <f t="shared" si="16"/>
        <v>0</v>
      </c>
      <c r="O157" s="122">
        <f t="shared" si="17"/>
        <v>0</v>
      </c>
      <c r="P157" s="121">
        <f t="shared" si="18"/>
        <v>0</v>
      </c>
      <c r="Q157" s="124">
        <f t="shared" si="19"/>
        <v>0</v>
      </c>
      <c r="R157" s="124">
        <f t="shared" si="20"/>
        <v>0</v>
      </c>
    </row>
    <row r="158" spans="1:18" x14ac:dyDescent="0.3">
      <c r="A158" s="100" t="s">
        <v>37</v>
      </c>
      <c r="B158" s="112">
        <v>1</v>
      </c>
      <c r="C158" s="113">
        <v>1073</v>
      </c>
      <c r="D158" s="114" t="s">
        <v>83</v>
      </c>
      <c r="E158" s="102" t="s">
        <v>47</v>
      </c>
      <c r="F158" s="114">
        <v>4.0999999999999996</v>
      </c>
      <c r="G158" s="115" t="s">
        <v>80</v>
      </c>
      <c r="H158" s="225">
        <v>255</v>
      </c>
      <c r="I158" s="111" t="s">
        <v>41</v>
      </c>
      <c r="J158" s="226">
        <v>0</v>
      </c>
      <c r="K158" s="121">
        <f t="shared" si="14"/>
        <v>0</v>
      </c>
      <c r="L158" s="122">
        <f t="shared" si="15"/>
        <v>0</v>
      </c>
      <c r="M158" s="226">
        <v>0</v>
      </c>
      <c r="N158" s="121">
        <f t="shared" si="16"/>
        <v>0</v>
      </c>
      <c r="O158" s="122">
        <f t="shared" si="17"/>
        <v>0</v>
      </c>
      <c r="P158" s="121">
        <f t="shared" si="18"/>
        <v>0</v>
      </c>
      <c r="Q158" s="124">
        <f t="shared" si="19"/>
        <v>0</v>
      </c>
      <c r="R158" s="124">
        <f t="shared" si="20"/>
        <v>0</v>
      </c>
    </row>
    <row r="159" spans="1:18" x14ac:dyDescent="0.3">
      <c r="A159" s="100" t="s">
        <v>37</v>
      </c>
      <c r="B159" s="112">
        <v>1</v>
      </c>
      <c r="C159" s="113">
        <v>1074</v>
      </c>
      <c r="D159" s="114" t="s">
        <v>83</v>
      </c>
      <c r="E159" s="102" t="s">
        <v>47</v>
      </c>
      <c r="F159" s="114">
        <v>4.0999999999999996</v>
      </c>
      <c r="G159" s="115" t="s">
        <v>80</v>
      </c>
      <c r="H159" s="225">
        <v>255</v>
      </c>
      <c r="I159" s="111" t="s">
        <v>41</v>
      </c>
      <c r="J159" s="226">
        <v>0</v>
      </c>
      <c r="K159" s="121">
        <f t="shared" si="14"/>
        <v>0</v>
      </c>
      <c r="L159" s="122">
        <f t="shared" si="15"/>
        <v>0</v>
      </c>
      <c r="M159" s="226">
        <v>0</v>
      </c>
      <c r="N159" s="121">
        <f t="shared" si="16"/>
        <v>0</v>
      </c>
      <c r="O159" s="122">
        <f t="shared" si="17"/>
        <v>0</v>
      </c>
      <c r="P159" s="121">
        <f t="shared" si="18"/>
        <v>0</v>
      </c>
      <c r="Q159" s="124">
        <f t="shared" si="19"/>
        <v>0</v>
      </c>
      <c r="R159" s="124">
        <f t="shared" si="20"/>
        <v>0</v>
      </c>
    </row>
    <row r="160" spans="1:18" x14ac:dyDescent="0.3">
      <c r="A160" s="100" t="s">
        <v>37</v>
      </c>
      <c r="B160" s="112">
        <v>1</v>
      </c>
      <c r="C160" s="113">
        <v>1075</v>
      </c>
      <c r="D160" s="114" t="s">
        <v>83</v>
      </c>
      <c r="E160" s="102" t="s">
        <v>47</v>
      </c>
      <c r="F160" s="114">
        <v>3.8</v>
      </c>
      <c r="G160" s="115" t="s">
        <v>80</v>
      </c>
      <c r="H160" s="225">
        <v>255</v>
      </c>
      <c r="I160" s="111" t="s">
        <v>41</v>
      </c>
      <c r="J160" s="226">
        <v>0</v>
      </c>
      <c r="K160" s="121">
        <f t="shared" si="14"/>
        <v>0</v>
      </c>
      <c r="L160" s="122">
        <f t="shared" si="15"/>
        <v>0</v>
      </c>
      <c r="M160" s="226">
        <v>0</v>
      </c>
      <c r="N160" s="121">
        <f t="shared" si="16"/>
        <v>0</v>
      </c>
      <c r="O160" s="122">
        <f t="shared" si="17"/>
        <v>0</v>
      </c>
      <c r="P160" s="121">
        <f t="shared" si="18"/>
        <v>0</v>
      </c>
      <c r="Q160" s="124">
        <f t="shared" si="19"/>
        <v>0</v>
      </c>
      <c r="R160" s="124">
        <f t="shared" si="20"/>
        <v>0</v>
      </c>
    </row>
    <row r="161" spans="1:18" x14ac:dyDescent="0.3">
      <c r="A161" s="100" t="s">
        <v>37</v>
      </c>
      <c r="B161" s="112">
        <v>1</v>
      </c>
      <c r="C161" s="113">
        <v>1076</v>
      </c>
      <c r="D161" s="114" t="s">
        <v>83</v>
      </c>
      <c r="E161" s="102" t="s">
        <v>47</v>
      </c>
      <c r="F161" s="114">
        <v>4</v>
      </c>
      <c r="G161" s="115" t="s">
        <v>80</v>
      </c>
      <c r="H161" s="144">
        <v>255</v>
      </c>
      <c r="I161" s="111" t="s">
        <v>41</v>
      </c>
      <c r="J161" s="123">
        <v>0</v>
      </c>
      <c r="K161" s="121">
        <f t="shared" si="14"/>
        <v>0</v>
      </c>
      <c r="L161" s="122">
        <f t="shared" si="15"/>
        <v>0</v>
      </c>
      <c r="M161" s="123">
        <v>0</v>
      </c>
      <c r="N161" s="121">
        <f t="shared" si="16"/>
        <v>0</v>
      </c>
      <c r="O161" s="122">
        <f t="shared" si="17"/>
        <v>0</v>
      </c>
      <c r="P161" s="121">
        <f t="shared" si="18"/>
        <v>0</v>
      </c>
      <c r="Q161" s="124">
        <f t="shared" si="19"/>
        <v>0</v>
      </c>
      <c r="R161" s="124">
        <f t="shared" si="20"/>
        <v>0</v>
      </c>
    </row>
    <row r="162" spans="1:18" x14ac:dyDescent="0.3">
      <c r="A162" s="100" t="s">
        <v>37</v>
      </c>
      <c r="B162" s="112">
        <v>1</v>
      </c>
      <c r="C162" s="113">
        <v>1077</v>
      </c>
      <c r="D162" s="114" t="s">
        <v>83</v>
      </c>
      <c r="E162" s="102" t="s">
        <v>47</v>
      </c>
      <c r="F162" s="114">
        <v>4.0999999999999996</v>
      </c>
      <c r="G162" s="115" t="s">
        <v>80</v>
      </c>
      <c r="H162" s="144">
        <v>255</v>
      </c>
      <c r="I162" s="111" t="s">
        <v>41</v>
      </c>
      <c r="J162" s="123">
        <v>0</v>
      </c>
      <c r="K162" s="121">
        <f t="shared" si="14"/>
        <v>0</v>
      </c>
      <c r="L162" s="122">
        <f t="shared" si="15"/>
        <v>0</v>
      </c>
      <c r="M162" s="123">
        <v>0</v>
      </c>
      <c r="N162" s="121">
        <f t="shared" si="16"/>
        <v>0</v>
      </c>
      <c r="O162" s="122">
        <f t="shared" si="17"/>
        <v>0</v>
      </c>
      <c r="P162" s="121">
        <f t="shared" si="18"/>
        <v>0</v>
      </c>
      <c r="Q162" s="124">
        <f t="shared" si="19"/>
        <v>0</v>
      </c>
      <c r="R162" s="124">
        <f t="shared" si="20"/>
        <v>0</v>
      </c>
    </row>
    <row r="163" spans="1:18" x14ac:dyDescent="0.3">
      <c r="A163" s="100" t="s">
        <v>37</v>
      </c>
      <c r="B163" s="112">
        <v>1</v>
      </c>
      <c r="C163" s="113">
        <v>1078</v>
      </c>
      <c r="D163" s="114" t="s">
        <v>83</v>
      </c>
      <c r="E163" s="102" t="s">
        <v>47</v>
      </c>
      <c r="F163" s="114">
        <v>4.0999999999999996</v>
      </c>
      <c r="G163" s="115" t="s">
        <v>80</v>
      </c>
      <c r="H163" s="144">
        <v>255</v>
      </c>
      <c r="I163" s="111" t="s">
        <v>41</v>
      </c>
      <c r="J163" s="123">
        <v>0</v>
      </c>
      <c r="K163" s="121">
        <f t="shared" si="14"/>
        <v>0</v>
      </c>
      <c r="L163" s="122">
        <f t="shared" si="15"/>
        <v>0</v>
      </c>
      <c r="M163" s="123">
        <v>0</v>
      </c>
      <c r="N163" s="121">
        <f t="shared" si="16"/>
        <v>0</v>
      </c>
      <c r="O163" s="122">
        <f t="shared" si="17"/>
        <v>0</v>
      </c>
      <c r="P163" s="121">
        <f t="shared" si="18"/>
        <v>0</v>
      </c>
      <c r="Q163" s="124">
        <f t="shared" si="19"/>
        <v>0</v>
      </c>
      <c r="R163" s="124">
        <f t="shared" si="20"/>
        <v>0</v>
      </c>
    </row>
    <row r="164" spans="1:18" x14ac:dyDescent="0.3">
      <c r="A164" s="100" t="s">
        <v>37</v>
      </c>
      <c r="B164" s="112">
        <v>1</v>
      </c>
      <c r="C164" s="113">
        <v>1080</v>
      </c>
      <c r="D164" s="114" t="s">
        <v>79</v>
      </c>
      <c r="E164" s="102" t="s">
        <v>47</v>
      </c>
      <c r="F164" s="114">
        <v>7.7</v>
      </c>
      <c r="G164" s="115" t="s">
        <v>80</v>
      </c>
      <c r="H164" s="144">
        <v>255</v>
      </c>
      <c r="I164" s="111" t="s">
        <v>41</v>
      </c>
      <c r="J164" s="123">
        <v>0</v>
      </c>
      <c r="K164" s="121">
        <f t="shared" si="14"/>
        <v>0</v>
      </c>
      <c r="L164" s="122">
        <f t="shared" si="15"/>
        <v>0</v>
      </c>
      <c r="M164" s="123">
        <v>0</v>
      </c>
      <c r="N164" s="121">
        <f t="shared" si="16"/>
        <v>0</v>
      </c>
      <c r="O164" s="122">
        <f t="shared" si="17"/>
        <v>0</v>
      </c>
      <c r="P164" s="121">
        <f t="shared" si="18"/>
        <v>0</v>
      </c>
      <c r="Q164" s="124">
        <f t="shared" si="19"/>
        <v>0</v>
      </c>
      <c r="R164" s="124">
        <f t="shared" si="20"/>
        <v>0</v>
      </c>
    </row>
    <row r="165" spans="1:18" x14ac:dyDescent="0.3">
      <c r="A165" s="100" t="s">
        <v>37</v>
      </c>
      <c r="B165" s="112">
        <v>1</v>
      </c>
      <c r="C165" s="113">
        <v>1081</v>
      </c>
      <c r="D165" s="114" t="s">
        <v>75</v>
      </c>
      <c r="E165" s="117" t="s">
        <v>76</v>
      </c>
      <c r="F165" s="114">
        <v>6.6</v>
      </c>
      <c r="G165" s="115" t="s">
        <v>40</v>
      </c>
      <c r="H165" s="144">
        <v>255</v>
      </c>
      <c r="I165" s="111" t="s">
        <v>77</v>
      </c>
      <c r="J165" s="123">
        <v>0</v>
      </c>
      <c r="K165" s="121">
        <f t="shared" si="14"/>
        <v>0</v>
      </c>
      <c r="L165" s="122">
        <f t="shared" si="15"/>
        <v>0</v>
      </c>
      <c r="M165" s="123">
        <v>0</v>
      </c>
      <c r="N165" s="121">
        <f t="shared" si="16"/>
        <v>0</v>
      </c>
      <c r="O165" s="122">
        <f t="shared" si="17"/>
        <v>0</v>
      </c>
      <c r="P165" s="121">
        <f t="shared" si="18"/>
        <v>0</v>
      </c>
      <c r="Q165" s="124">
        <f t="shared" si="19"/>
        <v>0</v>
      </c>
      <c r="R165" s="124">
        <f t="shared" si="20"/>
        <v>0</v>
      </c>
    </row>
    <row r="166" spans="1:18" x14ac:dyDescent="0.3">
      <c r="A166" s="100" t="s">
        <v>37</v>
      </c>
      <c r="B166" s="112">
        <v>1</v>
      </c>
      <c r="C166" s="113">
        <v>1083</v>
      </c>
      <c r="D166" s="114" t="s">
        <v>75</v>
      </c>
      <c r="E166" s="117" t="s">
        <v>76</v>
      </c>
      <c r="F166" s="114">
        <v>7.1</v>
      </c>
      <c r="G166" s="115" t="s">
        <v>40</v>
      </c>
      <c r="H166" s="144">
        <v>255</v>
      </c>
      <c r="I166" s="111" t="s">
        <v>77</v>
      </c>
      <c r="J166" s="123">
        <v>0</v>
      </c>
      <c r="K166" s="121">
        <f t="shared" si="14"/>
        <v>0</v>
      </c>
      <c r="L166" s="122">
        <f t="shared" si="15"/>
        <v>0</v>
      </c>
      <c r="M166" s="123">
        <v>0</v>
      </c>
      <c r="N166" s="121">
        <f t="shared" si="16"/>
        <v>0</v>
      </c>
      <c r="O166" s="122">
        <f t="shared" si="17"/>
        <v>0</v>
      </c>
      <c r="P166" s="121">
        <f t="shared" si="18"/>
        <v>0</v>
      </c>
      <c r="Q166" s="124">
        <f t="shared" si="19"/>
        <v>0</v>
      </c>
      <c r="R166" s="124">
        <f t="shared" si="20"/>
        <v>0</v>
      </c>
    </row>
    <row r="167" spans="1:18" x14ac:dyDescent="0.3">
      <c r="A167" s="100" t="s">
        <v>37</v>
      </c>
      <c r="B167" s="112">
        <v>1</v>
      </c>
      <c r="C167" s="113">
        <v>1086</v>
      </c>
      <c r="D167" s="114" t="s">
        <v>79</v>
      </c>
      <c r="E167" s="102" t="s">
        <v>47</v>
      </c>
      <c r="F167" s="114">
        <v>8.1</v>
      </c>
      <c r="G167" s="115" t="s">
        <v>80</v>
      </c>
      <c r="H167" s="144">
        <v>255</v>
      </c>
      <c r="I167" s="111" t="s">
        <v>41</v>
      </c>
      <c r="J167" s="123">
        <v>0</v>
      </c>
      <c r="K167" s="121">
        <f t="shared" si="14"/>
        <v>0</v>
      </c>
      <c r="L167" s="122">
        <f t="shared" si="15"/>
        <v>0</v>
      </c>
      <c r="M167" s="123">
        <v>0</v>
      </c>
      <c r="N167" s="121">
        <f t="shared" si="16"/>
        <v>0</v>
      </c>
      <c r="O167" s="122">
        <f t="shared" si="17"/>
        <v>0</v>
      </c>
      <c r="P167" s="121">
        <f t="shared" si="18"/>
        <v>0</v>
      </c>
      <c r="Q167" s="124">
        <f t="shared" si="19"/>
        <v>0</v>
      </c>
      <c r="R167" s="124">
        <f t="shared" si="20"/>
        <v>0</v>
      </c>
    </row>
    <row r="168" spans="1:18" x14ac:dyDescent="0.3">
      <c r="A168" s="100" t="s">
        <v>37</v>
      </c>
      <c r="B168" s="112">
        <v>1</v>
      </c>
      <c r="C168" s="113">
        <v>1087</v>
      </c>
      <c r="D168" s="114" t="s">
        <v>83</v>
      </c>
      <c r="E168" s="102" t="s">
        <v>47</v>
      </c>
      <c r="F168" s="114">
        <v>16.100000000000001</v>
      </c>
      <c r="G168" s="115" t="s">
        <v>80</v>
      </c>
      <c r="H168" s="144">
        <v>255</v>
      </c>
      <c r="I168" s="111" t="s">
        <v>41</v>
      </c>
      <c r="J168" s="123">
        <v>0</v>
      </c>
      <c r="K168" s="121">
        <f t="shared" si="14"/>
        <v>0</v>
      </c>
      <c r="L168" s="122">
        <f t="shared" si="15"/>
        <v>0</v>
      </c>
      <c r="M168" s="123">
        <v>0</v>
      </c>
      <c r="N168" s="121">
        <f t="shared" si="16"/>
        <v>0</v>
      </c>
      <c r="O168" s="122">
        <f t="shared" si="17"/>
        <v>0</v>
      </c>
      <c r="P168" s="121">
        <f t="shared" si="18"/>
        <v>0</v>
      </c>
      <c r="Q168" s="124">
        <f t="shared" si="19"/>
        <v>0</v>
      </c>
      <c r="R168" s="124">
        <f t="shared" si="20"/>
        <v>0</v>
      </c>
    </row>
    <row r="169" spans="1:18" x14ac:dyDescent="0.3">
      <c r="A169" s="100" t="s">
        <v>37</v>
      </c>
      <c r="B169" s="112">
        <v>1</v>
      </c>
      <c r="C169" s="113">
        <v>1089</v>
      </c>
      <c r="D169" s="114" t="s">
        <v>83</v>
      </c>
      <c r="E169" s="102" t="s">
        <v>47</v>
      </c>
      <c r="F169" s="114">
        <v>2.6</v>
      </c>
      <c r="G169" s="115" t="s">
        <v>80</v>
      </c>
      <c r="H169" s="225">
        <v>255</v>
      </c>
      <c r="I169" s="111" t="s">
        <v>41</v>
      </c>
      <c r="J169" s="226">
        <v>0</v>
      </c>
      <c r="K169" s="121">
        <f t="shared" si="14"/>
        <v>0</v>
      </c>
      <c r="L169" s="122">
        <f t="shared" si="15"/>
        <v>0</v>
      </c>
      <c r="M169" s="226">
        <v>0</v>
      </c>
      <c r="N169" s="121">
        <f t="shared" si="16"/>
        <v>0</v>
      </c>
      <c r="O169" s="122">
        <f t="shared" si="17"/>
        <v>0</v>
      </c>
      <c r="P169" s="121">
        <f t="shared" si="18"/>
        <v>0</v>
      </c>
      <c r="Q169" s="124">
        <f t="shared" si="19"/>
        <v>0</v>
      </c>
      <c r="R169" s="124">
        <f t="shared" si="20"/>
        <v>0</v>
      </c>
    </row>
    <row r="170" spans="1:18" x14ac:dyDescent="0.3">
      <c r="A170" s="100" t="s">
        <v>37</v>
      </c>
      <c r="B170" s="112">
        <v>1</v>
      </c>
      <c r="C170" s="113">
        <v>1093</v>
      </c>
      <c r="D170" s="114" t="s">
        <v>38</v>
      </c>
      <c r="E170" s="101" t="s">
        <v>39</v>
      </c>
      <c r="F170" s="114">
        <v>47.3</v>
      </c>
      <c r="G170" s="115" t="s">
        <v>80</v>
      </c>
      <c r="H170" s="225">
        <v>255</v>
      </c>
      <c r="I170" s="111" t="s">
        <v>41</v>
      </c>
      <c r="J170" s="226">
        <v>0</v>
      </c>
      <c r="K170" s="121">
        <f t="shared" si="14"/>
        <v>0</v>
      </c>
      <c r="L170" s="122">
        <f t="shared" si="15"/>
        <v>0</v>
      </c>
      <c r="M170" s="226">
        <v>0</v>
      </c>
      <c r="N170" s="121">
        <f t="shared" si="16"/>
        <v>0</v>
      </c>
      <c r="O170" s="122">
        <f t="shared" si="17"/>
        <v>0</v>
      </c>
      <c r="P170" s="121">
        <f t="shared" si="18"/>
        <v>0</v>
      </c>
      <c r="Q170" s="124">
        <f t="shared" si="19"/>
        <v>0</v>
      </c>
      <c r="R170" s="124">
        <f t="shared" si="20"/>
        <v>0</v>
      </c>
    </row>
    <row r="171" spans="1:18" x14ac:dyDescent="0.3">
      <c r="A171" s="100" t="s">
        <v>37</v>
      </c>
      <c r="B171" s="112">
        <v>1</v>
      </c>
      <c r="C171" s="113">
        <v>1202</v>
      </c>
      <c r="D171" s="114" t="s">
        <v>225</v>
      </c>
      <c r="E171" s="101" t="s">
        <v>39</v>
      </c>
      <c r="F171" s="114">
        <v>13.5</v>
      </c>
      <c r="G171" s="115" t="s">
        <v>57</v>
      </c>
      <c r="H171" s="225">
        <v>255</v>
      </c>
      <c r="I171" s="111" t="s">
        <v>41</v>
      </c>
      <c r="J171" s="226">
        <v>0</v>
      </c>
      <c r="K171" s="121">
        <f t="shared" si="14"/>
        <v>0</v>
      </c>
      <c r="L171" s="122">
        <f t="shared" si="15"/>
        <v>0</v>
      </c>
      <c r="M171" s="226">
        <v>0</v>
      </c>
      <c r="N171" s="121">
        <f t="shared" si="16"/>
        <v>0</v>
      </c>
      <c r="O171" s="122">
        <f t="shared" si="17"/>
        <v>0</v>
      </c>
      <c r="P171" s="121">
        <f t="shared" si="18"/>
        <v>0</v>
      </c>
      <c r="Q171" s="124">
        <f t="shared" si="19"/>
        <v>0</v>
      </c>
      <c r="R171" s="124">
        <f t="shared" si="20"/>
        <v>0</v>
      </c>
    </row>
    <row r="172" spans="1:18" x14ac:dyDescent="0.3">
      <c r="A172" s="100" t="s">
        <v>37</v>
      </c>
      <c r="B172" s="112">
        <v>1</v>
      </c>
      <c r="C172" s="113">
        <v>1203</v>
      </c>
      <c r="D172" s="114" t="s">
        <v>226</v>
      </c>
      <c r="E172" s="101" t="s">
        <v>39</v>
      </c>
      <c r="F172" s="114">
        <v>27.3</v>
      </c>
      <c r="G172" s="115" t="s">
        <v>51</v>
      </c>
      <c r="H172" s="225">
        <v>255</v>
      </c>
      <c r="I172" s="111" t="s">
        <v>41</v>
      </c>
      <c r="J172" s="226">
        <v>0</v>
      </c>
      <c r="K172" s="121">
        <f t="shared" si="14"/>
        <v>0</v>
      </c>
      <c r="L172" s="122">
        <f t="shared" si="15"/>
        <v>0</v>
      </c>
      <c r="M172" s="226">
        <v>0</v>
      </c>
      <c r="N172" s="121">
        <f t="shared" si="16"/>
        <v>0</v>
      </c>
      <c r="O172" s="122">
        <f t="shared" si="17"/>
        <v>0</v>
      </c>
      <c r="P172" s="121">
        <f t="shared" si="18"/>
        <v>0</v>
      </c>
      <c r="Q172" s="124">
        <f t="shared" si="19"/>
        <v>0</v>
      </c>
      <c r="R172" s="124">
        <f t="shared" si="20"/>
        <v>0</v>
      </c>
    </row>
    <row r="173" spans="1:18" x14ac:dyDescent="0.3">
      <c r="A173" s="100" t="s">
        <v>37</v>
      </c>
      <c r="B173" s="112">
        <v>1</v>
      </c>
      <c r="C173" s="112" t="s">
        <v>227</v>
      </c>
      <c r="D173" s="114" t="s">
        <v>228</v>
      </c>
      <c r="E173" s="101" t="s">
        <v>39</v>
      </c>
      <c r="F173" s="114">
        <v>10.14</v>
      </c>
      <c r="G173" s="115" t="s">
        <v>48</v>
      </c>
      <c r="H173" s="225">
        <v>255</v>
      </c>
      <c r="I173" s="111" t="s">
        <v>41</v>
      </c>
      <c r="J173" s="226">
        <v>0</v>
      </c>
      <c r="K173" s="121">
        <f t="shared" si="14"/>
        <v>0</v>
      </c>
      <c r="L173" s="122">
        <f t="shared" si="15"/>
        <v>0</v>
      </c>
      <c r="M173" s="226">
        <v>0</v>
      </c>
      <c r="N173" s="121">
        <f t="shared" si="16"/>
        <v>0</v>
      </c>
      <c r="O173" s="122">
        <f t="shared" si="17"/>
        <v>0</v>
      </c>
      <c r="P173" s="121">
        <f t="shared" si="18"/>
        <v>0</v>
      </c>
      <c r="Q173" s="124">
        <f t="shared" si="19"/>
        <v>0</v>
      </c>
      <c r="R173" s="124">
        <f t="shared" si="20"/>
        <v>0</v>
      </c>
    </row>
    <row r="174" spans="1:18" x14ac:dyDescent="0.3">
      <c r="A174" s="100" t="s">
        <v>37</v>
      </c>
      <c r="B174" s="112">
        <v>1</v>
      </c>
      <c r="C174" s="112" t="s">
        <v>229</v>
      </c>
      <c r="D174" s="114" t="s">
        <v>230</v>
      </c>
      <c r="E174" s="101" t="s">
        <v>39</v>
      </c>
      <c r="F174" s="114">
        <v>9.6</v>
      </c>
      <c r="G174" s="115" t="s">
        <v>48</v>
      </c>
      <c r="H174" s="225">
        <v>255</v>
      </c>
      <c r="I174" s="111" t="s">
        <v>41</v>
      </c>
      <c r="J174" s="226">
        <v>0</v>
      </c>
      <c r="K174" s="121">
        <f t="shared" si="14"/>
        <v>0</v>
      </c>
      <c r="L174" s="122">
        <f t="shared" si="15"/>
        <v>0</v>
      </c>
      <c r="M174" s="226">
        <v>0</v>
      </c>
      <c r="N174" s="121">
        <f t="shared" si="16"/>
        <v>0</v>
      </c>
      <c r="O174" s="122">
        <f t="shared" si="17"/>
        <v>0</v>
      </c>
      <c r="P174" s="121">
        <f t="shared" si="18"/>
        <v>0</v>
      </c>
      <c r="Q174" s="124">
        <f t="shared" si="19"/>
        <v>0</v>
      </c>
      <c r="R174" s="124">
        <f t="shared" si="20"/>
        <v>0</v>
      </c>
    </row>
    <row r="175" spans="1:18" x14ac:dyDescent="0.3">
      <c r="A175" s="100" t="s">
        <v>37</v>
      </c>
      <c r="B175" s="112">
        <v>1</v>
      </c>
      <c r="C175" s="112" t="s">
        <v>231</v>
      </c>
      <c r="D175" s="114" t="s">
        <v>232</v>
      </c>
      <c r="E175" s="101" t="s">
        <v>39</v>
      </c>
      <c r="F175" s="114">
        <v>6.6</v>
      </c>
      <c r="G175" s="115" t="s">
        <v>44</v>
      </c>
      <c r="H175" s="225">
        <v>255</v>
      </c>
      <c r="I175" s="111" t="s">
        <v>41</v>
      </c>
      <c r="J175" s="226">
        <v>0</v>
      </c>
      <c r="K175" s="121">
        <f t="shared" si="14"/>
        <v>0</v>
      </c>
      <c r="L175" s="122">
        <f t="shared" si="15"/>
        <v>0</v>
      </c>
      <c r="M175" s="226">
        <v>0</v>
      </c>
      <c r="N175" s="121">
        <f t="shared" si="16"/>
        <v>0</v>
      </c>
      <c r="O175" s="122">
        <f t="shared" si="17"/>
        <v>0</v>
      </c>
      <c r="P175" s="121">
        <f t="shared" si="18"/>
        <v>0</v>
      </c>
      <c r="Q175" s="124">
        <f t="shared" si="19"/>
        <v>0</v>
      </c>
      <c r="R175" s="124">
        <f t="shared" si="20"/>
        <v>0</v>
      </c>
    </row>
    <row r="176" spans="1:18" x14ac:dyDescent="0.3">
      <c r="A176" s="100" t="s">
        <v>37</v>
      </c>
      <c r="B176" s="112">
        <v>1</v>
      </c>
      <c r="C176" s="112" t="s">
        <v>233</v>
      </c>
      <c r="D176" s="114" t="s">
        <v>232</v>
      </c>
      <c r="E176" s="101" t="s">
        <v>39</v>
      </c>
      <c r="F176" s="114">
        <v>16.100000000000001</v>
      </c>
      <c r="G176" s="115" t="s">
        <v>44</v>
      </c>
      <c r="H176" s="225">
        <v>255</v>
      </c>
      <c r="I176" s="111" t="s">
        <v>41</v>
      </c>
      <c r="J176" s="226">
        <v>0</v>
      </c>
      <c r="K176" s="121">
        <f t="shared" si="14"/>
        <v>0</v>
      </c>
      <c r="L176" s="122">
        <f t="shared" si="15"/>
        <v>0</v>
      </c>
      <c r="M176" s="226">
        <v>0</v>
      </c>
      <c r="N176" s="121">
        <f t="shared" si="16"/>
        <v>0</v>
      </c>
      <c r="O176" s="122">
        <f t="shared" si="17"/>
        <v>0</v>
      </c>
      <c r="P176" s="121">
        <f t="shared" si="18"/>
        <v>0</v>
      </c>
      <c r="Q176" s="124">
        <f t="shared" si="19"/>
        <v>0</v>
      </c>
      <c r="R176" s="124">
        <f t="shared" si="20"/>
        <v>0</v>
      </c>
    </row>
    <row r="177" spans="1:18" x14ac:dyDescent="0.3">
      <c r="A177" s="100" t="s">
        <v>37</v>
      </c>
      <c r="B177" s="112">
        <v>1</v>
      </c>
      <c r="C177" s="112" t="s">
        <v>234</v>
      </c>
      <c r="D177" s="114" t="s">
        <v>64</v>
      </c>
      <c r="E177" s="101" t="s">
        <v>39</v>
      </c>
      <c r="F177" s="114">
        <v>29.8</v>
      </c>
      <c r="G177" s="115" t="s">
        <v>57</v>
      </c>
      <c r="H177" s="225">
        <v>255</v>
      </c>
      <c r="I177" s="111" t="s">
        <v>41</v>
      </c>
      <c r="J177" s="226">
        <v>0</v>
      </c>
      <c r="K177" s="121">
        <f t="shared" si="14"/>
        <v>0</v>
      </c>
      <c r="L177" s="122">
        <f t="shared" si="15"/>
        <v>0</v>
      </c>
      <c r="M177" s="226">
        <v>0</v>
      </c>
      <c r="N177" s="121">
        <f t="shared" si="16"/>
        <v>0</v>
      </c>
      <c r="O177" s="122">
        <f t="shared" si="17"/>
        <v>0</v>
      </c>
      <c r="P177" s="121">
        <f t="shared" si="18"/>
        <v>0</v>
      </c>
      <c r="Q177" s="124">
        <f t="shared" si="19"/>
        <v>0</v>
      </c>
      <c r="R177" s="124">
        <f t="shared" si="20"/>
        <v>0</v>
      </c>
    </row>
    <row r="178" spans="1:18" x14ac:dyDescent="0.3">
      <c r="A178" s="100" t="s">
        <v>37</v>
      </c>
      <c r="B178" s="112">
        <v>1</v>
      </c>
      <c r="C178" s="112" t="s">
        <v>235</v>
      </c>
      <c r="D178" s="114" t="s">
        <v>236</v>
      </c>
      <c r="E178" s="101" t="s">
        <v>39</v>
      </c>
      <c r="F178" s="114">
        <v>3.2</v>
      </c>
      <c r="G178" s="115" t="s">
        <v>57</v>
      </c>
      <c r="H178" s="225">
        <v>255</v>
      </c>
      <c r="I178" s="111" t="s">
        <v>41</v>
      </c>
      <c r="J178" s="226">
        <v>0</v>
      </c>
      <c r="K178" s="121">
        <f t="shared" si="14"/>
        <v>0</v>
      </c>
      <c r="L178" s="122">
        <f t="shared" si="15"/>
        <v>0</v>
      </c>
      <c r="M178" s="226">
        <v>0</v>
      </c>
      <c r="N178" s="121">
        <f t="shared" si="16"/>
        <v>0</v>
      </c>
      <c r="O178" s="122">
        <f t="shared" si="17"/>
        <v>0</v>
      </c>
      <c r="P178" s="121">
        <f t="shared" si="18"/>
        <v>0</v>
      </c>
      <c r="Q178" s="124">
        <f t="shared" si="19"/>
        <v>0</v>
      </c>
      <c r="R178" s="124">
        <f t="shared" si="20"/>
        <v>0</v>
      </c>
    </row>
    <row r="179" spans="1:18" x14ac:dyDescent="0.3">
      <c r="A179" s="100" t="s">
        <v>37</v>
      </c>
      <c r="B179" s="112">
        <v>1</v>
      </c>
      <c r="C179" s="112" t="s">
        <v>237</v>
      </c>
      <c r="D179" s="114" t="s">
        <v>64</v>
      </c>
      <c r="E179" s="101" t="s">
        <v>39</v>
      </c>
      <c r="F179" s="114">
        <v>28.2</v>
      </c>
      <c r="G179" s="115" t="s">
        <v>57</v>
      </c>
      <c r="H179" s="225">
        <v>255</v>
      </c>
      <c r="I179" s="111" t="s">
        <v>41</v>
      </c>
      <c r="J179" s="226">
        <v>0</v>
      </c>
      <c r="K179" s="121">
        <f t="shared" si="14"/>
        <v>0</v>
      </c>
      <c r="L179" s="122">
        <f t="shared" si="15"/>
        <v>0</v>
      </c>
      <c r="M179" s="226">
        <v>0</v>
      </c>
      <c r="N179" s="121">
        <f t="shared" si="16"/>
        <v>0</v>
      </c>
      <c r="O179" s="122">
        <f t="shared" si="17"/>
        <v>0</v>
      </c>
      <c r="P179" s="121">
        <f t="shared" si="18"/>
        <v>0</v>
      </c>
      <c r="Q179" s="124">
        <f t="shared" si="19"/>
        <v>0</v>
      </c>
      <c r="R179" s="124">
        <f t="shared" si="20"/>
        <v>0</v>
      </c>
    </row>
    <row r="180" spans="1:18" x14ac:dyDescent="0.3">
      <c r="A180" s="100" t="s">
        <v>37</v>
      </c>
      <c r="B180" s="112">
        <v>1</v>
      </c>
      <c r="C180" s="112" t="s">
        <v>238</v>
      </c>
      <c r="D180" s="114" t="s">
        <v>64</v>
      </c>
      <c r="E180" s="101" t="s">
        <v>39</v>
      </c>
      <c r="F180" s="114">
        <v>55</v>
      </c>
      <c r="G180" s="115" t="s">
        <v>57</v>
      </c>
      <c r="H180" s="225">
        <v>255</v>
      </c>
      <c r="I180" s="111" t="s">
        <v>41</v>
      </c>
      <c r="J180" s="226">
        <v>0</v>
      </c>
      <c r="K180" s="121">
        <f t="shared" si="14"/>
        <v>0</v>
      </c>
      <c r="L180" s="122">
        <f t="shared" si="15"/>
        <v>0</v>
      </c>
      <c r="M180" s="226">
        <v>0</v>
      </c>
      <c r="N180" s="121">
        <f t="shared" si="16"/>
        <v>0</v>
      </c>
      <c r="O180" s="122">
        <f t="shared" si="17"/>
        <v>0</v>
      </c>
      <c r="P180" s="121">
        <f t="shared" si="18"/>
        <v>0</v>
      </c>
      <c r="Q180" s="124">
        <f t="shared" si="19"/>
        <v>0</v>
      </c>
      <c r="R180" s="124">
        <f t="shared" si="20"/>
        <v>0</v>
      </c>
    </row>
    <row r="181" spans="1:18" x14ac:dyDescent="0.3">
      <c r="A181" s="100" t="s">
        <v>37</v>
      </c>
      <c r="B181" s="112">
        <v>1</v>
      </c>
      <c r="C181" s="112" t="s">
        <v>239</v>
      </c>
      <c r="D181" s="114" t="s">
        <v>64</v>
      </c>
      <c r="E181" s="101" t="s">
        <v>39</v>
      </c>
      <c r="F181" s="114">
        <v>27.5</v>
      </c>
      <c r="G181" s="115" t="s">
        <v>57</v>
      </c>
      <c r="H181" s="225">
        <v>255</v>
      </c>
      <c r="I181" s="111" t="s">
        <v>41</v>
      </c>
      <c r="J181" s="226">
        <v>0</v>
      </c>
      <c r="K181" s="121">
        <f t="shared" si="14"/>
        <v>0</v>
      </c>
      <c r="L181" s="122">
        <f t="shared" si="15"/>
        <v>0</v>
      </c>
      <c r="M181" s="226">
        <v>0</v>
      </c>
      <c r="N181" s="121">
        <f t="shared" si="16"/>
        <v>0</v>
      </c>
      <c r="O181" s="122">
        <f t="shared" si="17"/>
        <v>0</v>
      </c>
      <c r="P181" s="121">
        <f t="shared" si="18"/>
        <v>0</v>
      </c>
      <c r="Q181" s="124">
        <f t="shared" si="19"/>
        <v>0</v>
      </c>
      <c r="R181" s="124">
        <f t="shared" si="20"/>
        <v>0</v>
      </c>
    </row>
    <row r="182" spans="1:18" x14ac:dyDescent="0.3">
      <c r="A182" s="100" t="s">
        <v>37</v>
      </c>
      <c r="B182" s="112">
        <v>1</v>
      </c>
      <c r="C182" s="112" t="s">
        <v>240</v>
      </c>
      <c r="D182" s="114" t="s">
        <v>241</v>
      </c>
      <c r="E182" s="102" t="s">
        <v>47</v>
      </c>
      <c r="F182" s="114">
        <v>39.4</v>
      </c>
      <c r="G182" s="115" t="s">
        <v>57</v>
      </c>
      <c r="H182" s="225">
        <v>255</v>
      </c>
      <c r="I182" s="111" t="s">
        <v>41</v>
      </c>
      <c r="J182" s="226">
        <v>0</v>
      </c>
      <c r="K182" s="121">
        <f t="shared" si="14"/>
        <v>0</v>
      </c>
      <c r="L182" s="122">
        <f t="shared" si="15"/>
        <v>0</v>
      </c>
      <c r="M182" s="226">
        <v>0</v>
      </c>
      <c r="N182" s="121">
        <f t="shared" si="16"/>
        <v>0</v>
      </c>
      <c r="O182" s="122">
        <f t="shared" si="17"/>
        <v>0</v>
      </c>
      <c r="P182" s="121">
        <f t="shared" si="18"/>
        <v>0</v>
      </c>
      <c r="Q182" s="124">
        <f t="shared" si="19"/>
        <v>0</v>
      </c>
      <c r="R182" s="124">
        <f t="shared" si="20"/>
        <v>0</v>
      </c>
    </row>
    <row r="183" spans="1:18" x14ac:dyDescent="0.3">
      <c r="A183" s="100" t="s">
        <v>37</v>
      </c>
      <c r="B183" s="112">
        <v>1</v>
      </c>
      <c r="C183" s="112" t="s">
        <v>242</v>
      </c>
      <c r="D183" s="114" t="s">
        <v>241</v>
      </c>
      <c r="E183" s="102" t="s">
        <v>47</v>
      </c>
      <c r="F183" s="114">
        <v>16.600000000000001</v>
      </c>
      <c r="G183" s="115" t="s">
        <v>57</v>
      </c>
      <c r="H183" s="225">
        <v>255</v>
      </c>
      <c r="I183" s="111" t="s">
        <v>41</v>
      </c>
      <c r="J183" s="226">
        <v>0</v>
      </c>
      <c r="K183" s="121">
        <f t="shared" si="14"/>
        <v>0</v>
      </c>
      <c r="L183" s="122">
        <f t="shared" si="15"/>
        <v>0</v>
      </c>
      <c r="M183" s="226">
        <v>0</v>
      </c>
      <c r="N183" s="121">
        <f t="shared" si="16"/>
        <v>0</v>
      </c>
      <c r="O183" s="122">
        <f t="shared" si="17"/>
        <v>0</v>
      </c>
      <c r="P183" s="121">
        <f t="shared" si="18"/>
        <v>0</v>
      </c>
      <c r="Q183" s="124">
        <f t="shared" si="19"/>
        <v>0</v>
      </c>
      <c r="R183" s="124">
        <f t="shared" si="20"/>
        <v>0</v>
      </c>
    </row>
    <row r="184" spans="1:18" x14ac:dyDescent="0.3">
      <c r="A184" s="100" t="s">
        <v>37</v>
      </c>
      <c r="B184" s="112">
        <v>1</v>
      </c>
      <c r="C184" s="112" t="s">
        <v>243</v>
      </c>
      <c r="D184" s="114" t="s">
        <v>241</v>
      </c>
      <c r="E184" s="102" t="s">
        <v>47</v>
      </c>
      <c r="F184" s="114">
        <v>15.2</v>
      </c>
      <c r="G184" s="115" t="s">
        <v>57</v>
      </c>
      <c r="H184" s="225">
        <v>255</v>
      </c>
      <c r="I184" s="111" t="s">
        <v>41</v>
      </c>
      <c r="J184" s="226">
        <v>0</v>
      </c>
      <c r="K184" s="121">
        <f t="shared" si="14"/>
        <v>0</v>
      </c>
      <c r="L184" s="122">
        <f t="shared" si="15"/>
        <v>0</v>
      </c>
      <c r="M184" s="226">
        <v>0</v>
      </c>
      <c r="N184" s="121">
        <f t="shared" si="16"/>
        <v>0</v>
      </c>
      <c r="O184" s="122">
        <f t="shared" si="17"/>
        <v>0</v>
      </c>
      <c r="P184" s="121">
        <f t="shared" si="18"/>
        <v>0</v>
      </c>
      <c r="Q184" s="124">
        <f t="shared" si="19"/>
        <v>0</v>
      </c>
      <c r="R184" s="124">
        <f t="shared" si="20"/>
        <v>0</v>
      </c>
    </row>
    <row r="185" spans="1:18" x14ac:dyDescent="0.3">
      <c r="A185" s="100" t="s">
        <v>37</v>
      </c>
      <c r="B185" s="112">
        <v>1</v>
      </c>
      <c r="C185" s="112" t="s">
        <v>244</v>
      </c>
      <c r="D185" s="114" t="s">
        <v>241</v>
      </c>
      <c r="E185" s="102" t="s">
        <v>47</v>
      </c>
      <c r="F185" s="114">
        <v>19.7</v>
      </c>
      <c r="G185" s="115" t="s">
        <v>57</v>
      </c>
      <c r="H185" s="225">
        <v>255</v>
      </c>
      <c r="I185" s="111" t="s">
        <v>41</v>
      </c>
      <c r="J185" s="226">
        <v>0</v>
      </c>
      <c r="K185" s="121">
        <f t="shared" si="14"/>
        <v>0</v>
      </c>
      <c r="L185" s="122">
        <f t="shared" si="15"/>
        <v>0</v>
      </c>
      <c r="M185" s="226">
        <v>0</v>
      </c>
      <c r="N185" s="121">
        <f t="shared" si="16"/>
        <v>0</v>
      </c>
      <c r="O185" s="122">
        <f t="shared" si="17"/>
        <v>0</v>
      </c>
      <c r="P185" s="121">
        <f t="shared" si="18"/>
        <v>0</v>
      </c>
      <c r="Q185" s="124">
        <f t="shared" si="19"/>
        <v>0</v>
      </c>
      <c r="R185" s="124">
        <f t="shared" si="20"/>
        <v>0</v>
      </c>
    </row>
    <row r="186" spans="1:18" x14ac:dyDescent="0.3">
      <c r="A186" s="100" t="s">
        <v>37</v>
      </c>
      <c r="B186" s="112">
        <v>1</v>
      </c>
      <c r="C186" s="112" t="s">
        <v>245</v>
      </c>
      <c r="D186" s="114" t="s">
        <v>246</v>
      </c>
      <c r="E186" s="101" t="s">
        <v>39</v>
      </c>
      <c r="F186" s="114">
        <v>85.8</v>
      </c>
      <c r="G186" s="115" t="s">
        <v>57</v>
      </c>
      <c r="H186" s="225">
        <v>255</v>
      </c>
      <c r="I186" s="111" t="s">
        <v>41</v>
      </c>
      <c r="J186" s="226">
        <v>0</v>
      </c>
      <c r="K186" s="121">
        <f t="shared" si="14"/>
        <v>0</v>
      </c>
      <c r="L186" s="122">
        <f t="shared" si="15"/>
        <v>0</v>
      </c>
      <c r="M186" s="226">
        <v>0</v>
      </c>
      <c r="N186" s="121">
        <f t="shared" si="16"/>
        <v>0</v>
      </c>
      <c r="O186" s="122">
        <f t="shared" si="17"/>
        <v>0</v>
      </c>
      <c r="P186" s="121">
        <f t="shared" si="18"/>
        <v>0</v>
      </c>
      <c r="Q186" s="124">
        <f t="shared" si="19"/>
        <v>0</v>
      </c>
      <c r="R186" s="124">
        <f t="shared" si="20"/>
        <v>0</v>
      </c>
    </row>
    <row r="187" spans="1:18" x14ac:dyDescent="0.3">
      <c r="A187" s="100" t="s">
        <v>37</v>
      </c>
      <c r="B187" s="112">
        <v>1</v>
      </c>
      <c r="C187" s="112" t="s">
        <v>247</v>
      </c>
      <c r="D187" s="114" t="s">
        <v>248</v>
      </c>
      <c r="E187" s="101" t="s">
        <v>39</v>
      </c>
      <c r="F187" s="114">
        <v>12.3</v>
      </c>
      <c r="G187" s="115" t="s">
        <v>44</v>
      </c>
      <c r="H187" s="225">
        <v>255</v>
      </c>
      <c r="I187" s="111" t="s">
        <v>41</v>
      </c>
      <c r="J187" s="226">
        <v>0</v>
      </c>
      <c r="K187" s="121">
        <f t="shared" si="14"/>
        <v>0</v>
      </c>
      <c r="L187" s="122">
        <f t="shared" si="15"/>
        <v>0</v>
      </c>
      <c r="M187" s="226">
        <v>0</v>
      </c>
      <c r="N187" s="121">
        <f t="shared" si="16"/>
        <v>0</v>
      </c>
      <c r="O187" s="122">
        <f t="shared" si="17"/>
        <v>0</v>
      </c>
      <c r="P187" s="121">
        <f t="shared" si="18"/>
        <v>0</v>
      </c>
      <c r="Q187" s="124">
        <f t="shared" si="19"/>
        <v>0</v>
      </c>
      <c r="R187" s="124">
        <f t="shared" si="20"/>
        <v>0</v>
      </c>
    </row>
    <row r="188" spans="1:18" x14ac:dyDescent="0.3">
      <c r="A188" s="100" t="s">
        <v>37</v>
      </c>
      <c r="B188" s="112">
        <v>1</v>
      </c>
      <c r="C188" s="112" t="s">
        <v>249</v>
      </c>
      <c r="D188" s="114" t="s">
        <v>64</v>
      </c>
      <c r="E188" s="101" t="s">
        <v>39</v>
      </c>
      <c r="F188" s="114">
        <v>2.1</v>
      </c>
      <c r="G188" s="115" t="s">
        <v>57</v>
      </c>
      <c r="H188" s="225">
        <v>255</v>
      </c>
      <c r="I188" s="111" t="s">
        <v>41</v>
      </c>
      <c r="J188" s="226">
        <v>0</v>
      </c>
      <c r="K188" s="121">
        <f t="shared" si="14"/>
        <v>0</v>
      </c>
      <c r="L188" s="122">
        <f t="shared" si="15"/>
        <v>0</v>
      </c>
      <c r="M188" s="226">
        <v>0</v>
      </c>
      <c r="N188" s="121">
        <f t="shared" si="16"/>
        <v>0</v>
      </c>
      <c r="O188" s="122">
        <f t="shared" si="17"/>
        <v>0</v>
      </c>
      <c r="P188" s="121">
        <f t="shared" si="18"/>
        <v>0</v>
      </c>
      <c r="Q188" s="124">
        <f t="shared" si="19"/>
        <v>0</v>
      </c>
      <c r="R188" s="124">
        <f t="shared" si="20"/>
        <v>0</v>
      </c>
    </row>
    <row r="189" spans="1:18" x14ac:dyDescent="0.3">
      <c r="A189" s="100" t="s">
        <v>37</v>
      </c>
      <c r="B189" s="112">
        <v>2</v>
      </c>
      <c r="C189" s="113">
        <v>2001</v>
      </c>
      <c r="D189" s="114" t="s">
        <v>250</v>
      </c>
      <c r="E189" s="102" t="s">
        <v>47</v>
      </c>
      <c r="F189" s="114">
        <v>253.2</v>
      </c>
      <c r="G189" s="115" t="s">
        <v>57</v>
      </c>
      <c r="H189" s="225">
        <v>255</v>
      </c>
      <c r="I189" s="111" t="s">
        <v>41</v>
      </c>
      <c r="J189" s="226">
        <v>0</v>
      </c>
      <c r="K189" s="121">
        <f t="shared" si="14"/>
        <v>0</v>
      </c>
      <c r="L189" s="122">
        <f t="shared" si="15"/>
        <v>0</v>
      </c>
      <c r="M189" s="226">
        <v>0</v>
      </c>
      <c r="N189" s="121">
        <f t="shared" si="16"/>
        <v>0</v>
      </c>
      <c r="O189" s="122">
        <f t="shared" si="17"/>
        <v>0</v>
      </c>
      <c r="P189" s="121">
        <f t="shared" si="18"/>
        <v>0</v>
      </c>
      <c r="Q189" s="124">
        <f t="shared" si="19"/>
        <v>0</v>
      </c>
      <c r="R189" s="124">
        <f t="shared" si="20"/>
        <v>0</v>
      </c>
    </row>
    <row r="190" spans="1:18" x14ac:dyDescent="0.3">
      <c r="A190" s="100" t="s">
        <v>37</v>
      </c>
      <c r="B190" s="112">
        <v>2</v>
      </c>
      <c r="C190" s="113">
        <v>2003</v>
      </c>
      <c r="D190" s="114" t="s">
        <v>251</v>
      </c>
      <c r="E190" s="102" t="s">
        <v>47</v>
      </c>
      <c r="F190" s="114">
        <v>29</v>
      </c>
      <c r="G190" s="115" t="s">
        <v>57</v>
      </c>
      <c r="H190" s="225">
        <v>255</v>
      </c>
      <c r="I190" s="111" t="s">
        <v>41</v>
      </c>
      <c r="J190" s="226">
        <v>0</v>
      </c>
      <c r="K190" s="121">
        <f t="shared" si="14"/>
        <v>0</v>
      </c>
      <c r="L190" s="122">
        <f t="shared" si="15"/>
        <v>0</v>
      </c>
      <c r="M190" s="226">
        <v>0</v>
      </c>
      <c r="N190" s="121">
        <f t="shared" si="16"/>
        <v>0</v>
      </c>
      <c r="O190" s="122">
        <f t="shared" si="17"/>
        <v>0</v>
      </c>
      <c r="P190" s="121">
        <f t="shared" si="18"/>
        <v>0</v>
      </c>
      <c r="Q190" s="124">
        <f t="shared" si="19"/>
        <v>0</v>
      </c>
      <c r="R190" s="124">
        <f t="shared" si="20"/>
        <v>0</v>
      </c>
    </row>
    <row r="191" spans="1:18" x14ac:dyDescent="0.3">
      <c r="A191" s="100" t="s">
        <v>37</v>
      </c>
      <c r="B191" s="112">
        <v>2</v>
      </c>
      <c r="C191" s="113">
        <v>2004</v>
      </c>
      <c r="D191" s="114" t="s">
        <v>252</v>
      </c>
      <c r="E191" s="102" t="s">
        <v>47</v>
      </c>
      <c r="F191" s="114">
        <v>29.4</v>
      </c>
      <c r="G191" s="115" t="s">
        <v>57</v>
      </c>
      <c r="H191" s="225">
        <v>255</v>
      </c>
      <c r="I191" s="111" t="s">
        <v>41</v>
      </c>
      <c r="J191" s="226">
        <v>0</v>
      </c>
      <c r="K191" s="121">
        <f t="shared" si="14"/>
        <v>0</v>
      </c>
      <c r="L191" s="122">
        <f t="shared" si="15"/>
        <v>0</v>
      </c>
      <c r="M191" s="226">
        <v>0</v>
      </c>
      <c r="N191" s="121">
        <f t="shared" si="16"/>
        <v>0</v>
      </c>
      <c r="O191" s="122">
        <f t="shared" si="17"/>
        <v>0</v>
      </c>
      <c r="P191" s="121">
        <f t="shared" si="18"/>
        <v>0</v>
      </c>
      <c r="Q191" s="124">
        <f t="shared" si="19"/>
        <v>0</v>
      </c>
      <c r="R191" s="124">
        <f t="shared" si="20"/>
        <v>0</v>
      </c>
    </row>
    <row r="192" spans="1:18" x14ac:dyDescent="0.3">
      <c r="A192" s="100" t="s">
        <v>37</v>
      </c>
      <c r="B192" s="112">
        <v>2</v>
      </c>
      <c r="C192" s="113">
        <v>2005</v>
      </c>
      <c r="D192" s="114" t="s">
        <v>253</v>
      </c>
      <c r="E192" s="102" t="s">
        <v>47</v>
      </c>
      <c r="F192" s="114">
        <v>27.8</v>
      </c>
      <c r="G192" s="115" t="s">
        <v>57</v>
      </c>
      <c r="H192" s="225">
        <v>255</v>
      </c>
      <c r="I192" s="111" t="s">
        <v>41</v>
      </c>
      <c r="J192" s="226">
        <v>0</v>
      </c>
      <c r="K192" s="121">
        <f t="shared" si="14"/>
        <v>0</v>
      </c>
      <c r="L192" s="122">
        <f t="shared" si="15"/>
        <v>0</v>
      </c>
      <c r="M192" s="226">
        <v>0</v>
      </c>
      <c r="N192" s="121">
        <f t="shared" si="16"/>
        <v>0</v>
      </c>
      <c r="O192" s="122">
        <f t="shared" si="17"/>
        <v>0</v>
      </c>
      <c r="P192" s="121">
        <f t="shared" si="18"/>
        <v>0</v>
      </c>
      <c r="Q192" s="124">
        <f t="shared" si="19"/>
        <v>0</v>
      </c>
      <c r="R192" s="124">
        <f t="shared" si="20"/>
        <v>0</v>
      </c>
    </row>
    <row r="193" spans="1:18" x14ac:dyDescent="0.3">
      <c r="A193" s="100" t="s">
        <v>37</v>
      </c>
      <c r="B193" s="112">
        <v>2</v>
      </c>
      <c r="C193" s="113">
        <v>2006</v>
      </c>
      <c r="D193" s="114" t="s">
        <v>254</v>
      </c>
      <c r="E193" s="102" t="s">
        <v>47</v>
      </c>
      <c r="F193" s="114">
        <v>70.8</v>
      </c>
      <c r="G193" s="115" t="s">
        <v>57</v>
      </c>
      <c r="H193" s="225">
        <v>255</v>
      </c>
      <c r="I193" s="111" t="s">
        <v>41</v>
      </c>
      <c r="J193" s="226">
        <v>0</v>
      </c>
      <c r="K193" s="121">
        <f t="shared" si="14"/>
        <v>0</v>
      </c>
      <c r="L193" s="122">
        <f t="shared" si="15"/>
        <v>0</v>
      </c>
      <c r="M193" s="226">
        <v>0</v>
      </c>
      <c r="N193" s="121">
        <f t="shared" si="16"/>
        <v>0</v>
      </c>
      <c r="O193" s="122">
        <f t="shared" si="17"/>
        <v>0</v>
      </c>
      <c r="P193" s="121">
        <f t="shared" si="18"/>
        <v>0</v>
      </c>
      <c r="Q193" s="124">
        <f t="shared" si="19"/>
        <v>0</v>
      </c>
      <c r="R193" s="124">
        <f t="shared" si="20"/>
        <v>0</v>
      </c>
    </row>
    <row r="194" spans="1:18" x14ac:dyDescent="0.3">
      <c r="A194" s="100" t="s">
        <v>37</v>
      </c>
      <c r="B194" s="112">
        <v>2</v>
      </c>
      <c r="C194" s="113">
        <v>2007</v>
      </c>
      <c r="D194" s="114" t="s">
        <v>255</v>
      </c>
      <c r="E194" s="102" t="s">
        <v>47</v>
      </c>
      <c r="F194" s="114">
        <v>38.700000000000003</v>
      </c>
      <c r="G194" s="115" t="s">
        <v>57</v>
      </c>
      <c r="H194" s="225">
        <v>255</v>
      </c>
      <c r="I194" s="111" t="s">
        <v>41</v>
      </c>
      <c r="J194" s="226">
        <v>0</v>
      </c>
      <c r="K194" s="121">
        <f t="shared" si="14"/>
        <v>0</v>
      </c>
      <c r="L194" s="122">
        <f t="shared" si="15"/>
        <v>0</v>
      </c>
      <c r="M194" s="226">
        <v>0</v>
      </c>
      <c r="N194" s="121">
        <f t="shared" si="16"/>
        <v>0</v>
      </c>
      <c r="O194" s="122">
        <f t="shared" si="17"/>
        <v>0</v>
      </c>
      <c r="P194" s="121">
        <f t="shared" si="18"/>
        <v>0</v>
      </c>
      <c r="Q194" s="124">
        <f t="shared" si="19"/>
        <v>0</v>
      </c>
      <c r="R194" s="124">
        <f t="shared" si="20"/>
        <v>0</v>
      </c>
    </row>
    <row r="195" spans="1:18" x14ac:dyDescent="0.3">
      <c r="A195" s="100" t="s">
        <v>37</v>
      </c>
      <c r="B195" s="112">
        <v>2</v>
      </c>
      <c r="C195" s="113">
        <v>2008</v>
      </c>
      <c r="D195" s="114" t="s">
        <v>256</v>
      </c>
      <c r="E195" s="102" t="s">
        <v>47</v>
      </c>
      <c r="F195" s="114">
        <v>682.1</v>
      </c>
      <c r="G195" s="115" t="s">
        <v>57</v>
      </c>
      <c r="H195" s="225">
        <v>255</v>
      </c>
      <c r="I195" s="111" t="s">
        <v>41</v>
      </c>
      <c r="J195" s="226">
        <v>0</v>
      </c>
      <c r="K195" s="121">
        <f t="shared" si="14"/>
        <v>0</v>
      </c>
      <c r="L195" s="122">
        <f t="shared" si="15"/>
        <v>0</v>
      </c>
      <c r="M195" s="226">
        <v>0</v>
      </c>
      <c r="N195" s="121">
        <f t="shared" si="16"/>
        <v>0</v>
      </c>
      <c r="O195" s="122">
        <f t="shared" si="17"/>
        <v>0</v>
      </c>
      <c r="P195" s="121">
        <f t="shared" si="18"/>
        <v>0</v>
      </c>
      <c r="Q195" s="124">
        <f t="shared" si="19"/>
        <v>0</v>
      </c>
      <c r="R195" s="124">
        <f t="shared" si="20"/>
        <v>0</v>
      </c>
    </row>
    <row r="196" spans="1:18" x14ac:dyDescent="0.3">
      <c r="A196" s="100" t="s">
        <v>37</v>
      </c>
      <c r="B196" s="112">
        <v>2</v>
      </c>
      <c r="C196" s="113">
        <v>2010</v>
      </c>
      <c r="D196" s="114" t="s">
        <v>38</v>
      </c>
      <c r="E196" s="101" t="s">
        <v>39</v>
      </c>
      <c r="F196" s="114">
        <v>86.4</v>
      </c>
      <c r="G196" s="115" t="s">
        <v>57</v>
      </c>
      <c r="H196" s="225">
        <v>255</v>
      </c>
      <c r="I196" s="111" t="s">
        <v>41</v>
      </c>
      <c r="J196" s="226">
        <v>0</v>
      </c>
      <c r="K196" s="121">
        <f t="shared" si="14"/>
        <v>0</v>
      </c>
      <c r="L196" s="122">
        <f t="shared" si="15"/>
        <v>0</v>
      </c>
      <c r="M196" s="226">
        <v>0</v>
      </c>
      <c r="N196" s="121">
        <f t="shared" si="16"/>
        <v>0</v>
      </c>
      <c r="O196" s="122">
        <f t="shared" si="17"/>
        <v>0</v>
      </c>
      <c r="P196" s="121">
        <f t="shared" si="18"/>
        <v>0</v>
      </c>
      <c r="Q196" s="124">
        <f t="shared" si="19"/>
        <v>0</v>
      </c>
      <c r="R196" s="124">
        <f t="shared" si="20"/>
        <v>0</v>
      </c>
    </row>
    <row r="197" spans="1:18" x14ac:dyDescent="0.3">
      <c r="A197" s="100" t="s">
        <v>37</v>
      </c>
      <c r="B197" s="112">
        <v>2</v>
      </c>
      <c r="C197" s="113">
        <v>2011</v>
      </c>
      <c r="D197" s="114" t="s">
        <v>257</v>
      </c>
      <c r="E197" s="117" t="s">
        <v>76</v>
      </c>
      <c r="F197" s="114">
        <v>3.6</v>
      </c>
      <c r="G197" s="115" t="s">
        <v>40</v>
      </c>
      <c r="H197" s="225">
        <v>255</v>
      </c>
      <c r="I197" s="111" t="s">
        <v>77</v>
      </c>
      <c r="J197" s="226">
        <v>0</v>
      </c>
      <c r="K197" s="121">
        <f t="shared" si="14"/>
        <v>0</v>
      </c>
      <c r="L197" s="122">
        <f t="shared" si="15"/>
        <v>0</v>
      </c>
      <c r="M197" s="226">
        <v>0</v>
      </c>
      <c r="N197" s="121">
        <f t="shared" si="16"/>
        <v>0</v>
      </c>
      <c r="O197" s="122">
        <f t="shared" si="17"/>
        <v>0</v>
      </c>
      <c r="P197" s="121">
        <f t="shared" si="18"/>
        <v>0</v>
      </c>
      <c r="Q197" s="124">
        <f t="shared" si="19"/>
        <v>0</v>
      </c>
      <c r="R197" s="124">
        <f t="shared" si="20"/>
        <v>0</v>
      </c>
    </row>
    <row r="198" spans="1:18" x14ac:dyDescent="0.3">
      <c r="A198" s="100" t="s">
        <v>37</v>
      </c>
      <c r="B198" s="112">
        <v>2</v>
      </c>
      <c r="C198" s="113">
        <v>2011</v>
      </c>
      <c r="D198" s="114" t="s">
        <v>257</v>
      </c>
      <c r="E198" s="117" t="s">
        <v>76</v>
      </c>
      <c r="F198" s="114">
        <v>3.6</v>
      </c>
      <c r="G198" s="115" t="s">
        <v>40</v>
      </c>
      <c r="H198" s="225">
        <v>255</v>
      </c>
      <c r="I198" s="111" t="s">
        <v>77</v>
      </c>
      <c r="J198" s="226">
        <v>0</v>
      </c>
      <c r="K198" s="121">
        <f t="shared" si="14"/>
        <v>0</v>
      </c>
      <c r="L198" s="122">
        <f t="shared" si="15"/>
        <v>0</v>
      </c>
      <c r="M198" s="226">
        <v>0</v>
      </c>
      <c r="N198" s="121">
        <f t="shared" si="16"/>
        <v>0</v>
      </c>
      <c r="O198" s="122">
        <f t="shared" si="17"/>
        <v>0</v>
      </c>
      <c r="P198" s="121">
        <f t="shared" si="18"/>
        <v>0</v>
      </c>
      <c r="Q198" s="124">
        <f t="shared" si="19"/>
        <v>0</v>
      </c>
      <c r="R198" s="124">
        <f t="shared" si="20"/>
        <v>0</v>
      </c>
    </row>
    <row r="199" spans="1:18" x14ac:dyDescent="0.3">
      <c r="A199" s="100" t="s">
        <v>37</v>
      </c>
      <c r="B199" s="112">
        <v>2</v>
      </c>
      <c r="C199" s="113">
        <v>2012</v>
      </c>
      <c r="D199" s="114" t="s">
        <v>250</v>
      </c>
      <c r="E199" s="102" t="s">
        <v>47</v>
      </c>
      <c r="F199" s="114">
        <v>238.2</v>
      </c>
      <c r="G199" s="115" t="s">
        <v>57</v>
      </c>
      <c r="H199" s="225">
        <v>255</v>
      </c>
      <c r="I199" s="111" t="s">
        <v>41</v>
      </c>
      <c r="J199" s="226">
        <v>0</v>
      </c>
      <c r="K199" s="121">
        <f t="shared" si="14"/>
        <v>0</v>
      </c>
      <c r="L199" s="122">
        <f t="shared" si="15"/>
        <v>0</v>
      </c>
      <c r="M199" s="226">
        <v>0</v>
      </c>
      <c r="N199" s="121">
        <f t="shared" si="16"/>
        <v>0</v>
      </c>
      <c r="O199" s="122">
        <f t="shared" si="17"/>
        <v>0</v>
      </c>
      <c r="P199" s="121">
        <f t="shared" si="18"/>
        <v>0</v>
      </c>
      <c r="Q199" s="124">
        <f t="shared" si="19"/>
        <v>0</v>
      </c>
      <c r="R199" s="124">
        <f t="shared" si="20"/>
        <v>0</v>
      </c>
    </row>
    <row r="200" spans="1:18" x14ac:dyDescent="0.3">
      <c r="A200" s="100" t="s">
        <v>37</v>
      </c>
      <c r="B200" s="112">
        <v>2</v>
      </c>
      <c r="C200" s="113">
        <v>2014</v>
      </c>
      <c r="D200" s="114" t="s">
        <v>168</v>
      </c>
      <c r="E200" s="117" t="s">
        <v>76</v>
      </c>
      <c r="F200" s="114">
        <v>10.7</v>
      </c>
      <c r="G200" s="115" t="s">
        <v>40</v>
      </c>
      <c r="H200" s="225">
        <v>255</v>
      </c>
      <c r="I200" s="111" t="s">
        <v>77</v>
      </c>
      <c r="J200" s="226">
        <v>0</v>
      </c>
      <c r="K200" s="121">
        <f t="shared" si="14"/>
        <v>0</v>
      </c>
      <c r="L200" s="122">
        <f t="shared" si="15"/>
        <v>0</v>
      </c>
      <c r="M200" s="226">
        <v>0</v>
      </c>
      <c r="N200" s="121">
        <f t="shared" si="16"/>
        <v>0</v>
      </c>
      <c r="O200" s="122">
        <f t="shared" si="17"/>
        <v>0</v>
      </c>
      <c r="P200" s="121">
        <f t="shared" si="18"/>
        <v>0</v>
      </c>
      <c r="Q200" s="124">
        <f t="shared" si="19"/>
        <v>0</v>
      </c>
      <c r="R200" s="124">
        <f t="shared" si="20"/>
        <v>0</v>
      </c>
    </row>
    <row r="201" spans="1:18" x14ac:dyDescent="0.3">
      <c r="A201" s="100" t="s">
        <v>37</v>
      </c>
      <c r="B201" s="112">
        <v>2</v>
      </c>
      <c r="C201" s="113">
        <v>2014</v>
      </c>
      <c r="D201" s="114" t="s">
        <v>168</v>
      </c>
      <c r="E201" s="117" t="s">
        <v>76</v>
      </c>
      <c r="F201" s="114">
        <v>10.7</v>
      </c>
      <c r="G201" s="115" t="s">
        <v>40</v>
      </c>
      <c r="H201" s="225">
        <v>255</v>
      </c>
      <c r="I201" s="111" t="s">
        <v>77</v>
      </c>
      <c r="J201" s="226">
        <v>0</v>
      </c>
      <c r="K201" s="121">
        <f t="shared" ref="K201:K264" si="21">IFERROR((F201*H201)/J201, 0)</f>
        <v>0</v>
      </c>
      <c r="L201" s="122">
        <f t="shared" ref="L201:L264" si="22">K201*$L$2</f>
        <v>0</v>
      </c>
      <c r="M201" s="226">
        <v>0</v>
      </c>
      <c r="N201" s="121">
        <f t="shared" ref="N201:N264" si="23">IFERROR((F201*H201)/M201, 0)</f>
        <v>0</v>
      </c>
      <c r="O201" s="122">
        <f t="shared" ref="O201:O264" si="24">N201*$O$2</f>
        <v>0</v>
      </c>
      <c r="P201" s="121">
        <f t="shared" ref="P201:P264" si="25">(K201+N201)*$Q$4</f>
        <v>0</v>
      </c>
      <c r="Q201" s="124">
        <f t="shared" ref="Q201:Q264" si="26">P201*$Q$2</f>
        <v>0</v>
      </c>
      <c r="R201" s="124">
        <f t="shared" ref="R201:R264" si="27">L201+O201+Q201</f>
        <v>0</v>
      </c>
    </row>
    <row r="202" spans="1:18" x14ac:dyDescent="0.3">
      <c r="A202" s="100" t="s">
        <v>37</v>
      </c>
      <c r="B202" s="112">
        <v>2</v>
      </c>
      <c r="C202" s="113">
        <v>2015</v>
      </c>
      <c r="D202" s="114" t="s">
        <v>258</v>
      </c>
      <c r="E202" s="117" t="s">
        <v>76</v>
      </c>
      <c r="F202" s="114">
        <v>3.3</v>
      </c>
      <c r="G202" s="115" t="s">
        <v>259</v>
      </c>
      <c r="H202" s="225">
        <v>255</v>
      </c>
      <c r="I202" s="111" t="s">
        <v>77</v>
      </c>
      <c r="J202" s="226">
        <v>0</v>
      </c>
      <c r="K202" s="121">
        <f t="shared" si="21"/>
        <v>0</v>
      </c>
      <c r="L202" s="122">
        <f t="shared" si="22"/>
        <v>0</v>
      </c>
      <c r="M202" s="226">
        <v>0</v>
      </c>
      <c r="N202" s="121">
        <f t="shared" si="23"/>
        <v>0</v>
      </c>
      <c r="O202" s="122">
        <f t="shared" si="24"/>
        <v>0</v>
      </c>
      <c r="P202" s="121">
        <f t="shared" si="25"/>
        <v>0</v>
      </c>
      <c r="Q202" s="124">
        <f t="shared" si="26"/>
        <v>0</v>
      </c>
      <c r="R202" s="124">
        <f t="shared" si="27"/>
        <v>0</v>
      </c>
    </row>
    <row r="203" spans="1:18" x14ac:dyDescent="0.3">
      <c r="A203" s="100" t="s">
        <v>37</v>
      </c>
      <c r="B203" s="112">
        <v>2</v>
      </c>
      <c r="C203" s="113">
        <v>2015</v>
      </c>
      <c r="D203" s="114" t="s">
        <v>258</v>
      </c>
      <c r="E203" s="117" t="s">
        <v>76</v>
      </c>
      <c r="F203" s="114">
        <v>3.3</v>
      </c>
      <c r="G203" s="115" t="s">
        <v>259</v>
      </c>
      <c r="H203" s="225">
        <v>255</v>
      </c>
      <c r="I203" s="111" t="s">
        <v>77</v>
      </c>
      <c r="J203" s="226">
        <v>0</v>
      </c>
      <c r="K203" s="121">
        <f t="shared" si="21"/>
        <v>0</v>
      </c>
      <c r="L203" s="122">
        <f t="shared" si="22"/>
        <v>0</v>
      </c>
      <c r="M203" s="226">
        <v>0</v>
      </c>
      <c r="N203" s="121">
        <f t="shared" si="23"/>
        <v>0</v>
      </c>
      <c r="O203" s="122">
        <f t="shared" si="24"/>
        <v>0</v>
      </c>
      <c r="P203" s="121">
        <f t="shared" si="25"/>
        <v>0</v>
      </c>
      <c r="Q203" s="124">
        <f t="shared" si="26"/>
        <v>0</v>
      </c>
      <c r="R203" s="124">
        <f t="shared" si="27"/>
        <v>0</v>
      </c>
    </row>
    <row r="204" spans="1:18" x14ac:dyDescent="0.3">
      <c r="A204" s="100" t="s">
        <v>37</v>
      </c>
      <c r="B204" s="112">
        <v>2</v>
      </c>
      <c r="C204" s="113">
        <v>2027</v>
      </c>
      <c r="D204" s="114" t="s">
        <v>170</v>
      </c>
      <c r="E204" s="117" t="s">
        <v>76</v>
      </c>
      <c r="F204" s="114">
        <v>4.7</v>
      </c>
      <c r="G204" s="115" t="s">
        <v>259</v>
      </c>
      <c r="H204" s="225">
        <v>255</v>
      </c>
      <c r="I204" s="111" t="s">
        <v>77</v>
      </c>
      <c r="J204" s="226">
        <v>0</v>
      </c>
      <c r="K204" s="121">
        <f t="shared" si="21"/>
        <v>0</v>
      </c>
      <c r="L204" s="122">
        <f t="shared" si="22"/>
        <v>0</v>
      </c>
      <c r="M204" s="226">
        <v>0</v>
      </c>
      <c r="N204" s="121">
        <f t="shared" si="23"/>
        <v>0</v>
      </c>
      <c r="O204" s="122">
        <f t="shared" si="24"/>
        <v>0</v>
      </c>
      <c r="P204" s="121">
        <f t="shared" si="25"/>
        <v>0</v>
      </c>
      <c r="Q204" s="124">
        <f t="shared" si="26"/>
        <v>0</v>
      </c>
      <c r="R204" s="124">
        <f t="shared" si="27"/>
        <v>0</v>
      </c>
    </row>
    <row r="205" spans="1:18" x14ac:dyDescent="0.3">
      <c r="A205" s="100" t="s">
        <v>37</v>
      </c>
      <c r="B205" s="112">
        <v>2</v>
      </c>
      <c r="C205" s="113">
        <v>2027</v>
      </c>
      <c r="D205" s="114" t="s">
        <v>170</v>
      </c>
      <c r="E205" s="117" t="s">
        <v>76</v>
      </c>
      <c r="F205" s="114">
        <v>4.7</v>
      </c>
      <c r="G205" s="115" t="s">
        <v>259</v>
      </c>
      <c r="H205" s="225">
        <v>255</v>
      </c>
      <c r="I205" s="111" t="s">
        <v>77</v>
      </c>
      <c r="J205" s="226">
        <v>0</v>
      </c>
      <c r="K205" s="121">
        <f t="shared" si="21"/>
        <v>0</v>
      </c>
      <c r="L205" s="122">
        <f t="shared" si="22"/>
        <v>0</v>
      </c>
      <c r="M205" s="226">
        <v>0</v>
      </c>
      <c r="N205" s="121">
        <f t="shared" si="23"/>
        <v>0</v>
      </c>
      <c r="O205" s="122">
        <f t="shared" si="24"/>
        <v>0</v>
      </c>
      <c r="P205" s="121">
        <f t="shared" si="25"/>
        <v>0</v>
      </c>
      <c r="Q205" s="124">
        <f t="shared" si="26"/>
        <v>0</v>
      </c>
      <c r="R205" s="124">
        <f t="shared" si="27"/>
        <v>0</v>
      </c>
    </row>
    <row r="206" spans="1:18" x14ac:dyDescent="0.3">
      <c r="A206" s="100" t="s">
        <v>37</v>
      </c>
      <c r="B206" s="112">
        <v>2</v>
      </c>
      <c r="C206" s="113">
        <v>2028</v>
      </c>
      <c r="D206" s="114" t="s">
        <v>172</v>
      </c>
      <c r="E206" s="117" t="s">
        <v>76</v>
      </c>
      <c r="F206" s="114">
        <v>1.4</v>
      </c>
      <c r="G206" s="115" t="s">
        <v>40</v>
      </c>
      <c r="H206" s="225">
        <v>255</v>
      </c>
      <c r="I206" s="111" t="s">
        <v>77</v>
      </c>
      <c r="J206" s="226">
        <v>0</v>
      </c>
      <c r="K206" s="121">
        <f t="shared" si="21"/>
        <v>0</v>
      </c>
      <c r="L206" s="122">
        <f t="shared" si="22"/>
        <v>0</v>
      </c>
      <c r="M206" s="226">
        <v>0</v>
      </c>
      <c r="N206" s="121">
        <f t="shared" si="23"/>
        <v>0</v>
      </c>
      <c r="O206" s="122">
        <f t="shared" si="24"/>
        <v>0</v>
      </c>
      <c r="P206" s="121">
        <f t="shared" si="25"/>
        <v>0</v>
      </c>
      <c r="Q206" s="124">
        <f t="shared" si="26"/>
        <v>0</v>
      </c>
      <c r="R206" s="124">
        <f t="shared" si="27"/>
        <v>0</v>
      </c>
    </row>
    <row r="207" spans="1:18" x14ac:dyDescent="0.3">
      <c r="A207" s="100" t="s">
        <v>37</v>
      </c>
      <c r="B207" s="112">
        <v>2</v>
      </c>
      <c r="C207" s="113">
        <v>2028</v>
      </c>
      <c r="D207" s="114" t="s">
        <v>172</v>
      </c>
      <c r="E207" s="117" t="s">
        <v>76</v>
      </c>
      <c r="F207" s="114">
        <v>1.4</v>
      </c>
      <c r="G207" s="115" t="s">
        <v>40</v>
      </c>
      <c r="H207" s="225">
        <v>255</v>
      </c>
      <c r="I207" s="111" t="s">
        <v>77</v>
      </c>
      <c r="J207" s="226">
        <v>0</v>
      </c>
      <c r="K207" s="121">
        <f t="shared" si="21"/>
        <v>0</v>
      </c>
      <c r="L207" s="122">
        <f t="shared" si="22"/>
        <v>0</v>
      </c>
      <c r="M207" s="226">
        <v>0</v>
      </c>
      <c r="N207" s="121">
        <f t="shared" si="23"/>
        <v>0</v>
      </c>
      <c r="O207" s="122">
        <f t="shared" si="24"/>
        <v>0</v>
      </c>
      <c r="P207" s="121">
        <f t="shared" si="25"/>
        <v>0</v>
      </c>
      <c r="Q207" s="124">
        <f t="shared" si="26"/>
        <v>0</v>
      </c>
      <c r="R207" s="124">
        <f t="shared" si="27"/>
        <v>0</v>
      </c>
    </row>
    <row r="208" spans="1:18" x14ac:dyDescent="0.3">
      <c r="A208" s="100" t="s">
        <v>37</v>
      </c>
      <c r="B208" s="112">
        <v>2</v>
      </c>
      <c r="C208" s="113">
        <v>2029</v>
      </c>
      <c r="D208" s="114" t="s">
        <v>172</v>
      </c>
      <c r="E208" s="117" t="s">
        <v>76</v>
      </c>
      <c r="F208" s="114">
        <v>1.4</v>
      </c>
      <c r="G208" s="115" t="s">
        <v>40</v>
      </c>
      <c r="H208" s="225">
        <v>255</v>
      </c>
      <c r="I208" s="111" t="s">
        <v>77</v>
      </c>
      <c r="J208" s="226">
        <v>0</v>
      </c>
      <c r="K208" s="121">
        <f t="shared" si="21"/>
        <v>0</v>
      </c>
      <c r="L208" s="122">
        <f t="shared" si="22"/>
        <v>0</v>
      </c>
      <c r="M208" s="226">
        <v>0</v>
      </c>
      <c r="N208" s="121">
        <f t="shared" si="23"/>
        <v>0</v>
      </c>
      <c r="O208" s="122">
        <f t="shared" si="24"/>
        <v>0</v>
      </c>
      <c r="P208" s="121">
        <f t="shared" si="25"/>
        <v>0</v>
      </c>
      <c r="Q208" s="124">
        <f t="shared" si="26"/>
        <v>0</v>
      </c>
      <c r="R208" s="124">
        <f t="shared" si="27"/>
        <v>0</v>
      </c>
    </row>
    <row r="209" spans="1:18" x14ac:dyDescent="0.3">
      <c r="A209" s="100" t="s">
        <v>37</v>
      </c>
      <c r="B209" s="112">
        <v>2</v>
      </c>
      <c r="C209" s="113">
        <v>2029</v>
      </c>
      <c r="D209" s="114" t="s">
        <v>172</v>
      </c>
      <c r="E209" s="117" t="s">
        <v>76</v>
      </c>
      <c r="F209" s="114">
        <v>1.4</v>
      </c>
      <c r="G209" s="115" t="s">
        <v>40</v>
      </c>
      <c r="H209" s="225">
        <v>255</v>
      </c>
      <c r="I209" s="111" t="s">
        <v>77</v>
      </c>
      <c r="J209" s="226">
        <v>0</v>
      </c>
      <c r="K209" s="121">
        <f t="shared" si="21"/>
        <v>0</v>
      </c>
      <c r="L209" s="122">
        <f t="shared" si="22"/>
        <v>0</v>
      </c>
      <c r="M209" s="226">
        <v>0</v>
      </c>
      <c r="N209" s="121">
        <f t="shared" si="23"/>
        <v>0</v>
      </c>
      <c r="O209" s="122">
        <f t="shared" si="24"/>
        <v>0</v>
      </c>
      <c r="P209" s="121">
        <f t="shared" si="25"/>
        <v>0</v>
      </c>
      <c r="Q209" s="124">
        <f t="shared" si="26"/>
        <v>0</v>
      </c>
      <c r="R209" s="124">
        <f t="shared" si="27"/>
        <v>0</v>
      </c>
    </row>
    <row r="210" spans="1:18" x14ac:dyDescent="0.3">
      <c r="A210" s="100" t="s">
        <v>37</v>
      </c>
      <c r="B210" s="112">
        <v>2</v>
      </c>
      <c r="C210" s="113">
        <v>2030</v>
      </c>
      <c r="D210" s="114" t="s">
        <v>166</v>
      </c>
      <c r="E210" s="117" t="s">
        <v>76</v>
      </c>
      <c r="F210" s="114">
        <v>5.7</v>
      </c>
      <c r="G210" s="115" t="s">
        <v>40</v>
      </c>
      <c r="H210" s="225">
        <v>255</v>
      </c>
      <c r="I210" s="111" t="s">
        <v>77</v>
      </c>
      <c r="J210" s="226">
        <v>0</v>
      </c>
      <c r="K210" s="121">
        <f t="shared" si="21"/>
        <v>0</v>
      </c>
      <c r="L210" s="122">
        <f t="shared" si="22"/>
        <v>0</v>
      </c>
      <c r="M210" s="226">
        <v>0</v>
      </c>
      <c r="N210" s="121">
        <f t="shared" si="23"/>
        <v>0</v>
      </c>
      <c r="O210" s="122">
        <f t="shared" si="24"/>
        <v>0</v>
      </c>
      <c r="P210" s="121">
        <f t="shared" si="25"/>
        <v>0</v>
      </c>
      <c r="Q210" s="124">
        <f t="shared" si="26"/>
        <v>0</v>
      </c>
      <c r="R210" s="124">
        <f t="shared" si="27"/>
        <v>0</v>
      </c>
    </row>
    <row r="211" spans="1:18" x14ac:dyDescent="0.3">
      <c r="A211" s="100" t="s">
        <v>37</v>
      </c>
      <c r="B211" s="112">
        <v>2</v>
      </c>
      <c r="C211" s="113">
        <v>2030</v>
      </c>
      <c r="D211" s="114" t="s">
        <v>166</v>
      </c>
      <c r="E211" s="117" t="s">
        <v>76</v>
      </c>
      <c r="F211" s="114">
        <v>5.7</v>
      </c>
      <c r="G211" s="115" t="s">
        <v>40</v>
      </c>
      <c r="H211" s="225">
        <v>255</v>
      </c>
      <c r="I211" s="111" t="s">
        <v>77</v>
      </c>
      <c r="J211" s="226">
        <v>0</v>
      </c>
      <c r="K211" s="121">
        <f t="shared" si="21"/>
        <v>0</v>
      </c>
      <c r="L211" s="122">
        <f t="shared" si="22"/>
        <v>0</v>
      </c>
      <c r="M211" s="226">
        <v>0</v>
      </c>
      <c r="N211" s="121">
        <f t="shared" si="23"/>
        <v>0</v>
      </c>
      <c r="O211" s="122">
        <f t="shared" si="24"/>
        <v>0</v>
      </c>
      <c r="P211" s="121">
        <f t="shared" si="25"/>
        <v>0</v>
      </c>
      <c r="Q211" s="124">
        <f t="shared" si="26"/>
        <v>0</v>
      </c>
      <c r="R211" s="124">
        <f t="shared" si="27"/>
        <v>0</v>
      </c>
    </row>
    <row r="212" spans="1:18" x14ac:dyDescent="0.3">
      <c r="A212" s="100" t="s">
        <v>37</v>
      </c>
      <c r="B212" s="112">
        <v>2</v>
      </c>
      <c r="C212" s="113">
        <v>2031</v>
      </c>
      <c r="D212" s="114" t="s">
        <v>163</v>
      </c>
      <c r="E212" s="117" t="s">
        <v>76</v>
      </c>
      <c r="F212" s="114">
        <v>1.2</v>
      </c>
      <c r="G212" s="115" t="s">
        <v>40</v>
      </c>
      <c r="H212" s="225">
        <v>255</v>
      </c>
      <c r="I212" s="111" t="s">
        <v>77</v>
      </c>
      <c r="J212" s="226">
        <v>0</v>
      </c>
      <c r="K212" s="121">
        <f t="shared" si="21"/>
        <v>0</v>
      </c>
      <c r="L212" s="122">
        <f t="shared" si="22"/>
        <v>0</v>
      </c>
      <c r="M212" s="226">
        <v>0</v>
      </c>
      <c r="N212" s="121">
        <f t="shared" si="23"/>
        <v>0</v>
      </c>
      <c r="O212" s="122">
        <f t="shared" si="24"/>
        <v>0</v>
      </c>
      <c r="P212" s="121">
        <f t="shared" si="25"/>
        <v>0</v>
      </c>
      <c r="Q212" s="124">
        <f t="shared" si="26"/>
        <v>0</v>
      </c>
      <c r="R212" s="124">
        <f t="shared" si="27"/>
        <v>0</v>
      </c>
    </row>
    <row r="213" spans="1:18" x14ac:dyDescent="0.3">
      <c r="A213" s="100" t="s">
        <v>37</v>
      </c>
      <c r="B213" s="112">
        <v>2</v>
      </c>
      <c r="C213" s="113">
        <v>2031</v>
      </c>
      <c r="D213" s="114" t="s">
        <v>163</v>
      </c>
      <c r="E213" s="117" t="s">
        <v>76</v>
      </c>
      <c r="F213" s="114">
        <v>1.2</v>
      </c>
      <c r="G213" s="115" t="s">
        <v>40</v>
      </c>
      <c r="H213" s="225">
        <v>255</v>
      </c>
      <c r="I213" s="111" t="s">
        <v>77</v>
      </c>
      <c r="J213" s="226">
        <v>0</v>
      </c>
      <c r="K213" s="121">
        <f t="shared" si="21"/>
        <v>0</v>
      </c>
      <c r="L213" s="122">
        <f t="shared" si="22"/>
        <v>0</v>
      </c>
      <c r="M213" s="226">
        <v>0</v>
      </c>
      <c r="N213" s="121">
        <f t="shared" si="23"/>
        <v>0</v>
      </c>
      <c r="O213" s="122">
        <f t="shared" si="24"/>
        <v>0</v>
      </c>
      <c r="P213" s="121">
        <f t="shared" si="25"/>
        <v>0</v>
      </c>
      <c r="Q213" s="124">
        <f t="shared" si="26"/>
        <v>0</v>
      </c>
      <c r="R213" s="124">
        <f t="shared" si="27"/>
        <v>0</v>
      </c>
    </row>
    <row r="214" spans="1:18" x14ac:dyDescent="0.3">
      <c r="A214" s="100" t="s">
        <v>37</v>
      </c>
      <c r="B214" s="112">
        <v>2</v>
      </c>
      <c r="C214" s="113">
        <v>2032</v>
      </c>
      <c r="D214" s="114" t="s">
        <v>252</v>
      </c>
      <c r="E214" s="102" t="s">
        <v>47</v>
      </c>
      <c r="F214" s="114">
        <v>157.6</v>
      </c>
      <c r="G214" s="115" t="s">
        <v>57</v>
      </c>
      <c r="H214" s="225">
        <v>255</v>
      </c>
      <c r="I214" s="111" t="s">
        <v>41</v>
      </c>
      <c r="J214" s="226">
        <v>0</v>
      </c>
      <c r="K214" s="121">
        <f t="shared" si="21"/>
        <v>0</v>
      </c>
      <c r="L214" s="122">
        <f t="shared" si="22"/>
        <v>0</v>
      </c>
      <c r="M214" s="226">
        <v>0</v>
      </c>
      <c r="N214" s="121">
        <f t="shared" si="23"/>
        <v>0</v>
      </c>
      <c r="O214" s="122">
        <f t="shared" si="24"/>
        <v>0</v>
      </c>
      <c r="P214" s="121">
        <f t="shared" si="25"/>
        <v>0</v>
      </c>
      <c r="Q214" s="124">
        <f t="shared" si="26"/>
        <v>0</v>
      </c>
      <c r="R214" s="124">
        <f t="shared" si="27"/>
        <v>0</v>
      </c>
    </row>
    <row r="215" spans="1:18" x14ac:dyDescent="0.3">
      <c r="A215" s="100" t="s">
        <v>37</v>
      </c>
      <c r="B215" s="112">
        <v>2</v>
      </c>
      <c r="C215" s="113">
        <v>2033</v>
      </c>
      <c r="D215" s="114" t="s">
        <v>222</v>
      </c>
      <c r="E215" s="102" t="s">
        <v>47</v>
      </c>
      <c r="F215" s="114">
        <v>34</v>
      </c>
      <c r="G215" s="115" t="s">
        <v>57</v>
      </c>
      <c r="H215" s="225">
        <v>255</v>
      </c>
      <c r="I215" s="111" t="s">
        <v>41</v>
      </c>
      <c r="J215" s="226">
        <v>0</v>
      </c>
      <c r="K215" s="121">
        <f t="shared" si="21"/>
        <v>0</v>
      </c>
      <c r="L215" s="122">
        <f t="shared" si="22"/>
        <v>0</v>
      </c>
      <c r="M215" s="226">
        <v>0</v>
      </c>
      <c r="N215" s="121">
        <f t="shared" si="23"/>
        <v>0</v>
      </c>
      <c r="O215" s="122">
        <f t="shared" si="24"/>
        <v>0</v>
      </c>
      <c r="P215" s="121">
        <f t="shared" si="25"/>
        <v>0</v>
      </c>
      <c r="Q215" s="124">
        <f t="shared" si="26"/>
        <v>0</v>
      </c>
      <c r="R215" s="124">
        <f t="shared" si="27"/>
        <v>0</v>
      </c>
    </row>
    <row r="216" spans="1:18" x14ac:dyDescent="0.3">
      <c r="A216" s="100" t="s">
        <v>37</v>
      </c>
      <c r="B216" s="112">
        <v>2</v>
      </c>
      <c r="C216" s="113">
        <v>2034</v>
      </c>
      <c r="D216" s="114" t="s">
        <v>260</v>
      </c>
      <c r="E216" s="102" t="s">
        <v>47</v>
      </c>
      <c r="F216" s="114">
        <v>56.1</v>
      </c>
      <c r="G216" s="115" t="s">
        <v>57</v>
      </c>
      <c r="H216" s="225">
        <v>255</v>
      </c>
      <c r="I216" s="111" t="s">
        <v>41</v>
      </c>
      <c r="J216" s="226">
        <v>0</v>
      </c>
      <c r="K216" s="121">
        <f t="shared" si="21"/>
        <v>0</v>
      </c>
      <c r="L216" s="122">
        <f t="shared" si="22"/>
        <v>0</v>
      </c>
      <c r="M216" s="226">
        <v>0</v>
      </c>
      <c r="N216" s="121">
        <f t="shared" si="23"/>
        <v>0</v>
      </c>
      <c r="O216" s="122">
        <f t="shared" si="24"/>
        <v>0</v>
      </c>
      <c r="P216" s="121">
        <f t="shared" si="25"/>
        <v>0</v>
      </c>
      <c r="Q216" s="124">
        <f t="shared" si="26"/>
        <v>0</v>
      </c>
      <c r="R216" s="124">
        <f t="shared" si="27"/>
        <v>0</v>
      </c>
    </row>
    <row r="217" spans="1:18" x14ac:dyDescent="0.3">
      <c r="A217" s="100" t="s">
        <v>37</v>
      </c>
      <c r="B217" s="112">
        <v>2</v>
      </c>
      <c r="C217" s="113">
        <v>2048</v>
      </c>
      <c r="D217" s="114" t="s">
        <v>261</v>
      </c>
      <c r="E217" s="102" t="s">
        <v>47</v>
      </c>
      <c r="F217" s="114">
        <v>13.9</v>
      </c>
      <c r="G217" s="115" t="s">
        <v>57</v>
      </c>
      <c r="H217" s="225">
        <v>255</v>
      </c>
      <c r="I217" s="111" t="s">
        <v>41</v>
      </c>
      <c r="J217" s="226">
        <v>0</v>
      </c>
      <c r="K217" s="121">
        <f t="shared" si="21"/>
        <v>0</v>
      </c>
      <c r="L217" s="122">
        <f t="shared" si="22"/>
        <v>0</v>
      </c>
      <c r="M217" s="226">
        <v>0</v>
      </c>
      <c r="N217" s="121">
        <f t="shared" si="23"/>
        <v>0</v>
      </c>
      <c r="O217" s="122">
        <f t="shared" si="24"/>
        <v>0</v>
      </c>
      <c r="P217" s="121">
        <f t="shared" si="25"/>
        <v>0</v>
      </c>
      <c r="Q217" s="124">
        <f t="shared" si="26"/>
        <v>0</v>
      </c>
      <c r="R217" s="124">
        <f t="shared" si="27"/>
        <v>0</v>
      </c>
    </row>
    <row r="218" spans="1:18" x14ac:dyDescent="0.3">
      <c r="A218" s="100" t="s">
        <v>37</v>
      </c>
      <c r="B218" s="112">
        <v>2</v>
      </c>
      <c r="C218" s="112" t="s">
        <v>262</v>
      </c>
      <c r="D218" s="114" t="s">
        <v>232</v>
      </c>
      <c r="E218" s="101" t="s">
        <v>39</v>
      </c>
      <c r="F218" s="114">
        <v>6.8</v>
      </c>
      <c r="G218" s="115" t="s">
        <v>44</v>
      </c>
      <c r="H218" s="225">
        <v>255</v>
      </c>
      <c r="I218" s="111" t="s">
        <v>41</v>
      </c>
      <c r="J218" s="226">
        <v>0</v>
      </c>
      <c r="K218" s="121">
        <f t="shared" si="21"/>
        <v>0</v>
      </c>
      <c r="L218" s="122">
        <f t="shared" si="22"/>
        <v>0</v>
      </c>
      <c r="M218" s="226">
        <v>0</v>
      </c>
      <c r="N218" s="121">
        <f t="shared" si="23"/>
        <v>0</v>
      </c>
      <c r="O218" s="122">
        <f t="shared" si="24"/>
        <v>0</v>
      </c>
      <c r="P218" s="121">
        <f t="shared" si="25"/>
        <v>0</v>
      </c>
      <c r="Q218" s="124">
        <f t="shared" si="26"/>
        <v>0</v>
      </c>
      <c r="R218" s="124">
        <f t="shared" si="27"/>
        <v>0</v>
      </c>
    </row>
    <row r="219" spans="1:18" x14ac:dyDescent="0.3">
      <c r="A219" s="100" t="s">
        <v>37</v>
      </c>
      <c r="B219" s="112">
        <v>2</v>
      </c>
      <c r="C219" s="112" t="s">
        <v>263</v>
      </c>
      <c r="D219" s="114" t="s">
        <v>232</v>
      </c>
      <c r="E219" s="101" t="s">
        <v>39</v>
      </c>
      <c r="F219" s="114">
        <v>18.100000000000001</v>
      </c>
      <c r="G219" s="115" t="s">
        <v>57</v>
      </c>
      <c r="H219" s="225">
        <v>255</v>
      </c>
      <c r="I219" s="111" t="s">
        <v>41</v>
      </c>
      <c r="J219" s="226">
        <v>0</v>
      </c>
      <c r="K219" s="121">
        <f t="shared" si="21"/>
        <v>0</v>
      </c>
      <c r="L219" s="122">
        <f t="shared" si="22"/>
        <v>0</v>
      </c>
      <c r="M219" s="226">
        <v>0</v>
      </c>
      <c r="N219" s="121">
        <f t="shared" si="23"/>
        <v>0</v>
      </c>
      <c r="O219" s="122">
        <f t="shared" si="24"/>
        <v>0</v>
      </c>
      <c r="P219" s="121">
        <f t="shared" si="25"/>
        <v>0</v>
      </c>
      <c r="Q219" s="124">
        <f t="shared" si="26"/>
        <v>0</v>
      </c>
      <c r="R219" s="124">
        <f t="shared" si="27"/>
        <v>0</v>
      </c>
    </row>
    <row r="220" spans="1:18" x14ac:dyDescent="0.3">
      <c r="A220" s="100" t="s">
        <v>37</v>
      </c>
      <c r="B220" s="112">
        <v>2</v>
      </c>
      <c r="C220" s="112" t="s">
        <v>264</v>
      </c>
      <c r="D220" s="114" t="s">
        <v>232</v>
      </c>
      <c r="E220" s="101" t="s">
        <v>39</v>
      </c>
      <c r="F220" s="114">
        <v>40.6</v>
      </c>
      <c r="G220" s="115" t="s">
        <v>57</v>
      </c>
      <c r="H220" s="225">
        <v>255</v>
      </c>
      <c r="I220" s="111" t="s">
        <v>41</v>
      </c>
      <c r="J220" s="226">
        <v>0</v>
      </c>
      <c r="K220" s="121">
        <f t="shared" si="21"/>
        <v>0</v>
      </c>
      <c r="L220" s="122">
        <f t="shared" si="22"/>
        <v>0</v>
      </c>
      <c r="M220" s="226">
        <v>0</v>
      </c>
      <c r="N220" s="121">
        <f t="shared" si="23"/>
        <v>0</v>
      </c>
      <c r="O220" s="122">
        <f t="shared" si="24"/>
        <v>0</v>
      </c>
      <c r="P220" s="121">
        <f t="shared" si="25"/>
        <v>0</v>
      </c>
      <c r="Q220" s="124">
        <f t="shared" si="26"/>
        <v>0</v>
      </c>
      <c r="R220" s="124">
        <f t="shared" si="27"/>
        <v>0</v>
      </c>
    </row>
    <row r="221" spans="1:18" x14ac:dyDescent="0.3">
      <c r="A221" s="100" t="s">
        <v>37</v>
      </c>
      <c r="B221" s="112">
        <v>2</v>
      </c>
      <c r="C221" s="112" t="s">
        <v>265</v>
      </c>
      <c r="D221" s="114" t="s">
        <v>232</v>
      </c>
      <c r="E221" s="101" t="s">
        <v>39</v>
      </c>
      <c r="F221" s="114">
        <v>41</v>
      </c>
      <c r="G221" s="115" t="s">
        <v>57</v>
      </c>
      <c r="H221" s="225">
        <v>255</v>
      </c>
      <c r="I221" s="111" t="s">
        <v>41</v>
      </c>
      <c r="J221" s="226">
        <v>0</v>
      </c>
      <c r="K221" s="121">
        <f t="shared" si="21"/>
        <v>0</v>
      </c>
      <c r="L221" s="122">
        <f t="shared" si="22"/>
        <v>0</v>
      </c>
      <c r="M221" s="226">
        <v>0</v>
      </c>
      <c r="N221" s="121">
        <f t="shared" si="23"/>
        <v>0</v>
      </c>
      <c r="O221" s="122">
        <f t="shared" si="24"/>
        <v>0</v>
      </c>
      <c r="P221" s="121">
        <f t="shared" si="25"/>
        <v>0</v>
      </c>
      <c r="Q221" s="124">
        <f t="shared" si="26"/>
        <v>0</v>
      </c>
      <c r="R221" s="124">
        <f t="shared" si="27"/>
        <v>0</v>
      </c>
    </row>
    <row r="222" spans="1:18" x14ac:dyDescent="0.3">
      <c r="A222" s="100" t="s">
        <v>37</v>
      </c>
      <c r="B222" s="112">
        <v>2</v>
      </c>
      <c r="C222" s="112" t="s">
        <v>266</v>
      </c>
      <c r="D222" s="114" t="s">
        <v>207</v>
      </c>
      <c r="E222" s="101" t="s">
        <v>39</v>
      </c>
      <c r="F222" s="114">
        <v>12.2</v>
      </c>
      <c r="G222" s="115" t="s">
        <v>44</v>
      </c>
      <c r="H222" s="225">
        <v>255</v>
      </c>
      <c r="I222" s="111" t="s">
        <v>41</v>
      </c>
      <c r="J222" s="226">
        <v>0</v>
      </c>
      <c r="K222" s="121">
        <f t="shared" si="21"/>
        <v>0</v>
      </c>
      <c r="L222" s="122">
        <f t="shared" si="22"/>
        <v>0</v>
      </c>
      <c r="M222" s="226">
        <v>0</v>
      </c>
      <c r="N222" s="121">
        <f t="shared" si="23"/>
        <v>0</v>
      </c>
      <c r="O222" s="122">
        <f t="shared" si="24"/>
        <v>0</v>
      </c>
      <c r="P222" s="121">
        <f t="shared" si="25"/>
        <v>0</v>
      </c>
      <c r="Q222" s="124">
        <f t="shared" si="26"/>
        <v>0</v>
      </c>
      <c r="R222" s="124">
        <f t="shared" si="27"/>
        <v>0</v>
      </c>
    </row>
    <row r="223" spans="1:18" x14ac:dyDescent="0.3">
      <c r="A223" s="100" t="s">
        <v>37</v>
      </c>
      <c r="B223" s="112">
        <v>2</v>
      </c>
      <c r="C223" s="112" t="s">
        <v>267</v>
      </c>
      <c r="D223" s="114" t="s">
        <v>232</v>
      </c>
      <c r="E223" s="101" t="s">
        <v>39</v>
      </c>
      <c r="F223" s="114">
        <v>12.4</v>
      </c>
      <c r="G223" s="115" t="s">
        <v>44</v>
      </c>
      <c r="H223" s="225">
        <v>255</v>
      </c>
      <c r="I223" s="111" t="s">
        <v>41</v>
      </c>
      <c r="J223" s="226">
        <v>0</v>
      </c>
      <c r="K223" s="121">
        <f t="shared" si="21"/>
        <v>0</v>
      </c>
      <c r="L223" s="122">
        <f t="shared" si="22"/>
        <v>0</v>
      </c>
      <c r="M223" s="226">
        <v>0</v>
      </c>
      <c r="N223" s="121">
        <f t="shared" si="23"/>
        <v>0</v>
      </c>
      <c r="O223" s="122">
        <f t="shared" si="24"/>
        <v>0</v>
      </c>
      <c r="P223" s="121">
        <f t="shared" si="25"/>
        <v>0</v>
      </c>
      <c r="Q223" s="124">
        <f t="shared" si="26"/>
        <v>0</v>
      </c>
      <c r="R223" s="124">
        <f t="shared" si="27"/>
        <v>0</v>
      </c>
    </row>
    <row r="224" spans="1:18" x14ac:dyDescent="0.3">
      <c r="A224" s="100" t="s">
        <v>37</v>
      </c>
      <c r="B224" s="112">
        <v>2</v>
      </c>
      <c r="C224" s="112" t="s">
        <v>268</v>
      </c>
      <c r="D224" s="114" t="s">
        <v>210</v>
      </c>
      <c r="E224" s="101" t="s">
        <v>39</v>
      </c>
      <c r="F224" s="114">
        <v>12.3</v>
      </c>
      <c r="G224" s="115" t="s">
        <v>44</v>
      </c>
      <c r="H224" s="225">
        <v>255</v>
      </c>
      <c r="I224" s="111" t="s">
        <v>41</v>
      </c>
      <c r="J224" s="226">
        <v>0</v>
      </c>
      <c r="K224" s="121">
        <f t="shared" si="21"/>
        <v>0</v>
      </c>
      <c r="L224" s="122">
        <f t="shared" si="22"/>
        <v>0</v>
      </c>
      <c r="M224" s="226">
        <v>0</v>
      </c>
      <c r="N224" s="121">
        <f t="shared" si="23"/>
        <v>0</v>
      </c>
      <c r="O224" s="122">
        <f t="shared" si="24"/>
        <v>0</v>
      </c>
      <c r="P224" s="121">
        <f t="shared" si="25"/>
        <v>0</v>
      </c>
      <c r="Q224" s="124">
        <f t="shared" si="26"/>
        <v>0</v>
      </c>
      <c r="R224" s="124">
        <f t="shared" si="27"/>
        <v>0</v>
      </c>
    </row>
    <row r="225" spans="1:18" x14ac:dyDescent="0.3">
      <c r="A225" s="100" t="s">
        <v>37</v>
      </c>
      <c r="B225" s="112">
        <v>2</v>
      </c>
      <c r="C225" s="112" t="s">
        <v>269</v>
      </c>
      <c r="D225" s="114" t="s">
        <v>270</v>
      </c>
      <c r="E225" s="101" t="s">
        <v>39</v>
      </c>
      <c r="F225" s="114">
        <v>58</v>
      </c>
      <c r="G225" s="115" t="s">
        <v>57</v>
      </c>
      <c r="H225" s="225">
        <v>255</v>
      </c>
      <c r="I225" s="111" t="s">
        <v>41</v>
      </c>
      <c r="J225" s="226">
        <v>0</v>
      </c>
      <c r="K225" s="121">
        <f t="shared" si="21"/>
        <v>0</v>
      </c>
      <c r="L225" s="122">
        <f t="shared" si="22"/>
        <v>0</v>
      </c>
      <c r="M225" s="226">
        <v>0</v>
      </c>
      <c r="N225" s="121">
        <f t="shared" si="23"/>
        <v>0</v>
      </c>
      <c r="O225" s="122">
        <f t="shared" si="24"/>
        <v>0</v>
      </c>
      <c r="P225" s="121">
        <f t="shared" si="25"/>
        <v>0</v>
      </c>
      <c r="Q225" s="124">
        <f t="shared" si="26"/>
        <v>0</v>
      </c>
      <c r="R225" s="124">
        <f t="shared" si="27"/>
        <v>0</v>
      </c>
    </row>
    <row r="226" spans="1:18" x14ac:dyDescent="0.3">
      <c r="A226" s="100" t="s">
        <v>37</v>
      </c>
      <c r="B226" s="112">
        <v>2</v>
      </c>
      <c r="C226" s="112" t="s">
        <v>271</v>
      </c>
      <c r="D226" s="114" t="s">
        <v>272</v>
      </c>
      <c r="E226" s="101" t="s">
        <v>39</v>
      </c>
      <c r="F226" s="114">
        <v>29</v>
      </c>
      <c r="G226" s="115" t="s">
        <v>57</v>
      </c>
      <c r="H226" s="225">
        <v>255</v>
      </c>
      <c r="I226" s="111" t="s">
        <v>41</v>
      </c>
      <c r="J226" s="226">
        <v>0</v>
      </c>
      <c r="K226" s="121">
        <f t="shared" si="21"/>
        <v>0</v>
      </c>
      <c r="L226" s="122">
        <f t="shared" si="22"/>
        <v>0</v>
      </c>
      <c r="M226" s="226">
        <v>0</v>
      </c>
      <c r="N226" s="121">
        <f t="shared" si="23"/>
        <v>0</v>
      </c>
      <c r="O226" s="122">
        <f t="shared" si="24"/>
        <v>0</v>
      </c>
      <c r="P226" s="121">
        <f t="shared" si="25"/>
        <v>0</v>
      </c>
      <c r="Q226" s="124">
        <f t="shared" si="26"/>
        <v>0</v>
      </c>
      <c r="R226" s="124">
        <f t="shared" si="27"/>
        <v>0</v>
      </c>
    </row>
    <row r="227" spans="1:18" x14ac:dyDescent="0.3">
      <c r="A227" s="100" t="s">
        <v>37</v>
      </c>
      <c r="B227" s="112">
        <v>3</v>
      </c>
      <c r="C227" s="113">
        <v>3001</v>
      </c>
      <c r="D227" s="114" t="s">
        <v>38</v>
      </c>
      <c r="E227" s="101" t="s">
        <v>39</v>
      </c>
      <c r="F227" s="114">
        <v>22.2</v>
      </c>
      <c r="G227" s="115" t="s">
        <v>57</v>
      </c>
      <c r="H227" s="225">
        <v>255</v>
      </c>
      <c r="I227" s="111" t="s">
        <v>41</v>
      </c>
      <c r="J227" s="226">
        <v>0</v>
      </c>
      <c r="K227" s="121">
        <f t="shared" si="21"/>
        <v>0</v>
      </c>
      <c r="L227" s="122">
        <f t="shared" si="22"/>
        <v>0</v>
      </c>
      <c r="M227" s="226">
        <v>0</v>
      </c>
      <c r="N227" s="121">
        <f t="shared" si="23"/>
        <v>0</v>
      </c>
      <c r="O227" s="122">
        <f t="shared" si="24"/>
        <v>0</v>
      </c>
      <c r="P227" s="121">
        <f t="shared" si="25"/>
        <v>0</v>
      </c>
      <c r="Q227" s="124">
        <f t="shared" si="26"/>
        <v>0</v>
      </c>
      <c r="R227" s="124">
        <f t="shared" si="27"/>
        <v>0</v>
      </c>
    </row>
    <row r="228" spans="1:18" x14ac:dyDescent="0.3">
      <c r="A228" s="100" t="s">
        <v>37</v>
      </c>
      <c r="B228" s="112">
        <v>3</v>
      </c>
      <c r="C228" s="113">
        <v>3002</v>
      </c>
      <c r="D228" s="114" t="s">
        <v>273</v>
      </c>
      <c r="E228" s="102" t="s">
        <v>47</v>
      </c>
      <c r="F228" s="114">
        <v>37</v>
      </c>
      <c r="G228" s="115" t="s">
        <v>57</v>
      </c>
      <c r="H228" s="225">
        <v>255</v>
      </c>
      <c r="I228" s="111" t="s">
        <v>41</v>
      </c>
      <c r="J228" s="226">
        <v>0</v>
      </c>
      <c r="K228" s="121">
        <f t="shared" si="21"/>
        <v>0</v>
      </c>
      <c r="L228" s="122">
        <f t="shared" si="22"/>
        <v>0</v>
      </c>
      <c r="M228" s="226">
        <v>0</v>
      </c>
      <c r="N228" s="121">
        <f t="shared" si="23"/>
        <v>0</v>
      </c>
      <c r="O228" s="122">
        <f t="shared" si="24"/>
        <v>0</v>
      </c>
      <c r="P228" s="121">
        <f t="shared" si="25"/>
        <v>0</v>
      </c>
      <c r="Q228" s="124">
        <f t="shared" si="26"/>
        <v>0</v>
      </c>
      <c r="R228" s="124">
        <f t="shared" si="27"/>
        <v>0</v>
      </c>
    </row>
    <row r="229" spans="1:18" x14ac:dyDescent="0.3">
      <c r="A229" s="100" t="s">
        <v>37</v>
      </c>
      <c r="B229" s="112">
        <v>3</v>
      </c>
      <c r="C229" s="113">
        <v>3005</v>
      </c>
      <c r="D229" s="114" t="s">
        <v>274</v>
      </c>
      <c r="E229" s="101" t="s">
        <v>39</v>
      </c>
      <c r="F229" s="114">
        <v>12.5</v>
      </c>
      <c r="G229" s="115" t="s">
        <v>44</v>
      </c>
      <c r="H229" s="225">
        <v>255</v>
      </c>
      <c r="I229" s="111" t="s">
        <v>41</v>
      </c>
      <c r="J229" s="226">
        <v>0</v>
      </c>
      <c r="K229" s="121">
        <f t="shared" si="21"/>
        <v>0</v>
      </c>
      <c r="L229" s="122">
        <f t="shared" si="22"/>
        <v>0</v>
      </c>
      <c r="M229" s="226">
        <v>0</v>
      </c>
      <c r="N229" s="121">
        <f t="shared" si="23"/>
        <v>0</v>
      </c>
      <c r="O229" s="122">
        <f t="shared" si="24"/>
        <v>0</v>
      </c>
      <c r="P229" s="121">
        <f t="shared" si="25"/>
        <v>0</v>
      </c>
      <c r="Q229" s="124">
        <f t="shared" si="26"/>
        <v>0</v>
      </c>
      <c r="R229" s="124">
        <f t="shared" si="27"/>
        <v>0</v>
      </c>
    </row>
    <row r="230" spans="1:18" x14ac:dyDescent="0.3">
      <c r="A230" s="100" t="s">
        <v>37</v>
      </c>
      <c r="B230" s="112">
        <v>3</v>
      </c>
      <c r="C230" s="113">
        <v>3007</v>
      </c>
      <c r="D230" s="114" t="s">
        <v>275</v>
      </c>
      <c r="E230" s="102" t="s">
        <v>50</v>
      </c>
      <c r="F230" s="114">
        <v>592.6</v>
      </c>
      <c r="G230" s="115" t="s">
        <v>51</v>
      </c>
      <c r="H230" s="225">
        <v>255</v>
      </c>
      <c r="I230" s="111" t="s">
        <v>41</v>
      </c>
      <c r="J230" s="226">
        <v>0</v>
      </c>
      <c r="K230" s="121">
        <f t="shared" si="21"/>
        <v>0</v>
      </c>
      <c r="L230" s="122">
        <f t="shared" si="22"/>
        <v>0</v>
      </c>
      <c r="M230" s="226">
        <v>0</v>
      </c>
      <c r="N230" s="121">
        <f t="shared" si="23"/>
        <v>0</v>
      </c>
      <c r="O230" s="122">
        <f t="shared" si="24"/>
        <v>0</v>
      </c>
      <c r="P230" s="121">
        <f t="shared" si="25"/>
        <v>0</v>
      </c>
      <c r="Q230" s="124">
        <f t="shared" si="26"/>
        <v>0</v>
      </c>
      <c r="R230" s="124">
        <f t="shared" si="27"/>
        <v>0</v>
      </c>
    </row>
    <row r="231" spans="1:18" x14ac:dyDescent="0.3">
      <c r="A231" s="100" t="s">
        <v>37</v>
      </c>
      <c r="B231" s="112">
        <v>3</v>
      </c>
      <c r="C231" s="113">
        <v>3008</v>
      </c>
      <c r="D231" s="114" t="s">
        <v>276</v>
      </c>
      <c r="E231" s="101" t="s">
        <v>39</v>
      </c>
      <c r="F231" s="114">
        <v>16.899999999999999</v>
      </c>
      <c r="G231" s="115" t="s">
        <v>51</v>
      </c>
      <c r="H231" s="225">
        <v>255</v>
      </c>
      <c r="I231" s="111" t="s">
        <v>41</v>
      </c>
      <c r="J231" s="226">
        <v>0</v>
      </c>
      <c r="K231" s="121">
        <f t="shared" si="21"/>
        <v>0</v>
      </c>
      <c r="L231" s="122">
        <f t="shared" si="22"/>
        <v>0</v>
      </c>
      <c r="M231" s="226">
        <v>0</v>
      </c>
      <c r="N231" s="121">
        <f t="shared" si="23"/>
        <v>0</v>
      </c>
      <c r="O231" s="122">
        <f t="shared" si="24"/>
        <v>0</v>
      </c>
      <c r="P231" s="121">
        <f t="shared" si="25"/>
        <v>0</v>
      </c>
      <c r="Q231" s="124">
        <f t="shared" si="26"/>
        <v>0</v>
      </c>
      <c r="R231" s="124">
        <f t="shared" si="27"/>
        <v>0</v>
      </c>
    </row>
    <row r="232" spans="1:18" x14ac:dyDescent="0.3">
      <c r="A232" s="100" t="s">
        <v>37</v>
      </c>
      <c r="B232" s="112">
        <v>3</v>
      </c>
      <c r="C232" s="113">
        <v>3009</v>
      </c>
      <c r="D232" s="114" t="s">
        <v>277</v>
      </c>
      <c r="E232" s="101" t="s">
        <v>39</v>
      </c>
      <c r="F232" s="114">
        <v>7.2</v>
      </c>
      <c r="G232" s="115" t="s">
        <v>259</v>
      </c>
      <c r="H232" s="225">
        <v>255</v>
      </c>
      <c r="I232" s="111" t="s">
        <v>41</v>
      </c>
      <c r="J232" s="226">
        <v>0</v>
      </c>
      <c r="K232" s="121">
        <f t="shared" si="21"/>
        <v>0</v>
      </c>
      <c r="L232" s="122">
        <f t="shared" si="22"/>
        <v>0</v>
      </c>
      <c r="M232" s="226">
        <v>0</v>
      </c>
      <c r="N232" s="121">
        <f t="shared" si="23"/>
        <v>0</v>
      </c>
      <c r="O232" s="122">
        <f t="shared" si="24"/>
        <v>0</v>
      </c>
      <c r="P232" s="121">
        <f t="shared" si="25"/>
        <v>0</v>
      </c>
      <c r="Q232" s="124">
        <f t="shared" si="26"/>
        <v>0</v>
      </c>
      <c r="R232" s="124">
        <f t="shared" si="27"/>
        <v>0</v>
      </c>
    </row>
    <row r="233" spans="1:18" x14ac:dyDescent="0.3">
      <c r="A233" s="100" t="s">
        <v>37</v>
      </c>
      <c r="B233" s="112">
        <v>3</v>
      </c>
      <c r="C233" s="113">
        <v>3010</v>
      </c>
      <c r="D233" s="114" t="s">
        <v>274</v>
      </c>
      <c r="E233" s="101" t="s">
        <v>39</v>
      </c>
      <c r="F233" s="114">
        <v>7.6</v>
      </c>
      <c r="G233" s="115" t="s">
        <v>259</v>
      </c>
      <c r="H233" s="225">
        <v>255</v>
      </c>
      <c r="I233" s="111" t="s">
        <v>41</v>
      </c>
      <c r="J233" s="226">
        <v>0</v>
      </c>
      <c r="K233" s="121">
        <f t="shared" si="21"/>
        <v>0</v>
      </c>
      <c r="L233" s="122">
        <f t="shared" si="22"/>
        <v>0</v>
      </c>
      <c r="M233" s="226">
        <v>0</v>
      </c>
      <c r="N233" s="121">
        <f t="shared" si="23"/>
        <v>0</v>
      </c>
      <c r="O233" s="122">
        <f t="shared" si="24"/>
        <v>0</v>
      </c>
      <c r="P233" s="121">
        <f t="shared" si="25"/>
        <v>0</v>
      </c>
      <c r="Q233" s="124">
        <f t="shared" si="26"/>
        <v>0</v>
      </c>
      <c r="R233" s="124">
        <f t="shared" si="27"/>
        <v>0</v>
      </c>
    </row>
    <row r="234" spans="1:18" x14ac:dyDescent="0.3">
      <c r="A234" s="100" t="s">
        <v>37</v>
      </c>
      <c r="B234" s="112">
        <v>3</v>
      </c>
      <c r="C234" s="113">
        <v>3012</v>
      </c>
      <c r="D234" s="114" t="s">
        <v>187</v>
      </c>
      <c r="E234" s="117" t="s">
        <v>76</v>
      </c>
      <c r="F234" s="114">
        <v>9.5</v>
      </c>
      <c r="G234" s="115" t="s">
        <v>40</v>
      </c>
      <c r="H234" s="225">
        <v>255</v>
      </c>
      <c r="I234" s="111" t="s">
        <v>77</v>
      </c>
      <c r="J234" s="226">
        <v>0</v>
      </c>
      <c r="K234" s="121">
        <f t="shared" si="21"/>
        <v>0</v>
      </c>
      <c r="L234" s="122">
        <f t="shared" si="22"/>
        <v>0</v>
      </c>
      <c r="M234" s="226">
        <v>0</v>
      </c>
      <c r="N234" s="121">
        <f t="shared" si="23"/>
        <v>0</v>
      </c>
      <c r="O234" s="122">
        <f t="shared" si="24"/>
        <v>0</v>
      </c>
      <c r="P234" s="121">
        <f t="shared" si="25"/>
        <v>0</v>
      </c>
      <c r="Q234" s="124">
        <f t="shared" si="26"/>
        <v>0</v>
      </c>
      <c r="R234" s="124">
        <f t="shared" si="27"/>
        <v>0</v>
      </c>
    </row>
    <row r="235" spans="1:18" x14ac:dyDescent="0.3">
      <c r="A235" s="100" t="s">
        <v>37</v>
      </c>
      <c r="B235" s="112">
        <v>3</v>
      </c>
      <c r="C235" s="113">
        <v>3013</v>
      </c>
      <c r="D235" s="114" t="s">
        <v>75</v>
      </c>
      <c r="E235" s="117" t="s">
        <v>76</v>
      </c>
      <c r="F235" s="114">
        <v>1.6</v>
      </c>
      <c r="G235" s="115" t="s">
        <v>40</v>
      </c>
      <c r="H235" s="225">
        <v>255</v>
      </c>
      <c r="I235" s="111" t="s">
        <v>77</v>
      </c>
      <c r="J235" s="226">
        <v>0</v>
      </c>
      <c r="K235" s="121">
        <f t="shared" si="21"/>
        <v>0</v>
      </c>
      <c r="L235" s="122">
        <f t="shared" si="22"/>
        <v>0</v>
      </c>
      <c r="M235" s="226">
        <v>0</v>
      </c>
      <c r="N235" s="121">
        <f t="shared" si="23"/>
        <v>0</v>
      </c>
      <c r="O235" s="122">
        <f t="shared" si="24"/>
        <v>0</v>
      </c>
      <c r="P235" s="121">
        <f t="shared" si="25"/>
        <v>0</v>
      </c>
      <c r="Q235" s="124">
        <f t="shared" si="26"/>
        <v>0</v>
      </c>
      <c r="R235" s="124">
        <f t="shared" si="27"/>
        <v>0</v>
      </c>
    </row>
    <row r="236" spans="1:18" x14ac:dyDescent="0.3">
      <c r="A236" s="100" t="s">
        <v>37</v>
      </c>
      <c r="B236" s="112">
        <v>3</v>
      </c>
      <c r="C236" s="113">
        <v>3014</v>
      </c>
      <c r="D236" s="114" t="s">
        <v>75</v>
      </c>
      <c r="E236" s="117" t="s">
        <v>76</v>
      </c>
      <c r="F236" s="114">
        <v>1.6</v>
      </c>
      <c r="G236" s="115" t="s">
        <v>40</v>
      </c>
      <c r="H236" s="225">
        <v>255</v>
      </c>
      <c r="I236" s="111" t="s">
        <v>77</v>
      </c>
      <c r="J236" s="226">
        <v>0</v>
      </c>
      <c r="K236" s="121">
        <f t="shared" si="21"/>
        <v>0</v>
      </c>
      <c r="L236" s="122">
        <f t="shared" si="22"/>
        <v>0</v>
      </c>
      <c r="M236" s="226">
        <v>0</v>
      </c>
      <c r="N236" s="121">
        <f t="shared" si="23"/>
        <v>0</v>
      </c>
      <c r="O236" s="122">
        <f t="shared" si="24"/>
        <v>0</v>
      </c>
      <c r="P236" s="121">
        <f t="shared" si="25"/>
        <v>0</v>
      </c>
      <c r="Q236" s="124">
        <f t="shared" si="26"/>
        <v>0</v>
      </c>
      <c r="R236" s="124">
        <f t="shared" si="27"/>
        <v>0</v>
      </c>
    </row>
    <row r="237" spans="1:18" x14ac:dyDescent="0.3">
      <c r="A237" s="100" t="s">
        <v>37</v>
      </c>
      <c r="B237" s="112">
        <v>3</v>
      </c>
      <c r="C237" s="113">
        <v>3015</v>
      </c>
      <c r="D237" s="114" t="s">
        <v>75</v>
      </c>
      <c r="E237" s="117" t="s">
        <v>76</v>
      </c>
      <c r="F237" s="114">
        <v>1.6</v>
      </c>
      <c r="G237" s="115" t="s">
        <v>40</v>
      </c>
      <c r="H237" s="225">
        <v>255</v>
      </c>
      <c r="I237" s="111" t="s">
        <v>77</v>
      </c>
      <c r="J237" s="226">
        <v>0</v>
      </c>
      <c r="K237" s="121">
        <f t="shared" si="21"/>
        <v>0</v>
      </c>
      <c r="L237" s="122">
        <f t="shared" si="22"/>
        <v>0</v>
      </c>
      <c r="M237" s="226">
        <v>0</v>
      </c>
      <c r="N237" s="121">
        <f t="shared" si="23"/>
        <v>0</v>
      </c>
      <c r="O237" s="122">
        <f t="shared" si="24"/>
        <v>0</v>
      </c>
      <c r="P237" s="121">
        <f t="shared" si="25"/>
        <v>0</v>
      </c>
      <c r="Q237" s="124">
        <f t="shared" si="26"/>
        <v>0</v>
      </c>
      <c r="R237" s="124">
        <f t="shared" si="27"/>
        <v>0</v>
      </c>
    </row>
    <row r="238" spans="1:18" x14ac:dyDescent="0.3">
      <c r="A238" s="100" t="s">
        <v>37</v>
      </c>
      <c r="B238" s="112">
        <v>3</v>
      </c>
      <c r="C238" s="113">
        <v>3016</v>
      </c>
      <c r="D238" s="114" t="s">
        <v>278</v>
      </c>
      <c r="E238" s="101" t="s">
        <v>39</v>
      </c>
      <c r="F238" s="114">
        <v>15.4</v>
      </c>
      <c r="G238" s="115" t="s">
        <v>57</v>
      </c>
      <c r="H238" s="225">
        <v>255</v>
      </c>
      <c r="I238" s="111" t="s">
        <v>41</v>
      </c>
      <c r="J238" s="226">
        <v>0</v>
      </c>
      <c r="K238" s="121">
        <f t="shared" si="21"/>
        <v>0</v>
      </c>
      <c r="L238" s="122">
        <f t="shared" si="22"/>
        <v>0</v>
      </c>
      <c r="M238" s="226">
        <v>0</v>
      </c>
      <c r="N238" s="121">
        <f t="shared" si="23"/>
        <v>0</v>
      </c>
      <c r="O238" s="122">
        <f t="shared" si="24"/>
        <v>0</v>
      </c>
      <c r="P238" s="121">
        <f t="shared" si="25"/>
        <v>0</v>
      </c>
      <c r="Q238" s="124">
        <f t="shared" si="26"/>
        <v>0</v>
      </c>
      <c r="R238" s="124">
        <f t="shared" si="27"/>
        <v>0</v>
      </c>
    </row>
    <row r="239" spans="1:18" x14ac:dyDescent="0.3">
      <c r="A239" s="100" t="s">
        <v>37</v>
      </c>
      <c r="B239" s="112">
        <v>3</v>
      </c>
      <c r="C239" s="113">
        <v>3017</v>
      </c>
      <c r="D239" s="114" t="s">
        <v>38</v>
      </c>
      <c r="E239" s="101" t="s">
        <v>39</v>
      </c>
      <c r="F239" s="114">
        <v>44.6</v>
      </c>
      <c r="G239" s="115" t="s">
        <v>57</v>
      </c>
      <c r="H239" s="225">
        <v>255</v>
      </c>
      <c r="I239" s="111" t="s">
        <v>41</v>
      </c>
      <c r="J239" s="226">
        <v>0</v>
      </c>
      <c r="K239" s="121">
        <f t="shared" si="21"/>
        <v>0</v>
      </c>
      <c r="L239" s="122">
        <f t="shared" si="22"/>
        <v>0</v>
      </c>
      <c r="M239" s="226">
        <v>0</v>
      </c>
      <c r="N239" s="121">
        <f t="shared" si="23"/>
        <v>0</v>
      </c>
      <c r="O239" s="122">
        <f t="shared" si="24"/>
        <v>0</v>
      </c>
      <c r="P239" s="121">
        <f t="shared" si="25"/>
        <v>0</v>
      </c>
      <c r="Q239" s="124">
        <f t="shared" si="26"/>
        <v>0</v>
      </c>
      <c r="R239" s="124">
        <f t="shared" si="27"/>
        <v>0</v>
      </c>
    </row>
    <row r="240" spans="1:18" x14ac:dyDescent="0.3">
      <c r="A240" s="100" t="s">
        <v>37</v>
      </c>
      <c r="B240" s="112">
        <v>3</v>
      </c>
      <c r="C240" s="113">
        <v>3019</v>
      </c>
      <c r="D240" s="114" t="s">
        <v>42</v>
      </c>
      <c r="E240" s="101" t="s">
        <v>39</v>
      </c>
      <c r="F240" s="114">
        <v>47</v>
      </c>
      <c r="G240" s="115"/>
      <c r="H240" s="225">
        <v>255</v>
      </c>
      <c r="I240" s="111" t="s">
        <v>41</v>
      </c>
      <c r="J240" s="226">
        <v>0</v>
      </c>
      <c r="K240" s="121">
        <f t="shared" si="21"/>
        <v>0</v>
      </c>
      <c r="L240" s="122">
        <f t="shared" si="22"/>
        <v>0</v>
      </c>
      <c r="M240" s="226">
        <v>0</v>
      </c>
      <c r="N240" s="121">
        <f t="shared" si="23"/>
        <v>0</v>
      </c>
      <c r="O240" s="122">
        <f t="shared" si="24"/>
        <v>0</v>
      </c>
      <c r="P240" s="121">
        <f t="shared" si="25"/>
        <v>0</v>
      </c>
      <c r="Q240" s="124">
        <f t="shared" si="26"/>
        <v>0</v>
      </c>
      <c r="R240" s="124">
        <f t="shared" si="27"/>
        <v>0</v>
      </c>
    </row>
    <row r="241" spans="1:18" x14ac:dyDescent="0.3">
      <c r="A241" s="100" t="s">
        <v>37</v>
      </c>
      <c r="B241" s="112">
        <v>3</v>
      </c>
      <c r="C241" s="113">
        <v>3021</v>
      </c>
      <c r="D241" s="114" t="s">
        <v>38</v>
      </c>
      <c r="E241" s="101" t="s">
        <v>39</v>
      </c>
      <c r="F241" s="114">
        <v>20.7</v>
      </c>
      <c r="G241" s="115" t="s">
        <v>57</v>
      </c>
      <c r="H241" s="225">
        <v>255</v>
      </c>
      <c r="I241" s="111" t="s">
        <v>41</v>
      </c>
      <c r="J241" s="226">
        <v>0</v>
      </c>
      <c r="K241" s="121">
        <f t="shared" si="21"/>
        <v>0</v>
      </c>
      <c r="L241" s="122">
        <f t="shared" si="22"/>
        <v>0</v>
      </c>
      <c r="M241" s="226">
        <v>0</v>
      </c>
      <c r="N241" s="121">
        <f t="shared" si="23"/>
        <v>0</v>
      </c>
      <c r="O241" s="122">
        <f t="shared" si="24"/>
        <v>0</v>
      </c>
      <c r="P241" s="121">
        <f t="shared" si="25"/>
        <v>0</v>
      </c>
      <c r="Q241" s="124">
        <f t="shared" si="26"/>
        <v>0</v>
      </c>
      <c r="R241" s="124">
        <f t="shared" si="27"/>
        <v>0</v>
      </c>
    </row>
    <row r="242" spans="1:18" x14ac:dyDescent="0.3">
      <c r="A242" s="100" t="s">
        <v>37</v>
      </c>
      <c r="B242" s="112">
        <v>3</v>
      </c>
      <c r="C242" s="113">
        <v>3022</v>
      </c>
      <c r="D242" s="114" t="s">
        <v>38</v>
      </c>
      <c r="E242" s="101" t="s">
        <v>39</v>
      </c>
      <c r="F242" s="114">
        <v>54.4</v>
      </c>
      <c r="G242" s="115" t="s">
        <v>57</v>
      </c>
      <c r="H242" s="225">
        <v>255</v>
      </c>
      <c r="I242" s="111" t="s">
        <v>41</v>
      </c>
      <c r="J242" s="226">
        <v>0</v>
      </c>
      <c r="K242" s="121">
        <f t="shared" si="21"/>
        <v>0</v>
      </c>
      <c r="L242" s="122">
        <f t="shared" si="22"/>
        <v>0</v>
      </c>
      <c r="M242" s="226">
        <v>0</v>
      </c>
      <c r="N242" s="121">
        <f t="shared" si="23"/>
        <v>0</v>
      </c>
      <c r="O242" s="122">
        <f t="shared" si="24"/>
        <v>0</v>
      </c>
      <c r="P242" s="121">
        <f t="shared" si="25"/>
        <v>0</v>
      </c>
      <c r="Q242" s="124">
        <f t="shared" si="26"/>
        <v>0</v>
      </c>
      <c r="R242" s="124">
        <f t="shared" si="27"/>
        <v>0</v>
      </c>
    </row>
    <row r="243" spans="1:18" x14ac:dyDescent="0.3">
      <c r="A243" s="100" t="s">
        <v>37</v>
      </c>
      <c r="B243" s="112">
        <v>3</v>
      </c>
      <c r="C243" s="113">
        <v>3023</v>
      </c>
      <c r="D243" s="114" t="s">
        <v>279</v>
      </c>
      <c r="E243" s="102" t="s">
        <v>47</v>
      </c>
      <c r="F243" s="114">
        <v>156.4</v>
      </c>
      <c r="G243" s="115" t="s">
        <v>57</v>
      </c>
      <c r="H243" s="225">
        <v>255</v>
      </c>
      <c r="I243" s="111" t="s">
        <v>41</v>
      </c>
      <c r="J243" s="226">
        <v>0</v>
      </c>
      <c r="K243" s="121">
        <f t="shared" si="21"/>
        <v>0</v>
      </c>
      <c r="L243" s="122">
        <f t="shared" si="22"/>
        <v>0</v>
      </c>
      <c r="M243" s="226">
        <v>0</v>
      </c>
      <c r="N243" s="121">
        <f t="shared" si="23"/>
        <v>0</v>
      </c>
      <c r="O243" s="122">
        <f t="shared" si="24"/>
        <v>0</v>
      </c>
      <c r="P243" s="121">
        <f t="shared" si="25"/>
        <v>0</v>
      </c>
      <c r="Q243" s="124">
        <f t="shared" si="26"/>
        <v>0</v>
      </c>
      <c r="R243" s="124">
        <f t="shared" si="27"/>
        <v>0</v>
      </c>
    </row>
    <row r="244" spans="1:18" x14ac:dyDescent="0.3">
      <c r="A244" s="100" t="s">
        <v>37</v>
      </c>
      <c r="B244" s="112">
        <v>3</v>
      </c>
      <c r="C244" s="113">
        <v>3025</v>
      </c>
      <c r="D244" s="114" t="s">
        <v>38</v>
      </c>
      <c r="E244" s="101" t="s">
        <v>39</v>
      </c>
      <c r="F244" s="114">
        <v>17.399999999999999</v>
      </c>
      <c r="G244" s="115" t="s">
        <v>57</v>
      </c>
      <c r="H244" s="225">
        <v>255</v>
      </c>
      <c r="I244" s="111" t="s">
        <v>41</v>
      </c>
      <c r="J244" s="226">
        <v>0</v>
      </c>
      <c r="K244" s="121">
        <f t="shared" si="21"/>
        <v>0</v>
      </c>
      <c r="L244" s="122">
        <f t="shared" si="22"/>
        <v>0</v>
      </c>
      <c r="M244" s="226">
        <v>0</v>
      </c>
      <c r="N244" s="121">
        <f t="shared" si="23"/>
        <v>0</v>
      </c>
      <c r="O244" s="122">
        <f t="shared" si="24"/>
        <v>0</v>
      </c>
      <c r="P244" s="121">
        <f t="shared" si="25"/>
        <v>0</v>
      </c>
      <c r="Q244" s="124">
        <f t="shared" si="26"/>
        <v>0</v>
      </c>
      <c r="R244" s="124">
        <f t="shared" si="27"/>
        <v>0</v>
      </c>
    </row>
    <row r="245" spans="1:18" x14ac:dyDescent="0.3">
      <c r="A245" s="100" t="s">
        <v>37</v>
      </c>
      <c r="B245" s="112">
        <v>3</v>
      </c>
      <c r="C245" s="113">
        <v>3026</v>
      </c>
      <c r="D245" s="114" t="s">
        <v>280</v>
      </c>
      <c r="E245" s="102" t="s">
        <v>50</v>
      </c>
      <c r="F245" s="114">
        <v>29.5</v>
      </c>
      <c r="G245" s="115" t="s">
        <v>57</v>
      </c>
      <c r="H245" s="225">
        <v>255</v>
      </c>
      <c r="I245" s="111" t="s">
        <v>41</v>
      </c>
      <c r="J245" s="226">
        <v>0</v>
      </c>
      <c r="K245" s="121">
        <f t="shared" si="21"/>
        <v>0</v>
      </c>
      <c r="L245" s="122">
        <f t="shared" si="22"/>
        <v>0</v>
      </c>
      <c r="M245" s="226">
        <v>0</v>
      </c>
      <c r="N245" s="121">
        <f t="shared" si="23"/>
        <v>0</v>
      </c>
      <c r="O245" s="122">
        <f t="shared" si="24"/>
        <v>0</v>
      </c>
      <c r="P245" s="121">
        <f t="shared" si="25"/>
        <v>0</v>
      </c>
      <c r="Q245" s="124">
        <f t="shared" si="26"/>
        <v>0</v>
      </c>
      <c r="R245" s="124">
        <f t="shared" si="27"/>
        <v>0</v>
      </c>
    </row>
    <row r="246" spans="1:18" x14ac:dyDescent="0.3">
      <c r="A246" s="100" t="s">
        <v>37</v>
      </c>
      <c r="B246" s="112">
        <v>3</v>
      </c>
      <c r="C246" s="112" t="s">
        <v>281</v>
      </c>
      <c r="D246" s="114" t="s">
        <v>232</v>
      </c>
      <c r="E246" s="101" t="s">
        <v>39</v>
      </c>
      <c r="F246" s="114">
        <v>40.700000000000003</v>
      </c>
      <c r="G246" s="115" t="s">
        <v>57</v>
      </c>
      <c r="H246" s="225">
        <v>255</v>
      </c>
      <c r="I246" s="111" t="s">
        <v>41</v>
      </c>
      <c r="J246" s="226">
        <v>0</v>
      </c>
      <c r="K246" s="121">
        <f t="shared" si="21"/>
        <v>0</v>
      </c>
      <c r="L246" s="122">
        <f t="shared" si="22"/>
        <v>0</v>
      </c>
      <c r="M246" s="226">
        <v>0</v>
      </c>
      <c r="N246" s="121">
        <f t="shared" si="23"/>
        <v>0</v>
      </c>
      <c r="O246" s="122">
        <f t="shared" si="24"/>
        <v>0</v>
      </c>
      <c r="P246" s="121">
        <f t="shared" si="25"/>
        <v>0</v>
      </c>
      <c r="Q246" s="124">
        <f t="shared" si="26"/>
        <v>0</v>
      </c>
      <c r="R246" s="124">
        <f t="shared" si="27"/>
        <v>0</v>
      </c>
    </row>
    <row r="247" spans="1:18" x14ac:dyDescent="0.3">
      <c r="A247" s="100" t="s">
        <v>37</v>
      </c>
      <c r="B247" s="112">
        <v>3</v>
      </c>
      <c r="C247" s="112" t="s">
        <v>282</v>
      </c>
      <c r="D247" s="114" t="s">
        <v>232</v>
      </c>
      <c r="E247" s="101" t="s">
        <v>39</v>
      </c>
      <c r="F247" s="114">
        <v>41.3</v>
      </c>
      <c r="G247" s="115" t="s">
        <v>44</v>
      </c>
      <c r="H247" s="225">
        <v>255</v>
      </c>
      <c r="I247" s="111" t="s">
        <v>41</v>
      </c>
      <c r="J247" s="226">
        <v>0</v>
      </c>
      <c r="K247" s="121">
        <f t="shared" si="21"/>
        <v>0</v>
      </c>
      <c r="L247" s="122">
        <f t="shared" si="22"/>
        <v>0</v>
      </c>
      <c r="M247" s="226">
        <v>0</v>
      </c>
      <c r="N247" s="121">
        <f t="shared" si="23"/>
        <v>0</v>
      </c>
      <c r="O247" s="122">
        <f t="shared" si="24"/>
        <v>0</v>
      </c>
      <c r="P247" s="121">
        <f t="shared" si="25"/>
        <v>0</v>
      </c>
      <c r="Q247" s="124">
        <f t="shared" si="26"/>
        <v>0</v>
      </c>
      <c r="R247" s="124">
        <f t="shared" si="27"/>
        <v>0</v>
      </c>
    </row>
    <row r="248" spans="1:18" x14ac:dyDescent="0.3">
      <c r="A248" s="100" t="s">
        <v>37</v>
      </c>
      <c r="B248" s="112">
        <v>3</v>
      </c>
      <c r="C248" s="112" t="s">
        <v>283</v>
      </c>
      <c r="D248" s="114" t="s">
        <v>232</v>
      </c>
      <c r="E248" s="101" t="s">
        <v>39</v>
      </c>
      <c r="F248" s="114">
        <v>8.1</v>
      </c>
      <c r="G248" s="115" t="s">
        <v>44</v>
      </c>
      <c r="H248" s="225">
        <v>255</v>
      </c>
      <c r="I248" s="111" t="s">
        <v>41</v>
      </c>
      <c r="J248" s="226">
        <v>0</v>
      </c>
      <c r="K248" s="121">
        <f t="shared" si="21"/>
        <v>0</v>
      </c>
      <c r="L248" s="122">
        <f t="shared" si="22"/>
        <v>0</v>
      </c>
      <c r="M248" s="226">
        <v>0</v>
      </c>
      <c r="N248" s="121">
        <f t="shared" si="23"/>
        <v>0</v>
      </c>
      <c r="O248" s="122">
        <f t="shared" si="24"/>
        <v>0</v>
      </c>
      <c r="P248" s="121">
        <f t="shared" si="25"/>
        <v>0</v>
      </c>
      <c r="Q248" s="124">
        <f t="shared" si="26"/>
        <v>0</v>
      </c>
      <c r="R248" s="124">
        <f t="shared" si="27"/>
        <v>0</v>
      </c>
    </row>
    <row r="249" spans="1:18" x14ac:dyDescent="0.3">
      <c r="A249" s="100" t="s">
        <v>37</v>
      </c>
      <c r="B249" s="112">
        <v>3</v>
      </c>
      <c r="C249" s="112" t="s">
        <v>284</v>
      </c>
      <c r="D249" s="114" t="s">
        <v>232</v>
      </c>
      <c r="E249" s="101" t="s">
        <v>39</v>
      </c>
      <c r="F249" s="114">
        <v>2.4</v>
      </c>
      <c r="G249" s="115" t="s">
        <v>44</v>
      </c>
      <c r="H249" s="225">
        <v>255</v>
      </c>
      <c r="I249" s="111" t="s">
        <v>41</v>
      </c>
      <c r="J249" s="226">
        <v>0</v>
      </c>
      <c r="K249" s="121">
        <f t="shared" si="21"/>
        <v>0</v>
      </c>
      <c r="L249" s="122">
        <f t="shared" si="22"/>
        <v>0</v>
      </c>
      <c r="M249" s="226">
        <v>0</v>
      </c>
      <c r="N249" s="121">
        <f t="shared" si="23"/>
        <v>0</v>
      </c>
      <c r="O249" s="122">
        <f t="shared" si="24"/>
        <v>0</v>
      </c>
      <c r="P249" s="121">
        <f t="shared" si="25"/>
        <v>0</v>
      </c>
      <c r="Q249" s="124">
        <f t="shared" si="26"/>
        <v>0</v>
      </c>
      <c r="R249" s="124">
        <f t="shared" si="27"/>
        <v>0</v>
      </c>
    </row>
    <row r="250" spans="1:18" x14ac:dyDescent="0.3">
      <c r="A250" s="100" t="s">
        <v>37</v>
      </c>
      <c r="B250" s="112">
        <v>3</v>
      </c>
      <c r="C250" s="112" t="s">
        <v>285</v>
      </c>
      <c r="D250" s="114" t="s">
        <v>64</v>
      </c>
      <c r="E250" s="101" t="s">
        <v>39</v>
      </c>
      <c r="F250" s="114">
        <v>44.1</v>
      </c>
      <c r="G250" s="115" t="s">
        <v>57</v>
      </c>
      <c r="H250" s="225">
        <v>255</v>
      </c>
      <c r="I250" s="111" t="s">
        <v>41</v>
      </c>
      <c r="J250" s="226">
        <v>0</v>
      </c>
      <c r="K250" s="121">
        <f t="shared" si="21"/>
        <v>0</v>
      </c>
      <c r="L250" s="122">
        <f t="shared" si="22"/>
        <v>0</v>
      </c>
      <c r="M250" s="226">
        <v>0</v>
      </c>
      <c r="N250" s="121">
        <f t="shared" si="23"/>
        <v>0</v>
      </c>
      <c r="O250" s="122">
        <f t="shared" si="24"/>
        <v>0</v>
      </c>
      <c r="P250" s="121">
        <f t="shared" si="25"/>
        <v>0</v>
      </c>
      <c r="Q250" s="124">
        <f t="shared" si="26"/>
        <v>0</v>
      </c>
      <c r="R250" s="124">
        <f t="shared" si="27"/>
        <v>0</v>
      </c>
    </row>
    <row r="251" spans="1:18" x14ac:dyDescent="0.3">
      <c r="A251" s="100" t="s">
        <v>37</v>
      </c>
      <c r="B251" s="112">
        <v>3</v>
      </c>
      <c r="C251" s="112" t="s">
        <v>286</v>
      </c>
      <c r="D251" s="114" t="s">
        <v>232</v>
      </c>
      <c r="E251" s="101" t="s">
        <v>39</v>
      </c>
      <c r="F251" s="114">
        <v>3.9</v>
      </c>
      <c r="G251" s="115" t="s">
        <v>44</v>
      </c>
      <c r="H251" s="225">
        <v>255</v>
      </c>
      <c r="I251" s="111" t="s">
        <v>41</v>
      </c>
      <c r="J251" s="226">
        <v>0</v>
      </c>
      <c r="K251" s="121">
        <f t="shared" si="21"/>
        <v>0</v>
      </c>
      <c r="L251" s="122">
        <f t="shared" si="22"/>
        <v>0</v>
      </c>
      <c r="M251" s="226">
        <v>0</v>
      </c>
      <c r="N251" s="121">
        <f t="shared" si="23"/>
        <v>0</v>
      </c>
      <c r="O251" s="122">
        <f t="shared" si="24"/>
        <v>0</v>
      </c>
      <c r="P251" s="121">
        <f t="shared" si="25"/>
        <v>0</v>
      </c>
      <c r="Q251" s="124">
        <f t="shared" si="26"/>
        <v>0</v>
      </c>
      <c r="R251" s="124">
        <f t="shared" si="27"/>
        <v>0</v>
      </c>
    </row>
    <row r="252" spans="1:18" x14ac:dyDescent="0.3">
      <c r="A252" s="100" t="s">
        <v>37</v>
      </c>
      <c r="B252" s="112">
        <v>3</v>
      </c>
      <c r="C252" s="112" t="s">
        <v>287</v>
      </c>
      <c r="D252" s="114" t="s">
        <v>288</v>
      </c>
      <c r="E252" s="101" t="s">
        <v>39</v>
      </c>
      <c r="F252" s="114">
        <v>17.600000000000001</v>
      </c>
      <c r="G252" s="115" t="s">
        <v>57</v>
      </c>
      <c r="H252" s="225">
        <v>255</v>
      </c>
      <c r="I252" s="111" t="s">
        <v>41</v>
      </c>
      <c r="J252" s="226">
        <v>0</v>
      </c>
      <c r="K252" s="121">
        <f t="shared" si="21"/>
        <v>0</v>
      </c>
      <c r="L252" s="122">
        <f t="shared" si="22"/>
        <v>0</v>
      </c>
      <c r="M252" s="226">
        <v>0</v>
      </c>
      <c r="N252" s="121">
        <f t="shared" si="23"/>
        <v>0</v>
      </c>
      <c r="O252" s="122">
        <f t="shared" si="24"/>
        <v>0</v>
      </c>
      <c r="P252" s="121">
        <f t="shared" si="25"/>
        <v>0</v>
      </c>
      <c r="Q252" s="124">
        <f t="shared" si="26"/>
        <v>0</v>
      </c>
      <c r="R252" s="124">
        <f t="shared" si="27"/>
        <v>0</v>
      </c>
    </row>
    <row r="253" spans="1:18" x14ac:dyDescent="0.3">
      <c r="A253" s="100" t="s">
        <v>37</v>
      </c>
      <c r="B253" s="112">
        <v>3</v>
      </c>
      <c r="C253" s="112" t="s">
        <v>289</v>
      </c>
      <c r="D253" s="114" t="s">
        <v>290</v>
      </c>
      <c r="E253" s="101" t="s">
        <v>39</v>
      </c>
      <c r="F253" s="114">
        <v>6.5</v>
      </c>
      <c r="G253" s="115" t="s">
        <v>44</v>
      </c>
      <c r="H253" s="225">
        <v>255</v>
      </c>
      <c r="I253" s="111" t="s">
        <v>41</v>
      </c>
      <c r="J253" s="226">
        <v>0</v>
      </c>
      <c r="K253" s="121">
        <f t="shared" si="21"/>
        <v>0</v>
      </c>
      <c r="L253" s="122">
        <f t="shared" si="22"/>
        <v>0</v>
      </c>
      <c r="M253" s="226">
        <v>0</v>
      </c>
      <c r="N253" s="121">
        <f t="shared" si="23"/>
        <v>0</v>
      </c>
      <c r="O253" s="122">
        <f t="shared" si="24"/>
        <v>0</v>
      </c>
      <c r="P253" s="121">
        <f t="shared" si="25"/>
        <v>0</v>
      </c>
      <c r="Q253" s="124">
        <f t="shared" si="26"/>
        <v>0</v>
      </c>
      <c r="R253" s="124">
        <f t="shared" si="27"/>
        <v>0</v>
      </c>
    </row>
    <row r="254" spans="1:18" x14ac:dyDescent="0.3">
      <c r="A254" s="100" t="s">
        <v>37</v>
      </c>
      <c r="B254" s="112">
        <v>3</v>
      </c>
      <c r="C254" s="112" t="s">
        <v>291</v>
      </c>
      <c r="D254" s="114" t="s">
        <v>292</v>
      </c>
      <c r="E254" s="101" t="s">
        <v>39</v>
      </c>
      <c r="F254" s="114">
        <v>12.3</v>
      </c>
      <c r="G254" s="115" t="s">
        <v>44</v>
      </c>
      <c r="H254" s="225">
        <v>255</v>
      </c>
      <c r="I254" s="111" t="s">
        <v>41</v>
      </c>
      <c r="J254" s="226">
        <v>0</v>
      </c>
      <c r="K254" s="121">
        <f t="shared" si="21"/>
        <v>0</v>
      </c>
      <c r="L254" s="122">
        <f t="shared" si="22"/>
        <v>0</v>
      </c>
      <c r="M254" s="226">
        <v>0</v>
      </c>
      <c r="N254" s="121">
        <f t="shared" si="23"/>
        <v>0</v>
      </c>
      <c r="O254" s="122">
        <f t="shared" si="24"/>
        <v>0</v>
      </c>
      <c r="P254" s="121">
        <f t="shared" si="25"/>
        <v>0</v>
      </c>
      <c r="Q254" s="124">
        <f t="shared" si="26"/>
        <v>0</v>
      </c>
      <c r="R254" s="124">
        <f t="shared" si="27"/>
        <v>0</v>
      </c>
    </row>
    <row r="255" spans="1:18" x14ac:dyDescent="0.3">
      <c r="A255" s="100" t="s">
        <v>37</v>
      </c>
      <c r="B255" s="112">
        <v>3</v>
      </c>
      <c r="C255" s="112" t="s">
        <v>293</v>
      </c>
      <c r="D255" s="114" t="s">
        <v>294</v>
      </c>
      <c r="E255" s="101" t="s">
        <v>39</v>
      </c>
      <c r="F255" s="114">
        <v>61.6</v>
      </c>
      <c r="G255" s="115" t="s">
        <v>57</v>
      </c>
      <c r="H255" s="225">
        <v>255</v>
      </c>
      <c r="I255" s="111" t="s">
        <v>41</v>
      </c>
      <c r="J255" s="226">
        <v>0</v>
      </c>
      <c r="K255" s="121">
        <f t="shared" si="21"/>
        <v>0</v>
      </c>
      <c r="L255" s="122">
        <f t="shared" si="22"/>
        <v>0</v>
      </c>
      <c r="M255" s="226">
        <v>0</v>
      </c>
      <c r="N255" s="121">
        <f t="shared" si="23"/>
        <v>0</v>
      </c>
      <c r="O255" s="122">
        <f t="shared" si="24"/>
        <v>0</v>
      </c>
      <c r="P255" s="121">
        <f t="shared" si="25"/>
        <v>0</v>
      </c>
      <c r="Q255" s="124">
        <f t="shared" si="26"/>
        <v>0</v>
      </c>
      <c r="R255" s="124">
        <f t="shared" si="27"/>
        <v>0</v>
      </c>
    </row>
    <row r="256" spans="1:18" x14ac:dyDescent="0.3">
      <c r="A256" s="100" t="s">
        <v>37</v>
      </c>
      <c r="B256" s="112">
        <v>3</v>
      </c>
      <c r="C256" s="112" t="s">
        <v>295</v>
      </c>
      <c r="D256" s="114" t="s">
        <v>232</v>
      </c>
      <c r="E256" s="101" t="s">
        <v>39</v>
      </c>
      <c r="F256" s="114">
        <v>8.9</v>
      </c>
      <c r="G256" s="115" t="s">
        <v>44</v>
      </c>
      <c r="H256" s="225">
        <v>255</v>
      </c>
      <c r="I256" s="111" t="s">
        <v>41</v>
      </c>
      <c r="J256" s="226">
        <v>0</v>
      </c>
      <c r="K256" s="121">
        <f t="shared" si="21"/>
        <v>0</v>
      </c>
      <c r="L256" s="122">
        <f t="shared" si="22"/>
        <v>0</v>
      </c>
      <c r="M256" s="226">
        <v>0</v>
      </c>
      <c r="N256" s="121">
        <f t="shared" si="23"/>
        <v>0</v>
      </c>
      <c r="O256" s="122">
        <f t="shared" si="24"/>
        <v>0</v>
      </c>
      <c r="P256" s="121">
        <f t="shared" si="25"/>
        <v>0</v>
      </c>
      <c r="Q256" s="124">
        <f t="shared" si="26"/>
        <v>0</v>
      </c>
      <c r="R256" s="124">
        <f t="shared" si="27"/>
        <v>0</v>
      </c>
    </row>
    <row r="257" spans="1:18" x14ac:dyDescent="0.3">
      <c r="A257" s="100" t="s">
        <v>296</v>
      </c>
      <c r="B257" s="112">
        <v>4</v>
      </c>
      <c r="C257" s="113">
        <v>4001</v>
      </c>
      <c r="D257" s="114" t="s">
        <v>297</v>
      </c>
      <c r="E257" s="102" t="s">
        <v>47</v>
      </c>
      <c r="F257" s="114">
        <v>93.8</v>
      </c>
      <c r="G257" s="115" t="s">
        <v>298</v>
      </c>
      <c r="H257" s="225">
        <v>255</v>
      </c>
      <c r="I257" s="111" t="s">
        <v>41</v>
      </c>
      <c r="J257" s="226">
        <v>0</v>
      </c>
      <c r="K257" s="121">
        <f t="shared" si="21"/>
        <v>0</v>
      </c>
      <c r="L257" s="122">
        <f t="shared" si="22"/>
        <v>0</v>
      </c>
      <c r="M257" s="226">
        <v>0</v>
      </c>
      <c r="N257" s="121">
        <f t="shared" si="23"/>
        <v>0</v>
      </c>
      <c r="O257" s="122">
        <f t="shared" si="24"/>
        <v>0</v>
      </c>
      <c r="P257" s="121">
        <f t="shared" si="25"/>
        <v>0</v>
      </c>
      <c r="Q257" s="124">
        <f t="shared" si="26"/>
        <v>0</v>
      </c>
      <c r="R257" s="124">
        <f t="shared" si="27"/>
        <v>0</v>
      </c>
    </row>
    <row r="258" spans="1:18" x14ac:dyDescent="0.3">
      <c r="A258" s="100" t="s">
        <v>296</v>
      </c>
      <c r="B258" s="112">
        <v>4</v>
      </c>
      <c r="C258" s="113">
        <v>4002</v>
      </c>
      <c r="D258" s="114" t="s">
        <v>299</v>
      </c>
      <c r="E258" s="102" t="s">
        <v>47</v>
      </c>
      <c r="F258" s="114">
        <v>93.8</v>
      </c>
      <c r="G258" s="115" t="s">
        <v>298</v>
      </c>
      <c r="H258" s="225">
        <v>255</v>
      </c>
      <c r="I258" s="111" t="s">
        <v>41</v>
      </c>
      <c r="J258" s="226">
        <v>0</v>
      </c>
      <c r="K258" s="121">
        <f t="shared" si="21"/>
        <v>0</v>
      </c>
      <c r="L258" s="122">
        <f t="shared" si="22"/>
        <v>0</v>
      </c>
      <c r="M258" s="226">
        <v>0</v>
      </c>
      <c r="N258" s="121">
        <f t="shared" si="23"/>
        <v>0</v>
      </c>
      <c r="O258" s="122">
        <f t="shared" si="24"/>
        <v>0</v>
      </c>
      <c r="P258" s="121">
        <f t="shared" si="25"/>
        <v>0</v>
      </c>
      <c r="Q258" s="124">
        <f t="shared" si="26"/>
        <v>0</v>
      </c>
      <c r="R258" s="124">
        <f t="shared" si="27"/>
        <v>0</v>
      </c>
    </row>
    <row r="259" spans="1:18" x14ac:dyDescent="0.3">
      <c r="A259" s="100" t="s">
        <v>296</v>
      </c>
      <c r="B259" s="112">
        <v>4</v>
      </c>
      <c r="C259" s="113">
        <v>4005</v>
      </c>
      <c r="D259" s="114" t="s">
        <v>300</v>
      </c>
      <c r="E259" s="102" t="s">
        <v>47</v>
      </c>
      <c r="F259" s="114">
        <v>93.7</v>
      </c>
      <c r="G259" s="115" t="s">
        <v>48</v>
      </c>
      <c r="H259" s="225">
        <v>255</v>
      </c>
      <c r="I259" s="111" t="s">
        <v>41</v>
      </c>
      <c r="J259" s="226">
        <v>0</v>
      </c>
      <c r="K259" s="121">
        <f t="shared" si="21"/>
        <v>0</v>
      </c>
      <c r="L259" s="122">
        <f t="shared" si="22"/>
        <v>0</v>
      </c>
      <c r="M259" s="226">
        <v>0</v>
      </c>
      <c r="N259" s="121">
        <f t="shared" si="23"/>
        <v>0</v>
      </c>
      <c r="O259" s="122">
        <f t="shared" si="24"/>
        <v>0</v>
      </c>
      <c r="P259" s="121">
        <f t="shared" si="25"/>
        <v>0</v>
      </c>
      <c r="Q259" s="124">
        <f t="shared" si="26"/>
        <v>0</v>
      </c>
      <c r="R259" s="124">
        <f t="shared" si="27"/>
        <v>0</v>
      </c>
    </row>
    <row r="260" spans="1:18" x14ac:dyDescent="0.3">
      <c r="A260" s="100" t="s">
        <v>296</v>
      </c>
      <c r="B260" s="112">
        <v>4</v>
      </c>
      <c r="C260" s="113">
        <v>4006</v>
      </c>
      <c r="D260" s="114" t="s">
        <v>301</v>
      </c>
      <c r="E260" s="102" t="s">
        <v>47</v>
      </c>
      <c r="F260" s="114">
        <v>93.5</v>
      </c>
      <c r="G260" s="115" t="s">
        <v>48</v>
      </c>
      <c r="H260" s="225">
        <v>255</v>
      </c>
      <c r="I260" s="111" t="s">
        <v>41</v>
      </c>
      <c r="J260" s="226">
        <v>0</v>
      </c>
      <c r="K260" s="121">
        <f t="shared" si="21"/>
        <v>0</v>
      </c>
      <c r="L260" s="122">
        <f t="shared" si="22"/>
        <v>0</v>
      </c>
      <c r="M260" s="226">
        <v>0</v>
      </c>
      <c r="N260" s="121">
        <f t="shared" si="23"/>
        <v>0</v>
      </c>
      <c r="O260" s="122">
        <f t="shared" si="24"/>
        <v>0</v>
      </c>
      <c r="P260" s="121">
        <f t="shared" si="25"/>
        <v>0</v>
      </c>
      <c r="Q260" s="124">
        <f t="shared" si="26"/>
        <v>0</v>
      </c>
      <c r="R260" s="124">
        <f t="shared" si="27"/>
        <v>0</v>
      </c>
    </row>
    <row r="261" spans="1:18" x14ac:dyDescent="0.3">
      <c r="A261" s="100" t="s">
        <v>296</v>
      </c>
      <c r="B261" s="112">
        <v>4</v>
      </c>
      <c r="C261" s="113">
        <v>4007</v>
      </c>
      <c r="D261" s="114" t="s">
        <v>302</v>
      </c>
      <c r="E261" s="102" t="s">
        <v>47</v>
      </c>
      <c r="F261" s="114">
        <v>38.200000000000003</v>
      </c>
      <c r="G261" s="115" t="s">
        <v>48</v>
      </c>
      <c r="H261" s="225">
        <v>205</v>
      </c>
      <c r="I261" s="111" t="s">
        <v>41</v>
      </c>
      <c r="J261" s="226">
        <v>0</v>
      </c>
      <c r="K261" s="121">
        <f t="shared" si="21"/>
        <v>0</v>
      </c>
      <c r="L261" s="122">
        <f t="shared" si="22"/>
        <v>0</v>
      </c>
      <c r="M261" s="226">
        <v>0</v>
      </c>
      <c r="N261" s="121">
        <f t="shared" si="23"/>
        <v>0</v>
      </c>
      <c r="O261" s="122">
        <f t="shared" si="24"/>
        <v>0</v>
      </c>
      <c r="P261" s="121">
        <f t="shared" si="25"/>
        <v>0</v>
      </c>
      <c r="Q261" s="124">
        <f t="shared" si="26"/>
        <v>0</v>
      </c>
      <c r="R261" s="124">
        <f t="shared" si="27"/>
        <v>0</v>
      </c>
    </row>
    <row r="262" spans="1:18" x14ac:dyDescent="0.3">
      <c r="A262" s="100" t="s">
        <v>296</v>
      </c>
      <c r="B262" s="112">
        <v>4</v>
      </c>
      <c r="C262" s="113">
        <v>4008</v>
      </c>
      <c r="D262" s="114" t="s">
        <v>303</v>
      </c>
      <c r="E262" s="102" t="s">
        <v>47</v>
      </c>
      <c r="F262" s="114">
        <v>93.7</v>
      </c>
      <c r="G262" s="115" t="s">
        <v>48</v>
      </c>
      <c r="H262" s="225">
        <v>205</v>
      </c>
      <c r="I262" s="111" t="s">
        <v>41</v>
      </c>
      <c r="J262" s="226">
        <v>0</v>
      </c>
      <c r="K262" s="121">
        <f t="shared" si="21"/>
        <v>0</v>
      </c>
      <c r="L262" s="122">
        <f t="shared" si="22"/>
        <v>0</v>
      </c>
      <c r="M262" s="226">
        <v>0</v>
      </c>
      <c r="N262" s="121">
        <f t="shared" si="23"/>
        <v>0</v>
      </c>
      <c r="O262" s="122">
        <f t="shared" si="24"/>
        <v>0</v>
      </c>
      <c r="P262" s="121">
        <f t="shared" si="25"/>
        <v>0</v>
      </c>
      <c r="Q262" s="124">
        <f t="shared" si="26"/>
        <v>0</v>
      </c>
      <c r="R262" s="124">
        <f t="shared" si="27"/>
        <v>0</v>
      </c>
    </row>
    <row r="263" spans="1:18" x14ac:dyDescent="0.3">
      <c r="A263" s="100" t="s">
        <v>296</v>
      </c>
      <c r="B263" s="112">
        <v>4</v>
      </c>
      <c r="C263" s="113">
        <v>4009</v>
      </c>
      <c r="D263" s="114" t="s">
        <v>304</v>
      </c>
      <c r="E263" s="102" t="s">
        <v>47</v>
      </c>
      <c r="F263" s="114">
        <v>93.9</v>
      </c>
      <c r="G263" s="115" t="s">
        <v>48</v>
      </c>
      <c r="H263" s="225">
        <v>255</v>
      </c>
      <c r="I263" s="111" t="s">
        <v>41</v>
      </c>
      <c r="J263" s="226">
        <v>0</v>
      </c>
      <c r="K263" s="121">
        <f t="shared" si="21"/>
        <v>0</v>
      </c>
      <c r="L263" s="122">
        <f t="shared" si="22"/>
        <v>0</v>
      </c>
      <c r="M263" s="226">
        <v>0</v>
      </c>
      <c r="N263" s="121">
        <f t="shared" si="23"/>
        <v>0</v>
      </c>
      <c r="O263" s="122">
        <f t="shared" si="24"/>
        <v>0</v>
      </c>
      <c r="P263" s="121">
        <f t="shared" si="25"/>
        <v>0</v>
      </c>
      <c r="Q263" s="124">
        <f t="shared" si="26"/>
        <v>0</v>
      </c>
      <c r="R263" s="124">
        <f t="shared" si="27"/>
        <v>0</v>
      </c>
    </row>
    <row r="264" spans="1:18" x14ac:dyDescent="0.3">
      <c r="A264" s="100" t="s">
        <v>296</v>
      </c>
      <c r="B264" s="112">
        <v>4</v>
      </c>
      <c r="C264" s="113">
        <v>4010</v>
      </c>
      <c r="D264" s="114" t="s">
        <v>38</v>
      </c>
      <c r="E264" s="101" t="s">
        <v>39</v>
      </c>
      <c r="F264" s="114">
        <v>91.7</v>
      </c>
      <c r="G264" s="115" t="s">
        <v>48</v>
      </c>
      <c r="H264" s="225">
        <v>205</v>
      </c>
      <c r="I264" s="111" t="s">
        <v>41</v>
      </c>
      <c r="J264" s="226">
        <v>0</v>
      </c>
      <c r="K264" s="121">
        <f t="shared" si="21"/>
        <v>0</v>
      </c>
      <c r="L264" s="122">
        <f t="shared" si="22"/>
        <v>0</v>
      </c>
      <c r="M264" s="226">
        <v>0</v>
      </c>
      <c r="N264" s="121">
        <f t="shared" si="23"/>
        <v>0</v>
      </c>
      <c r="O264" s="122">
        <f t="shared" si="24"/>
        <v>0</v>
      </c>
      <c r="P264" s="121">
        <f t="shared" si="25"/>
        <v>0</v>
      </c>
      <c r="Q264" s="124">
        <f t="shared" si="26"/>
        <v>0</v>
      </c>
      <c r="R264" s="124">
        <f t="shared" si="27"/>
        <v>0</v>
      </c>
    </row>
    <row r="265" spans="1:18" x14ac:dyDescent="0.3">
      <c r="A265" s="100" t="s">
        <v>296</v>
      </c>
      <c r="B265" s="112">
        <v>4</v>
      </c>
      <c r="C265" s="113">
        <v>4011</v>
      </c>
      <c r="D265" s="114" t="s">
        <v>305</v>
      </c>
      <c r="E265" s="102" t="s">
        <v>47</v>
      </c>
      <c r="F265" s="114">
        <v>29.5</v>
      </c>
      <c r="G265" s="115" t="s">
        <v>48</v>
      </c>
      <c r="H265" s="225">
        <v>205</v>
      </c>
      <c r="I265" s="111" t="s">
        <v>41</v>
      </c>
      <c r="J265" s="226">
        <v>0</v>
      </c>
      <c r="K265" s="121">
        <f t="shared" ref="K265:K328" si="28">IFERROR((F265*H265)/J265, 0)</f>
        <v>0</v>
      </c>
      <c r="L265" s="122">
        <f t="shared" ref="L265:L328" si="29">K265*$L$2</f>
        <v>0</v>
      </c>
      <c r="M265" s="226">
        <v>0</v>
      </c>
      <c r="N265" s="121">
        <f t="shared" ref="N265:N328" si="30">IFERROR((F265*H265)/M265, 0)</f>
        <v>0</v>
      </c>
      <c r="O265" s="122">
        <f t="shared" ref="O265:O328" si="31">N265*$O$2</f>
        <v>0</v>
      </c>
      <c r="P265" s="121">
        <f t="shared" ref="P265:P328" si="32">(K265+N265)*$Q$4</f>
        <v>0</v>
      </c>
      <c r="Q265" s="124">
        <f t="shared" ref="Q265:Q328" si="33">P265*$Q$2</f>
        <v>0</v>
      </c>
      <c r="R265" s="124">
        <f t="shared" ref="R265:R328" si="34">L265+O265+Q265</f>
        <v>0</v>
      </c>
    </row>
    <row r="266" spans="1:18" x14ac:dyDescent="0.3">
      <c r="A266" s="100" t="s">
        <v>296</v>
      </c>
      <c r="B266" s="112">
        <v>4</v>
      </c>
      <c r="C266" s="113">
        <v>4014</v>
      </c>
      <c r="D266" s="114" t="s">
        <v>306</v>
      </c>
      <c r="E266" s="117" t="s">
        <v>76</v>
      </c>
      <c r="F266" s="114">
        <v>21.2</v>
      </c>
      <c r="G266" s="115" t="s">
        <v>48</v>
      </c>
      <c r="H266" s="225">
        <v>205</v>
      </c>
      <c r="I266" s="111" t="s">
        <v>77</v>
      </c>
      <c r="J266" s="226">
        <v>0</v>
      </c>
      <c r="K266" s="121">
        <f t="shared" si="28"/>
        <v>0</v>
      </c>
      <c r="L266" s="122">
        <f t="shared" si="29"/>
        <v>0</v>
      </c>
      <c r="M266" s="226">
        <v>0</v>
      </c>
      <c r="N266" s="121">
        <f t="shared" si="30"/>
        <v>0</v>
      </c>
      <c r="O266" s="122">
        <f t="shared" si="31"/>
        <v>0</v>
      </c>
      <c r="P266" s="121">
        <f t="shared" si="32"/>
        <v>0</v>
      </c>
      <c r="Q266" s="124">
        <f t="shared" si="33"/>
        <v>0</v>
      </c>
      <c r="R266" s="124">
        <f t="shared" si="34"/>
        <v>0</v>
      </c>
    </row>
    <row r="267" spans="1:18" x14ac:dyDescent="0.3">
      <c r="A267" s="100" t="s">
        <v>296</v>
      </c>
      <c r="B267" s="112">
        <v>4</v>
      </c>
      <c r="C267" s="113">
        <v>4015</v>
      </c>
      <c r="D267" s="114" t="s">
        <v>306</v>
      </c>
      <c r="E267" s="117" t="s">
        <v>76</v>
      </c>
      <c r="F267" s="114">
        <v>21.2</v>
      </c>
      <c r="G267" s="115" t="s">
        <v>48</v>
      </c>
      <c r="H267" s="225">
        <v>205</v>
      </c>
      <c r="I267" s="111" t="s">
        <v>77</v>
      </c>
      <c r="J267" s="226">
        <v>0</v>
      </c>
      <c r="K267" s="121">
        <f t="shared" si="28"/>
        <v>0</v>
      </c>
      <c r="L267" s="122">
        <f t="shared" si="29"/>
        <v>0</v>
      </c>
      <c r="M267" s="226">
        <v>0</v>
      </c>
      <c r="N267" s="121">
        <f t="shared" si="30"/>
        <v>0</v>
      </c>
      <c r="O267" s="122">
        <f t="shared" si="31"/>
        <v>0</v>
      </c>
      <c r="P267" s="121">
        <f t="shared" si="32"/>
        <v>0</v>
      </c>
      <c r="Q267" s="124">
        <f t="shared" si="33"/>
        <v>0</v>
      </c>
      <c r="R267" s="124">
        <f t="shared" si="34"/>
        <v>0</v>
      </c>
    </row>
    <row r="268" spans="1:18" x14ac:dyDescent="0.3">
      <c r="A268" s="100" t="s">
        <v>307</v>
      </c>
      <c r="B268" s="112">
        <v>4</v>
      </c>
      <c r="C268" s="113">
        <v>4016</v>
      </c>
      <c r="D268" s="114" t="s">
        <v>166</v>
      </c>
      <c r="E268" s="117" t="s">
        <v>76</v>
      </c>
      <c r="F268" s="114">
        <v>4</v>
      </c>
      <c r="G268" s="115" t="s">
        <v>40</v>
      </c>
      <c r="H268" s="225">
        <v>205</v>
      </c>
      <c r="I268" s="111" t="s">
        <v>77</v>
      </c>
      <c r="J268" s="226">
        <v>0</v>
      </c>
      <c r="K268" s="121">
        <f t="shared" si="28"/>
        <v>0</v>
      </c>
      <c r="L268" s="122">
        <f t="shared" si="29"/>
        <v>0</v>
      </c>
      <c r="M268" s="226">
        <v>0</v>
      </c>
      <c r="N268" s="121">
        <f t="shared" si="30"/>
        <v>0</v>
      </c>
      <c r="O268" s="122">
        <f t="shared" si="31"/>
        <v>0</v>
      </c>
      <c r="P268" s="121">
        <f t="shared" si="32"/>
        <v>0</v>
      </c>
      <c r="Q268" s="124">
        <f t="shared" si="33"/>
        <v>0</v>
      </c>
      <c r="R268" s="124">
        <f t="shared" si="34"/>
        <v>0</v>
      </c>
    </row>
    <row r="269" spans="1:18" x14ac:dyDescent="0.3">
      <c r="A269" s="100" t="s">
        <v>307</v>
      </c>
      <c r="B269" s="112">
        <v>4</v>
      </c>
      <c r="C269" s="113">
        <v>4016</v>
      </c>
      <c r="D269" s="114" t="s">
        <v>166</v>
      </c>
      <c r="E269" s="117" t="s">
        <v>76</v>
      </c>
      <c r="F269" s="114">
        <v>4</v>
      </c>
      <c r="G269" s="115" t="s">
        <v>40</v>
      </c>
      <c r="H269" s="225">
        <v>205</v>
      </c>
      <c r="I269" s="111" t="s">
        <v>77</v>
      </c>
      <c r="J269" s="226">
        <v>0</v>
      </c>
      <c r="K269" s="121">
        <f t="shared" si="28"/>
        <v>0</v>
      </c>
      <c r="L269" s="122">
        <f t="shared" si="29"/>
        <v>0</v>
      </c>
      <c r="M269" s="226">
        <v>0</v>
      </c>
      <c r="N269" s="121">
        <f t="shared" si="30"/>
        <v>0</v>
      </c>
      <c r="O269" s="122">
        <f t="shared" si="31"/>
        <v>0</v>
      </c>
      <c r="P269" s="121">
        <f t="shared" si="32"/>
        <v>0</v>
      </c>
      <c r="Q269" s="124">
        <f t="shared" si="33"/>
        <v>0</v>
      </c>
      <c r="R269" s="124">
        <f t="shared" si="34"/>
        <v>0</v>
      </c>
    </row>
    <row r="270" spans="1:18" x14ac:dyDescent="0.3">
      <c r="A270" s="100" t="s">
        <v>307</v>
      </c>
      <c r="B270" s="112">
        <v>4</v>
      </c>
      <c r="C270" s="113">
        <v>4017</v>
      </c>
      <c r="D270" s="114" t="s">
        <v>75</v>
      </c>
      <c r="E270" s="117" t="s">
        <v>76</v>
      </c>
      <c r="F270" s="114">
        <v>1.7</v>
      </c>
      <c r="G270" s="115" t="s">
        <v>40</v>
      </c>
      <c r="H270" s="225">
        <v>205</v>
      </c>
      <c r="I270" s="111" t="s">
        <v>77</v>
      </c>
      <c r="J270" s="226">
        <v>0</v>
      </c>
      <c r="K270" s="121">
        <f t="shared" si="28"/>
        <v>0</v>
      </c>
      <c r="L270" s="122">
        <f t="shared" si="29"/>
        <v>0</v>
      </c>
      <c r="M270" s="226">
        <v>0</v>
      </c>
      <c r="N270" s="121">
        <f t="shared" si="30"/>
        <v>0</v>
      </c>
      <c r="O270" s="122">
        <f t="shared" si="31"/>
        <v>0</v>
      </c>
      <c r="P270" s="121">
        <f t="shared" si="32"/>
        <v>0</v>
      </c>
      <c r="Q270" s="124">
        <f t="shared" si="33"/>
        <v>0</v>
      </c>
      <c r="R270" s="124">
        <f t="shared" si="34"/>
        <v>0</v>
      </c>
    </row>
    <row r="271" spans="1:18" x14ac:dyDescent="0.3">
      <c r="A271" s="100" t="s">
        <v>307</v>
      </c>
      <c r="B271" s="112">
        <v>4</v>
      </c>
      <c r="C271" s="113">
        <v>4017</v>
      </c>
      <c r="D271" s="114" t="s">
        <v>75</v>
      </c>
      <c r="E271" s="117" t="s">
        <v>76</v>
      </c>
      <c r="F271" s="114">
        <v>1.7</v>
      </c>
      <c r="G271" s="115" t="s">
        <v>40</v>
      </c>
      <c r="H271" s="225">
        <v>205</v>
      </c>
      <c r="I271" s="111" t="s">
        <v>77</v>
      </c>
      <c r="J271" s="226">
        <v>0</v>
      </c>
      <c r="K271" s="121">
        <f t="shared" si="28"/>
        <v>0</v>
      </c>
      <c r="L271" s="122">
        <f t="shared" si="29"/>
        <v>0</v>
      </c>
      <c r="M271" s="226">
        <v>0</v>
      </c>
      <c r="N271" s="121">
        <f t="shared" si="30"/>
        <v>0</v>
      </c>
      <c r="O271" s="122">
        <f t="shared" si="31"/>
        <v>0</v>
      </c>
      <c r="P271" s="121">
        <f t="shared" si="32"/>
        <v>0</v>
      </c>
      <c r="Q271" s="124">
        <f t="shared" si="33"/>
        <v>0</v>
      </c>
      <c r="R271" s="124">
        <f t="shared" si="34"/>
        <v>0</v>
      </c>
    </row>
    <row r="272" spans="1:18" x14ac:dyDescent="0.3">
      <c r="A272" s="100" t="s">
        <v>307</v>
      </c>
      <c r="B272" s="112">
        <v>4</v>
      </c>
      <c r="C272" s="113">
        <v>4018</v>
      </c>
      <c r="D272" s="114" t="s">
        <v>170</v>
      </c>
      <c r="E272" s="117" t="s">
        <v>76</v>
      </c>
      <c r="F272" s="114">
        <v>4.4000000000000004</v>
      </c>
      <c r="G272" s="115" t="s">
        <v>40</v>
      </c>
      <c r="H272" s="225">
        <v>205</v>
      </c>
      <c r="I272" s="111" t="s">
        <v>77</v>
      </c>
      <c r="J272" s="226">
        <v>0</v>
      </c>
      <c r="K272" s="121">
        <f t="shared" si="28"/>
        <v>0</v>
      </c>
      <c r="L272" s="122">
        <f t="shared" si="29"/>
        <v>0</v>
      </c>
      <c r="M272" s="226">
        <v>0</v>
      </c>
      <c r="N272" s="121">
        <f t="shared" si="30"/>
        <v>0</v>
      </c>
      <c r="O272" s="122">
        <f t="shared" si="31"/>
        <v>0</v>
      </c>
      <c r="P272" s="121">
        <f t="shared" si="32"/>
        <v>0</v>
      </c>
      <c r="Q272" s="124">
        <f t="shared" si="33"/>
        <v>0</v>
      </c>
      <c r="R272" s="124">
        <f t="shared" si="34"/>
        <v>0</v>
      </c>
    </row>
    <row r="273" spans="1:18" x14ac:dyDescent="0.3">
      <c r="A273" s="100" t="s">
        <v>307</v>
      </c>
      <c r="B273" s="112">
        <v>4</v>
      </c>
      <c r="C273" s="113">
        <v>4018</v>
      </c>
      <c r="D273" s="114" t="s">
        <v>170</v>
      </c>
      <c r="E273" s="117" t="s">
        <v>76</v>
      </c>
      <c r="F273" s="114">
        <v>4.4000000000000004</v>
      </c>
      <c r="G273" s="115" t="s">
        <v>40</v>
      </c>
      <c r="H273" s="225">
        <v>205</v>
      </c>
      <c r="I273" s="111" t="s">
        <v>77</v>
      </c>
      <c r="J273" s="226">
        <v>0</v>
      </c>
      <c r="K273" s="121">
        <f t="shared" si="28"/>
        <v>0</v>
      </c>
      <c r="L273" s="122">
        <f t="shared" si="29"/>
        <v>0</v>
      </c>
      <c r="M273" s="226">
        <v>0</v>
      </c>
      <c r="N273" s="121">
        <f t="shared" si="30"/>
        <v>0</v>
      </c>
      <c r="O273" s="122">
        <f t="shared" si="31"/>
        <v>0</v>
      </c>
      <c r="P273" s="121">
        <f t="shared" si="32"/>
        <v>0</v>
      </c>
      <c r="Q273" s="124">
        <f t="shared" si="33"/>
        <v>0</v>
      </c>
      <c r="R273" s="124">
        <f t="shared" si="34"/>
        <v>0</v>
      </c>
    </row>
    <row r="274" spans="1:18" x14ac:dyDescent="0.3">
      <c r="A274" s="100" t="s">
        <v>307</v>
      </c>
      <c r="B274" s="112">
        <v>4</v>
      </c>
      <c r="C274" s="113">
        <v>4019</v>
      </c>
      <c r="D274" s="114" t="s">
        <v>75</v>
      </c>
      <c r="E274" s="117" t="s">
        <v>76</v>
      </c>
      <c r="F274" s="114">
        <v>1.2</v>
      </c>
      <c r="G274" s="115" t="s">
        <v>40</v>
      </c>
      <c r="H274" s="225">
        <v>205</v>
      </c>
      <c r="I274" s="111" t="s">
        <v>77</v>
      </c>
      <c r="J274" s="226">
        <v>0</v>
      </c>
      <c r="K274" s="121">
        <f t="shared" si="28"/>
        <v>0</v>
      </c>
      <c r="L274" s="122">
        <f t="shared" si="29"/>
        <v>0</v>
      </c>
      <c r="M274" s="226">
        <v>0</v>
      </c>
      <c r="N274" s="121">
        <f t="shared" si="30"/>
        <v>0</v>
      </c>
      <c r="O274" s="122">
        <f t="shared" si="31"/>
        <v>0</v>
      </c>
      <c r="P274" s="121">
        <f t="shared" si="32"/>
        <v>0</v>
      </c>
      <c r="Q274" s="124">
        <f t="shared" si="33"/>
        <v>0</v>
      </c>
      <c r="R274" s="124">
        <f t="shared" si="34"/>
        <v>0</v>
      </c>
    </row>
    <row r="275" spans="1:18" x14ac:dyDescent="0.3">
      <c r="A275" s="100" t="s">
        <v>307</v>
      </c>
      <c r="B275" s="112">
        <v>4</v>
      </c>
      <c r="C275" s="113">
        <v>4019</v>
      </c>
      <c r="D275" s="114" t="s">
        <v>75</v>
      </c>
      <c r="E275" s="117" t="s">
        <v>76</v>
      </c>
      <c r="F275" s="114">
        <v>1.2</v>
      </c>
      <c r="G275" s="115" t="s">
        <v>40</v>
      </c>
      <c r="H275" s="225">
        <v>205</v>
      </c>
      <c r="I275" s="111" t="s">
        <v>77</v>
      </c>
      <c r="J275" s="226">
        <v>0</v>
      </c>
      <c r="K275" s="121">
        <f t="shared" si="28"/>
        <v>0</v>
      </c>
      <c r="L275" s="122">
        <f t="shared" si="29"/>
        <v>0</v>
      </c>
      <c r="M275" s="226">
        <v>0</v>
      </c>
      <c r="N275" s="121">
        <f t="shared" si="30"/>
        <v>0</v>
      </c>
      <c r="O275" s="122">
        <f t="shared" si="31"/>
        <v>0</v>
      </c>
      <c r="P275" s="121">
        <f t="shared" si="32"/>
        <v>0</v>
      </c>
      <c r="Q275" s="124">
        <f t="shared" si="33"/>
        <v>0</v>
      </c>
      <c r="R275" s="124">
        <f t="shared" si="34"/>
        <v>0</v>
      </c>
    </row>
    <row r="276" spans="1:18" x14ac:dyDescent="0.3">
      <c r="A276" s="100" t="s">
        <v>307</v>
      </c>
      <c r="B276" s="112">
        <v>4</v>
      </c>
      <c r="C276" s="113">
        <v>4020</v>
      </c>
      <c r="D276" s="114" t="s">
        <v>75</v>
      </c>
      <c r="E276" s="117" t="s">
        <v>76</v>
      </c>
      <c r="F276" s="114">
        <v>1.2</v>
      </c>
      <c r="G276" s="115" t="s">
        <v>40</v>
      </c>
      <c r="H276" s="225">
        <v>205</v>
      </c>
      <c r="I276" s="111" t="s">
        <v>77</v>
      </c>
      <c r="J276" s="226">
        <v>0</v>
      </c>
      <c r="K276" s="121">
        <f t="shared" si="28"/>
        <v>0</v>
      </c>
      <c r="L276" s="122">
        <f t="shared" si="29"/>
        <v>0</v>
      </c>
      <c r="M276" s="226">
        <v>0</v>
      </c>
      <c r="N276" s="121">
        <f t="shared" si="30"/>
        <v>0</v>
      </c>
      <c r="O276" s="122">
        <f t="shared" si="31"/>
        <v>0</v>
      </c>
      <c r="P276" s="121">
        <f t="shared" si="32"/>
        <v>0</v>
      </c>
      <c r="Q276" s="124">
        <f t="shared" si="33"/>
        <v>0</v>
      </c>
      <c r="R276" s="124">
        <f t="shared" si="34"/>
        <v>0</v>
      </c>
    </row>
    <row r="277" spans="1:18" x14ac:dyDescent="0.3">
      <c r="A277" s="100" t="s">
        <v>307</v>
      </c>
      <c r="B277" s="112">
        <v>4</v>
      </c>
      <c r="C277" s="113">
        <v>4020</v>
      </c>
      <c r="D277" s="114" t="s">
        <v>75</v>
      </c>
      <c r="E277" s="117" t="s">
        <v>76</v>
      </c>
      <c r="F277" s="114">
        <v>1.2</v>
      </c>
      <c r="G277" s="115" t="s">
        <v>40</v>
      </c>
      <c r="H277" s="225">
        <v>205</v>
      </c>
      <c r="I277" s="111" t="s">
        <v>77</v>
      </c>
      <c r="J277" s="226">
        <v>0</v>
      </c>
      <c r="K277" s="121">
        <f t="shared" si="28"/>
        <v>0</v>
      </c>
      <c r="L277" s="122">
        <f t="shared" si="29"/>
        <v>0</v>
      </c>
      <c r="M277" s="226">
        <v>0</v>
      </c>
      <c r="N277" s="121">
        <f t="shared" si="30"/>
        <v>0</v>
      </c>
      <c r="O277" s="122">
        <f t="shared" si="31"/>
        <v>0</v>
      </c>
      <c r="P277" s="121">
        <f t="shared" si="32"/>
        <v>0</v>
      </c>
      <c r="Q277" s="124">
        <f t="shared" si="33"/>
        <v>0</v>
      </c>
      <c r="R277" s="124">
        <f t="shared" si="34"/>
        <v>0</v>
      </c>
    </row>
    <row r="278" spans="1:18" x14ac:dyDescent="0.3">
      <c r="A278" s="100" t="s">
        <v>296</v>
      </c>
      <c r="B278" s="112">
        <v>4</v>
      </c>
      <c r="C278" s="113">
        <v>4022</v>
      </c>
      <c r="D278" s="114" t="s">
        <v>308</v>
      </c>
      <c r="E278" s="117" t="s">
        <v>76</v>
      </c>
      <c r="F278" s="114">
        <v>5.8</v>
      </c>
      <c r="G278" s="115" t="s">
        <v>51</v>
      </c>
      <c r="H278" s="225">
        <v>205</v>
      </c>
      <c r="I278" s="111" t="s">
        <v>77</v>
      </c>
      <c r="J278" s="226">
        <v>0</v>
      </c>
      <c r="K278" s="121">
        <f t="shared" si="28"/>
        <v>0</v>
      </c>
      <c r="L278" s="122">
        <f t="shared" si="29"/>
        <v>0</v>
      </c>
      <c r="M278" s="226">
        <v>0</v>
      </c>
      <c r="N278" s="121">
        <f t="shared" si="30"/>
        <v>0</v>
      </c>
      <c r="O278" s="122">
        <f t="shared" si="31"/>
        <v>0</v>
      </c>
      <c r="P278" s="121">
        <f t="shared" si="32"/>
        <v>0</v>
      </c>
      <c r="Q278" s="124">
        <f t="shared" si="33"/>
        <v>0</v>
      </c>
      <c r="R278" s="124">
        <f t="shared" si="34"/>
        <v>0</v>
      </c>
    </row>
    <row r="279" spans="1:18" x14ac:dyDescent="0.3">
      <c r="A279" s="100" t="s">
        <v>307</v>
      </c>
      <c r="B279" s="112">
        <v>4</v>
      </c>
      <c r="C279" s="113">
        <v>4023</v>
      </c>
      <c r="D279" s="114" t="s">
        <v>309</v>
      </c>
      <c r="E279" s="117" t="s">
        <v>76</v>
      </c>
      <c r="F279" s="114">
        <v>2.5</v>
      </c>
      <c r="G279" s="115" t="s">
        <v>51</v>
      </c>
      <c r="H279" s="225">
        <v>205</v>
      </c>
      <c r="I279" s="111" t="s">
        <v>77</v>
      </c>
      <c r="J279" s="226">
        <v>0</v>
      </c>
      <c r="K279" s="121">
        <f t="shared" si="28"/>
        <v>0</v>
      </c>
      <c r="L279" s="122">
        <f t="shared" si="29"/>
        <v>0</v>
      </c>
      <c r="M279" s="226">
        <v>0</v>
      </c>
      <c r="N279" s="121">
        <f t="shared" si="30"/>
        <v>0</v>
      </c>
      <c r="O279" s="122">
        <f t="shared" si="31"/>
        <v>0</v>
      </c>
      <c r="P279" s="121">
        <f t="shared" si="32"/>
        <v>0</v>
      </c>
      <c r="Q279" s="124">
        <f t="shared" si="33"/>
        <v>0</v>
      </c>
      <c r="R279" s="124">
        <f t="shared" si="34"/>
        <v>0</v>
      </c>
    </row>
    <row r="280" spans="1:18" x14ac:dyDescent="0.3">
      <c r="A280" s="100" t="s">
        <v>296</v>
      </c>
      <c r="B280" s="112">
        <v>4</v>
      </c>
      <c r="C280" s="113">
        <v>4024</v>
      </c>
      <c r="D280" s="114" t="s">
        <v>310</v>
      </c>
      <c r="E280" s="102" t="s">
        <v>47</v>
      </c>
      <c r="F280" s="114">
        <v>57.9</v>
      </c>
      <c r="G280" s="115" t="s">
        <v>298</v>
      </c>
      <c r="H280" s="225">
        <v>205</v>
      </c>
      <c r="I280" s="111" t="s">
        <v>41</v>
      </c>
      <c r="J280" s="226">
        <v>0</v>
      </c>
      <c r="K280" s="121">
        <f t="shared" si="28"/>
        <v>0</v>
      </c>
      <c r="L280" s="122">
        <f t="shared" si="29"/>
        <v>0</v>
      </c>
      <c r="M280" s="226">
        <v>0</v>
      </c>
      <c r="N280" s="121">
        <f t="shared" si="30"/>
        <v>0</v>
      </c>
      <c r="O280" s="122">
        <f t="shared" si="31"/>
        <v>0</v>
      </c>
      <c r="P280" s="121">
        <f t="shared" si="32"/>
        <v>0</v>
      </c>
      <c r="Q280" s="124">
        <f t="shared" si="33"/>
        <v>0</v>
      </c>
      <c r="R280" s="124">
        <f t="shared" si="34"/>
        <v>0</v>
      </c>
    </row>
    <row r="281" spans="1:18" x14ac:dyDescent="0.3">
      <c r="A281" s="100" t="s">
        <v>296</v>
      </c>
      <c r="B281" s="112">
        <v>4</v>
      </c>
      <c r="C281" s="113">
        <v>4025</v>
      </c>
      <c r="D281" s="114" t="s">
        <v>130</v>
      </c>
      <c r="E281" s="101" t="s">
        <v>39</v>
      </c>
      <c r="F281" s="114">
        <v>99.7</v>
      </c>
      <c r="G281" s="115" t="s">
        <v>48</v>
      </c>
      <c r="H281" s="225">
        <v>205</v>
      </c>
      <c r="I281" s="111" t="s">
        <v>41</v>
      </c>
      <c r="J281" s="226">
        <v>0</v>
      </c>
      <c r="K281" s="121">
        <f t="shared" si="28"/>
        <v>0</v>
      </c>
      <c r="L281" s="122">
        <f t="shared" si="29"/>
        <v>0</v>
      </c>
      <c r="M281" s="226">
        <v>0</v>
      </c>
      <c r="N281" s="121">
        <f t="shared" si="30"/>
        <v>0</v>
      </c>
      <c r="O281" s="122">
        <f t="shared" si="31"/>
        <v>0</v>
      </c>
      <c r="P281" s="121">
        <f t="shared" si="32"/>
        <v>0</v>
      </c>
      <c r="Q281" s="124">
        <f t="shared" si="33"/>
        <v>0</v>
      </c>
      <c r="R281" s="124">
        <f t="shared" si="34"/>
        <v>0</v>
      </c>
    </row>
    <row r="282" spans="1:18" x14ac:dyDescent="0.3">
      <c r="A282" s="100" t="s">
        <v>296</v>
      </c>
      <c r="B282" s="112">
        <v>4</v>
      </c>
      <c r="C282" s="112" t="s">
        <v>311</v>
      </c>
      <c r="D282" s="114" t="s">
        <v>312</v>
      </c>
      <c r="E282" s="102" t="s">
        <v>50</v>
      </c>
      <c r="F282" s="114">
        <v>21.6</v>
      </c>
      <c r="G282" s="115" t="s">
        <v>48</v>
      </c>
      <c r="H282" s="225">
        <v>205</v>
      </c>
      <c r="I282" s="111" t="s">
        <v>41</v>
      </c>
      <c r="J282" s="226">
        <v>0</v>
      </c>
      <c r="K282" s="121">
        <f t="shared" si="28"/>
        <v>0</v>
      </c>
      <c r="L282" s="122">
        <f t="shared" si="29"/>
        <v>0</v>
      </c>
      <c r="M282" s="226">
        <v>0</v>
      </c>
      <c r="N282" s="121">
        <f t="shared" si="30"/>
        <v>0</v>
      </c>
      <c r="O282" s="122">
        <f t="shared" si="31"/>
        <v>0</v>
      </c>
      <c r="P282" s="121">
        <f t="shared" si="32"/>
        <v>0</v>
      </c>
      <c r="Q282" s="124">
        <f t="shared" si="33"/>
        <v>0</v>
      </c>
      <c r="R282" s="124">
        <f t="shared" si="34"/>
        <v>0</v>
      </c>
    </row>
    <row r="283" spans="1:18" x14ac:dyDescent="0.3">
      <c r="A283" s="100" t="s">
        <v>296</v>
      </c>
      <c r="B283" s="112">
        <v>4</v>
      </c>
      <c r="C283" s="113">
        <v>4026</v>
      </c>
      <c r="D283" s="114" t="s">
        <v>313</v>
      </c>
      <c r="E283" s="102" t="s">
        <v>47</v>
      </c>
      <c r="F283" s="114">
        <v>120.9</v>
      </c>
      <c r="G283" s="115" t="s">
        <v>48</v>
      </c>
      <c r="H283" s="225">
        <v>255</v>
      </c>
      <c r="I283" s="111" t="s">
        <v>41</v>
      </c>
      <c r="J283" s="226">
        <v>0</v>
      </c>
      <c r="K283" s="121">
        <f t="shared" si="28"/>
        <v>0</v>
      </c>
      <c r="L283" s="122">
        <f t="shared" si="29"/>
        <v>0</v>
      </c>
      <c r="M283" s="226">
        <v>0</v>
      </c>
      <c r="N283" s="121">
        <f t="shared" si="30"/>
        <v>0</v>
      </c>
      <c r="O283" s="122">
        <f t="shared" si="31"/>
        <v>0</v>
      </c>
      <c r="P283" s="121">
        <f t="shared" si="32"/>
        <v>0</v>
      </c>
      <c r="Q283" s="124">
        <f t="shared" si="33"/>
        <v>0</v>
      </c>
      <c r="R283" s="124">
        <f t="shared" si="34"/>
        <v>0</v>
      </c>
    </row>
    <row r="284" spans="1:18" x14ac:dyDescent="0.3">
      <c r="A284" s="100" t="s">
        <v>296</v>
      </c>
      <c r="B284" s="112">
        <v>4</v>
      </c>
      <c r="C284" s="113">
        <v>4027</v>
      </c>
      <c r="D284" s="114" t="s">
        <v>314</v>
      </c>
      <c r="E284" s="102" t="s">
        <v>47</v>
      </c>
      <c r="F284" s="114">
        <v>101.4</v>
      </c>
      <c r="G284" s="115" t="s">
        <v>48</v>
      </c>
      <c r="H284" s="225">
        <v>205</v>
      </c>
      <c r="I284" s="111" t="s">
        <v>41</v>
      </c>
      <c r="J284" s="226">
        <v>0</v>
      </c>
      <c r="K284" s="121">
        <f t="shared" si="28"/>
        <v>0</v>
      </c>
      <c r="L284" s="122">
        <f t="shared" si="29"/>
        <v>0</v>
      </c>
      <c r="M284" s="226">
        <v>0</v>
      </c>
      <c r="N284" s="121">
        <f t="shared" si="30"/>
        <v>0</v>
      </c>
      <c r="O284" s="122">
        <f t="shared" si="31"/>
        <v>0</v>
      </c>
      <c r="P284" s="121">
        <f t="shared" si="32"/>
        <v>0</v>
      </c>
      <c r="Q284" s="124">
        <f t="shared" si="33"/>
        <v>0</v>
      </c>
      <c r="R284" s="124">
        <f t="shared" si="34"/>
        <v>0</v>
      </c>
    </row>
    <row r="285" spans="1:18" x14ac:dyDescent="0.3">
      <c r="A285" s="100" t="s">
        <v>296</v>
      </c>
      <c r="B285" s="112">
        <v>4</v>
      </c>
      <c r="C285" s="113">
        <v>4029</v>
      </c>
      <c r="D285" s="114" t="s">
        <v>313</v>
      </c>
      <c r="E285" s="102" t="s">
        <v>47</v>
      </c>
      <c r="F285" s="114">
        <v>44.8</v>
      </c>
      <c r="G285" s="115" t="s">
        <v>48</v>
      </c>
      <c r="H285" s="225">
        <v>205</v>
      </c>
      <c r="I285" s="111" t="s">
        <v>41</v>
      </c>
      <c r="J285" s="226">
        <v>0</v>
      </c>
      <c r="K285" s="121">
        <f t="shared" si="28"/>
        <v>0</v>
      </c>
      <c r="L285" s="122">
        <f t="shared" si="29"/>
        <v>0</v>
      </c>
      <c r="M285" s="226">
        <v>0</v>
      </c>
      <c r="N285" s="121">
        <f t="shared" si="30"/>
        <v>0</v>
      </c>
      <c r="O285" s="122">
        <f t="shared" si="31"/>
        <v>0</v>
      </c>
      <c r="P285" s="121">
        <f t="shared" si="32"/>
        <v>0</v>
      </c>
      <c r="Q285" s="124">
        <f t="shared" si="33"/>
        <v>0</v>
      </c>
      <c r="R285" s="124">
        <f t="shared" si="34"/>
        <v>0</v>
      </c>
    </row>
    <row r="286" spans="1:18" x14ac:dyDescent="0.3">
      <c r="A286" s="100" t="s">
        <v>296</v>
      </c>
      <c r="B286" s="112">
        <v>4</v>
      </c>
      <c r="C286" s="113">
        <v>4030</v>
      </c>
      <c r="D286" s="114" t="s">
        <v>38</v>
      </c>
      <c r="E286" s="101" t="s">
        <v>39</v>
      </c>
      <c r="F286" s="114">
        <v>85.5</v>
      </c>
      <c r="G286" s="115" t="s">
        <v>48</v>
      </c>
      <c r="H286" s="225">
        <v>205</v>
      </c>
      <c r="I286" s="111" t="s">
        <v>41</v>
      </c>
      <c r="J286" s="226">
        <v>0</v>
      </c>
      <c r="K286" s="121">
        <f t="shared" si="28"/>
        <v>0</v>
      </c>
      <c r="L286" s="122">
        <f t="shared" si="29"/>
        <v>0</v>
      </c>
      <c r="M286" s="226">
        <v>0</v>
      </c>
      <c r="N286" s="121">
        <f t="shared" si="30"/>
        <v>0</v>
      </c>
      <c r="O286" s="122">
        <f t="shared" si="31"/>
        <v>0</v>
      </c>
      <c r="P286" s="121">
        <f t="shared" si="32"/>
        <v>0</v>
      </c>
      <c r="Q286" s="124">
        <f t="shared" si="33"/>
        <v>0</v>
      </c>
      <c r="R286" s="124">
        <f t="shared" si="34"/>
        <v>0</v>
      </c>
    </row>
    <row r="287" spans="1:18" x14ac:dyDescent="0.3">
      <c r="A287" s="100" t="s">
        <v>296</v>
      </c>
      <c r="B287" s="112">
        <v>4</v>
      </c>
      <c r="C287" s="113">
        <v>4031</v>
      </c>
      <c r="D287" s="114" t="s">
        <v>42</v>
      </c>
      <c r="E287" s="101" t="s">
        <v>39</v>
      </c>
      <c r="F287" s="114">
        <v>38.1</v>
      </c>
      <c r="G287" s="115" t="s">
        <v>48</v>
      </c>
      <c r="H287" s="225">
        <v>205</v>
      </c>
      <c r="I287" s="111" t="s">
        <v>41</v>
      </c>
      <c r="J287" s="226">
        <v>0</v>
      </c>
      <c r="K287" s="121">
        <f t="shared" si="28"/>
        <v>0</v>
      </c>
      <c r="L287" s="122">
        <f t="shared" si="29"/>
        <v>0</v>
      </c>
      <c r="M287" s="226">
        <v>0</v>
      </c>
      <c r="N287" s="121">
        <f t="shared" si="30"/>
        <v>0</v>
      </c>
      <c r="O287" s="122">
        <f t="shared" si="31"/>
        <v>0</v>
      </c>
      <c r="P287" s="121">
        <f t="shared" si="32"/>
        <v>0</v>
      </c>
      <c r="Q287" s="124">
        <f t="shared" si="33"/>
        <v>0</v>
      </c>
      <c r="R287" s="124">
        <f t="shared" si="34"/>
        <v>0</v>
      </c>
    </row>
    <row r="288" spans="1:18" x14ac:dyDescent="0.3">
      <c r="A288" s="100" t="s">
        <v>296</v>
      </c>
      <c r="B288" s="112">
        <v>4</v>
      </c>
      <c r="C288" s="113">
        <v>4032</v>
      </c>
      <c r="D288" s="114" t="s">
        <v>38</v>
      </c>
      <c r="E288" s="101" t="s">
        <v>39</v>
      </c>
      <c r="F288" s="114">
        <v>32.799999999999997</v>
      </c>
      <c r="G288" s="115" t="s">
        <v>48</v>
      </c>
      <c r="H288" s="225">
        <v>205</v>
      </c>
      <c r="I288" s="111" t="s">
        <v>41</v>
      </c>
      <c r="J288" s="226">
        <v>0</v>
      </c>
      <c r="K288" s="121">
        <f t="shared" si="28"/>
        <v>0</v>
      </c>
      <c r="L288" s="122">
        <f t="shared" si="29"/>
        <v>0</v>
      </c>
      <c r="M288" s="226">
        <v>0</v>
      </c>
      <c r="N288" s="121">
        <f t="shared" si="30"/>
        <v>0</v>
      </c>
      <c r="O288" s="122">
        <f t="shared" si="31"/>
        <v>0</v>
      </c>
      <c r="P288" s="121">
        <f t="shared" si="32"/>
        <v>0</v>
      </c>
      <c r="Q288" s="124">
        <f t="shared" si="33"/>
        <v>0</v>
      </c>
      <c r="R288" s="124">
        <f t="shared" si="34"/>
        <v>0</v>
      </c>
    </row>
    <row r="289" spans="1:18" x14ac:dyDescent="0.3">
      <c r="A289" s="100" t="s">
        <v>296</v>
      </c>
      <c r="B289" s="112">
        <v>4</v>
      </c>
      <c r="C289" s="113">
        <v>4033</v>
      </c>
      <c r="D289" s="114" t="s">
        <v>38</v>
      </c>
      <c r="E289" s="101" t="s">
        <v>39</v>
      </c>
      <c r="F289" s="114">
        <v>31</v>
      </c>
      <c r="G289" s="115" t="s">
        <v>48</v>
      </c>
      <c r="H289" s="225">
        <v>205</v>
      </c>
      <c r="I289" s="111" t="s">
        <v>41</v>
      </c>
      <c r="J289" s="226">
        <v>0</v>
      </c>
      <c r="K289" s="121">
        <f t="shared" si="28"/>
        <v>0</v>
      </c>
      <c r="L289" s="122">
        <f t="shared" si="29"/>
        <v>0</v>
      </c>
      <c r="M289" s="226">
        <v>0</v>
      </c>
      <c r="N289" s="121">
        <f t="shared" si="30"/>
        <v>0</v>
      </c>
      <c r="O289" s="122">
        <f t="shared" si="31"/>
        <v>0</v>
      </c>
      <c r="P289" s="121">
        <f t="shared" si="32"/>
        <v>0</v>
      </c>
      <c r="Q289" s="124">
        <f t="shared" si="33"/>
        <v>0</v>
      </c>
      <c r="R289" s="124">
        <f t="shared" si="34"/>
        <v>0</v>
      </c>
    </row>
    <row r="290" spans="1:18" x14ac:dyDescent="0.3">
      <c r="A290" s="100" t="s">
        <v>296</v>
      </c>
      <c r="B290" s="112">
        <v>4</v>
      </c>
      <c r="C290" s="113">
        <v>4034</v>
      </c>
      <c r="D290" s="114" t="s">
        <v>38</v>
      </c>
      <c r="E290" s="101" t="s">
        <v>39</v>
      </c>
      <c r="F290" s="114">
        <v>31</v>
      </c>
      <c r="G290" s="115" t="s">
        <v>48</v>
      </c>
      <c r="H290" s="225">
        <v>205</v>
      </c>
      <c r="I290" s="111" t="s">
        <v>41</v>
      </c>
      <c r="J290" s="226">
        <v>0</v>
      </c>
      <c r="K290" s="121">
        <f t="shared" si="28"/>
        <v>0</v>
      </c>
      <c r="L290" s="122">
        <f t="shared" si="29"/>
        <v>0</v>
      </c>
      <c r="M290" s="226">
        <v>0</v>
      </c>
      <c r="N290" s="121">
        <f t="shared" si="30"/>
        <v>0</v>
      </c>
      <c r="O290" s="122">
        <f t="shared" si="31"/>
        <v>0</v>
      </c>
      <c r="P290" s="121">
        <f t="shared" si="32"/>
        <v>0</v>
      </c>
      <c r="Q290" s="124">
        <f t="shared" si="33"/>
        <v>0</v>
      </c>
      <c r="R290" s="124">
        <f t="shared" si="34"/>
        <v>0</v>
      </c>
    </row>
    <row r="291" spans="1:18" x14ac:dyDescent="0.3">
      <c r="A291" s="100" t="s">
        <v>296</v>
      </c>
      <c r="B291" s="112">
        <v>4</v>
      </c>
      <c r="C291" s="113">
        <v>4035</v>
      </c>
      <c r="D291" s="114" t="s">
        <v>38</v>
      </c>
      <c r="E291" s="101" t="s">
        <v>39</v>
      </c>
      <c r="F291" s="114">
        <v>31.2</v>
      </c>
      <c r="G291" s="115" t="s">
        <v>48</v>
      </c>
      <c r="H291" s="225">
        <v>205</v>
      </c>
      <c r="I291" s="111" t="s">
        <v>41</v>
      </c>
      <c r="J291" s="226">
        <v>0</v>
      </c>
      <c r="K291" s="121">
        <f t="shared" si="28"/>
        <v>0</v>
      </c>
      <c r="L291" s="122">
        <f t="shared" si="29"/>
        <v>0</v>
      </c>
      <c r="M291" s="226">
        <v>0</v>
      </c>
      <c r="N291" s="121">
        <f t="shared" si="30"/>
        <v>0</v>
      </c>
      <c r="O291" s="122">
        <f t="shared" si="31"/>
        <v>0</v>
      </c>
      <c r="P291" s="121">
        <f t="shared" si="32"/>
        <v>0</v>
      </c>
      <c r="Q291" s="124">
        <f t="shared" si="33"/>
        <v>0</v>
      </c>
      <c r="R291" s="124">
        <f t="shared" si="34"/>
        <v>0</v>
      </c>
    </row>
    <row r="292" spans="1:18" x14ac:dyDescent="0.3">
      <c r="A292" s="100" t="s">
        <v>296</v>
      </c>
      <c r="B292" s="112">
        <v>4</v>
      </c>
      <c r="C292" s="113">
        <v>4036</v>
      </c>
      <c r="D292" s="114" t="s">
        <v>315</v>
      </c>
      <c r="E292" s="101" t="s">
        <v>39</v>
      </c>
      <c r="F292" s="114">
        <v>93.8</v>
      </c>
      <c r="G292" s="115" t="s">
        <v>298</v>
      </c>
      <c r="H292" s="225">
        <v>205</v>
      </c>
      <c r="I292" s="111" t="s">
        <v>41</v>
      </c>
      <c r="J292" s="226">
        <v>0</v>
      </c>
      <c r="K292" s="121">
        <f t="shared" si="28"/>
        <v>0</v>
      </c>
      <c r="L292" s="122">
        <f t="shared" si="29"/>
        <v>0</v>
      </c>
      <c r="M292" s="226">
        <v>0</v>
      </c>
      <c r="N292" s="121">
        <f t="shared" si="30"/>
        <v>0</v>
      </c>
      <c r="O292" s="122">
        <f t="shared" si="31"/>
        <v>0</v>
      </c>
      <c r="P292" s="121">
        <f t="shared" si="32"/>
        <v>0</v>
      </c>
      <c r="Q292" s="124">
        <f t="shared" si="33"/>
        <v>0</v>
      </c>
      <c r="R292" s="124">
        <f t="shared" si="34"/>
        <v>0</v>
      </c>
    </row>
    <row r="293" spans="1:18" x14ac:dyDescent="0.3">
      <c r="A293" s="100" t="s">
        <v>296</v>
      </c>
      <c r="B293" s="112">
        <v>4</v>
      </c>
      <c r="C293" s="113">
        <v>4037</v>
      </c>
      <c r="D293" s="114" t="s">
        <v>316</v>
      </c>
      <c r="E293" s="101" t="s">
        <v>39</v>
      </c>
      <c r="F293" s="114">
        <v>93.9</v>
      </c>
      <c r="G293" s="115" t="s">
        <v>298</v>
      </c>
      <c r="H293" s="225">
        <v>205</v>
      </c>
      <c r="I293" s="111" t="s">
        <v>41</v>
      </c>
      <c r="J293" s="226">
        <v>0</v>
      </c>
      <c r="K293" s="121">
        <f t="shared" si="28"/>
        <v>0</v>
      </c>
      <c r="L293" s="122">
        <f t="shared" si="29"/>
        <v>0</v>
      </c>
      <c r="M293" s="226">
        <v>0</v>
      </c>
      <c r="N293" s="121">
        <f t="shared" si="30"/>
        <v>0</v>
      </c>
      <c r="O293" s="122">
        <f t="shared" si="31"/>
        <v>0</v>
      </c>
      <c r="P293" s="121">
        <f t="shared" si="32"/>
        <v>0</v>
      </c>
      <c r="Q293" s="124">
        <f t="shared" si="33"/>
        <v>0</v>
      </c>
      <c r="R293" s="124">
        <f t="shared" si="34"/>
        <v>0</v>
      </c>
    </row>
    <row r="294" spans="1:18" x14ac:dyDescent="0.3">
      <c r="A294" s="100" t="s">
        <v>296</v>
      </c>
      <c r="B294" s="112">
        <v>4</v>
      </c>
      <c r="C294" s="113">
        <v>4038</v>
      </c>
      <c r="D294" s="114" t="s">
        <v>317</v>
      </c>
      <c r="E294" s="102" t="s">
        <v>47</v>
      </c>
      <c r="F294" s="114">
        <v>69.3</v>
      </c>
      <c r="G294" s="115" t="s">
        <v>48</v>
      </c>
      <c r="H294" s="225">
        <v>205</v>
      </c>
      <c r="I294" s="111" t="s">
        <v>41</v>
      </c>
      <c r="J294" s="226">
        <v>0</v>
      </c>
      <c r="K294" s="121">
        <f t="shared" si="28"/>
        <v>0</v>
      </c>
      <c r="L294" s="122">
        <f t="shared" si="29"/>
        <v>0</v>
      </c>
      <c r="M294" s="226">
        <v>0</v>
      </c>
      <c r="N294" s="121">
        <f t="shared" si="30"/>
        <v>0</v>
      </c>
      <c r="O294" s="122">
        <f t="shared" si="31"/>
        <v>0</v>
      </c>
      <c r="P294" s="121">
        <f t="shared" si="32"/>
        <v>0</v>
      </c>
      <c r="Q294" s="124">
        <f t="shared" si="33"/>
        <v>0</v>
      </c>
      <c r="R294" s="124">
        <f t="shared" si="34"/>
        <v>0</v>
      </c>
    </row>
    <row r="295" spans="1:18" x14ac:dyDescent="0.3">
      <c r="A295" s="100" t="s">
        <v>296</v>
      </c>
      <c r="B295" s="112">
        <v>4</v>
      </c>
      <c r="C295" s="113">
        <v>4039</v>
      </c>
      <c r="D295" s="114" t="s">
        <v>38</v>
      </c>
      <c r="E295" s="101" t="s">
        <v>39</v>
      </c>
      <c r="F295" s="114">
        <v>12.2</v>
      </c>
      <c r="G295" s="115" t="s">
        <v>48</v>
      </c>
      <c r="H295" s="225">
        <v>205</v>
      </c>
      <c r="I295" s="111" t="s">
        <v>41</v>
      </c>
      <c r="J295" s="226">
        <v>0</v>
      </c>
      <c r="K295" s="121">
        <f t="shared" si="28"/>
        <v>0</v>
      </c>
      <c r="L295" s="122">
        <f t="shared" si="29"/>
        <v>0</v>
      </c>
      <c r="M295" s="226">
        <v>0</v>
      </c>
      <c r="N295" s="121">
        <f t="shared" si="30"/>
        <v>0</v>
      </c>
      <c r="O295" s="122">
        <f t="shared" si="31"/>
        <v>0</v>
      </c>
      <c r="P295" s="121">
        <f t="shared" si="32"/>
        <v>0</v>
      </c>
      <c r="Q295" s="124">
        <f t="shared" si="33"/>
        <v>0</v>
      </c>
      <c r="R295" s="124">
        <f t="shared" si="34"/>
        <v>0</v>
      </c>
    </row>
    <row r="296" spans="1:18" x14ac:dyDescent="0.3">
      <c r="A296" s="100" t="s">
        <v>296</v>
      </c>
      <c r="B296" s="112">
        <v>4</v>
      </c>
      <c r="C296" s="113">
        <v>4040</v>
      </c>
      <c r="D296" s="114" t="s">
        <v>226</v>
      </c>
      <c r="E296" s="101" t="s">
        <v>39</v>
      </c>
      <c r="F296" s="114">
        <v>20.399999999999999</v>
      </c>
      <c r="G296" s="115" t="s">
        <v>48</v>
      </c>
      <c r="H296" s="225">
        <v>205</v>
      </c>
      <c r="I296" s="111" t="s">
        <v>41</v>
      </c>
      <c r="J296" s="226">
        <v>0</v>
      </c>
      <c r="K296" s="121">
        <f t="shared" si="28"/>
        <v>0</v>
      </c>
      <c r="L296" s="122">
        <f t="shared" si="29"/>
        <v>0</v>
      </c>
      <c r="M296" s="226">
        <v>0</v>
      </c>
      <c r="N296" s="121">
        <f t="shared" si="30"/>
        <v>0</v>
      </c>
      <c r="O296" s="122">
        <f t="shared" si="31"/>
        <v>0</v>
      </c>
      <c r="P296" s="121">
        <f t="shared" si="32"/>
        <v>0</v>
      </c>
      <c r="Q296" s="124">
        <f t="shared" si="33"/>
        <v>0</v>
      </c>
      <c r="R296" s="124">
        <f t="shared" si="34"/>
        <v>0</v>
      </c>
    </row>
    <row r="297" spans="1:18" x14ac:dyDescent="0.3">
      <c r="A297" s="100" t="s">
        <v>296</v>
      </c>
      <c r="B297" s="112">
        <v>4</v>
      </c>
      <c r="C297" s="113">
        <v>4041</v>
      </c>
      <c r="D297" s="114" t="s">
        <v>318</v>
      </c>
      <c r="E297" s="102" t="s">
        <v>47</v>
      </c>
      <c r="F297" s="114">
        <v>156.69999999999999</v>
      </c>
      <c r="G297" s="115" t="s">
        <v>48</v>
      </c>
      <c r="H297" s="225">
        <v>205</v>
      </c>
      <c r="I297" s="111" t="s">
        <v>41</v>
      </c>
      <c r="J297" s="226">
        <v>0</v>
      </c>
      <c r="K297" s="121">
        <f t="shared" si="28"/>
        <v>0</v>
      </c>
      <c r="L297" s="122">
        <f t="shared" si="29"/>
        <v>0</v>
      </c>
      <c r="M297" s="226">
        <v>0</v>
      </c>
      <c r="N297" s="121">
        <f t="shared" si="30"/>
        <v>0</v>
      </c>
      <c r="O297" s="122">
        <f t="shared" si="31"/>
        <v>0</v>
      </c>
      <c r="P297" s="121">
        <f t="shared" si="32"/>
        <v>0</v>
      </c>
      <c r="Q297" s="124">
        <f t="shared" si="33"/>
        <v>0</v>
      </c>
      <c r="R297" s="124">
        <f t="shared" si="34"/>
        <v>0</v>
      </c>
    </row>
    <row r="298" spans="1:18" x14ac:dyDescent="0.3">
      <c r="A298" s="100" t="s">
        <v>296</v>
      </c>
      <c r="B298" s="112">
        <v>4</v>
      </c>
      <c r="C298" s="113">
        <v>4042</v>
      </c>
      <c r="D298" s="114" t="s">
        <v>38</v>
      </c>
      <c r="E298" s="101" t="s">
        <v>39</v>
      </c>
      <c r="F298" s="114">
        <v>12.2</v>
      </c>
      <c r="G298" s="115" t="s">
        <v>48</v>
      </c>
      <c r="H298" s="225">
        <v>205</v>
      </c>
      <c r="I298" s="111" t="s">
        <v>41</v>
      </c>
      <c r="J298" s="226">
        <v>0</v>
      </c>
      <c r="K298" s="121">
        <f t="shared" si="28"/>
        <v>0</v>
      </c>
      <c r="L298" s="122">
        <f t="shared" si="29"/>
        <v>0</v>
      </c>
      <c r="M298" s="226">
        <v>0</v>
      </c>
      <c r="N298" s="121">
        <f t="shared" si="30"/>
        <v>0</v>
      </c>
      <c r="O298" s="122">
        <f t="shared" si="31"/>
        <v>0</v>
      </c>
      <c r="P298" s="121">
        <f t="shared" si="32"/>
        <v>0</v>
      </c>
      <c r="Q298" s="124">
        <f t="shared" si="33"/>
        <v>0</v>
      </c>
      <c r="R298" s="124">
        <f t="shared" si="34"/>
        <v>0</v>
      </c>
    </row>
    <row r="299" spans="1:18" x14ac:dyDescent="0.3">
      <c r="A299" s="100" t="s">
        <v>296</v>
      </c>
      <c r="B299" s="112">
        <v>4</v>
      </c>
      <c r="C299" s="113">
        <v>4043</v>
      </c>
      <c r="D299" s="114" t="s">
        <v>226</v>
      </c>
      <c r="E299" s="101" t="s">
        <v>39</v>
      </c>
      <c r="F299" s="114">
        <v>20.3</v>
      </c>
      <c r="G299" s="115" t="s">
        <v>48</v>
      </c>
      <c r="H299" s="225">
        <v>205</v>
      </c>
      <c r="I299" s="111" t="s">
        <v>41</v>
      </c>
      <c r="J299" s="226">
        <v>0</v>
      </c>
      <c r="K299" s="121">
        <f t="shared" si="28"/>
        <v>0</v>
      </c>
      <c r="L299" s="122">
        <f t="shared" si="29"/>
        <v>0</v>
      </c>
      <c r="M299" s="226">
        <v>0</v>
      </c>
      <c r="N299" s="121">
        <f t="shared" si="30"/>
        <v>0</v>
      </c>
      <c r="O299" s="122">
        <f t="shared" si="31"/>
        <v>0</v>
      </c>
      <c r="P299" s="121">
        <f t="shared" si="32"/>
        <v>0</v>
      </c>
      <c r="Q299" s="124">
        <f t="shared" si="33"/>
        <v>0</v>
      </c>
      <c r="R299" s="124">
        <f t="shared" si="34"/>
        <v>0</v>
      </c>
    </row>
    <row r="300" spans="1:18" x14ac:dyDescent="0.3">
      <c r="A300" s="100" t="s">
        <v>296</v>
      </c>
      <c r="B300" s="112">
        <v>4</v>
      </c>
      <c r="C300" s="113">
        <v>4044</v>
      </c>
      <c r="D300" s="114" t="s">
        <v>319</v>
      </c>
      <c r="E300" s="102" t="s">
        <v>47</v>
      </c>
      <c r="F300" s="114">
        <v>162.1</v>
      </c>
      <c r="G300" s="115" t="s">
        <v>48</v>
      </c>
      <c r="H300" s="225">
        <v>205</v>
      </c>
      <c r="I300" s="111" t="s">
        <v>41</v>
      </c>
      <c r="J300" s="226">
        <v>0</v>
      </c>
      <c r="K300" s="121">
        <f t="shared" si="28"/>
        <v>0</v>
      </c>
      <c r="L300" s="122">
        <f t="shared" si="29"/>
        <v>0</v>
      </c>
      <c r="M300" s="226">
        <v>0</v>
      </c>
      <c r="N300" s="121">
        <f t="shared" si="30"/>
        <v>0</v>
      </c>
      <c r="O300" s="122">
        <f t="shared" si="31"/>
        <v>0</v>
      </c>
      <c r="P300" s="121">
        <f t="shared" si="32"/>
        <v>0</v>
      </c>
      <c r="Q300" s="124">
        <f t="shared" si="33"/>
        <v>0</v>
      </c>
      <c r="R300" s="124">
        <f t="shared" si="34"/>
        <v>0</v>
      </c>
    </row>
    <row r="301" spans="1:18" x14ac:dyDescent="0.3">
      <c r="A301" s="100" t="s">
        <v>296</v>
      </c>
      <c r="B301" s="112">
        <v>4</v>
      </c>
      <c r="C301" s="113">
        <v>4045</v>
      </c>
      <c r="D301" s="114" t="s">
        <v>320</v>
      </c>
      <c r="E301" s="101" t="s">
        <v>39</v>
      </c>
      <c r="F301" s="114">
        <v>69.3</v>
      </c>
      <c r="G301" s="115" t="s">
        <v>48</v>
      </c>
      <c r="H301" s="225">
        <v>205</v>
      </c>
      <c r="I301" s="111" t="s">
        <v>41</v>
      </c>
      <c r="J301" s="226">
        <v>0</v>
      </c>
      <c r="K301" s="121">
        <f t="shared" si="28"/>
        <v>0</v>
      </c>
      <c r="L301" s="122">
        <f t="shared" si="29"/>
        <v>0</v>
      </c>
      <c r="M301" s="226">
        <v>0</v>
      </c>
      <c r="N301" s="121">
        <f t="shared" si="30"/>
        <v>0</v>
      </c>
      <c r="O301" s="122">
        <f t="shared" si="31"/>
        <v>0</v>
      </c>
      <c r="P301" s="121">
        <f t="shared" si="32"/>
        <v>0</v>
      </c>
      <c r="Q301" s="124">
        <f t="shared" si="33"/>
        <v>0</v>
      </c>
      <c r="R301" s="124">
        <f t="shared" si="34"/>
        <v>0</v>
      </c>
    </row>
    <row r="302" spans="1:18" x14ac:dyDescent="0.3">
      <c r="A302" s="100" t="s">
        <v>296</v>
      </c>
      <c r="B302" s="112">
        <v>4</v>
      </c>
      <c r="C302" s="113">
        <v>4046</v>
      </c>
      <c r="D302" s="114" t="s">
        <v>310</v>
      </c>
      <c r="E302" s="102" t="s">
        <v>47</v>
      </c>
      <c r="F302" s="114">
        <v>12.8</v>
      </c>
      <c r="G302" s="115" t="s">
        <v>48</v>
      </c>
      <c r="H302" s="225">
        <v>205</v>
      </c>
      <c r="I302" s="111" t="s">
        <v>41</v>
      </c>
      <c r="J302" s="226">
        <v>0</v>
      </c>
      <c r="K302" s="121">
        <f t="shared" si="28"/>
        <v>0</v>
      </c>
      <c r="L302" s="122">
        <f t="shared" si="29"/>
        <v>0</v>
      </c>
      <c r="M302" s="226">
        <v>0</v>
      </c>
      <c r="N302" s="121">
        <f t="shared" si="30"/>
        <v>0</v>
      </c>
      <c r="O302" s="122">
        <f t="shared" si="31"/>
        <v>0</v>
      </c>
      <c r="P302" s="121">
        <f t="shared" si="32"/>
        <v>0</v>
      </c>
      <c r="Q302" s="124">
        <f t="shared" si="33"/>
        <v>0</v>
      </c>
      <c r="R302" s="124">
        <f t="shared" si="34"/>
        <v>0</v>
      </c>
    </row>
    <row r="303" spans="1:18" x14ac:dyDescent="0.3">
      <c r="A303" s="100" t="s">
        <v>296</v>
      </c>
      <c r="B303" s="112">
        <v>4</v>
      </c>
      <c r="C303" s="113">
        <v>4047</v>
      </c>
      <c r="D303" s="114" t="s">
        <v>310</v>
      </c>
      <c r="E303" s="102" t="s">
        <v>47</v>
      </c>
      <c r="F303" s="114">
        <v>30.2</v>
      </c>
      <c r="G303" s="115" t="s">
        <v>48</v>
      </c>
      <c r="H303" s="225">
        <v>205</v>
      </c>
      <c r="I303" s="111" t="s">
        <v>41</v>
      </c>
      <c r="J303" s="226">
        <v>0</v>
      </c>
      <c r="K303" s="121">
        <f t="shared" si="28"/>
        <v>0</v>
      </c>
      <c r="L303" s="122">
        <f t="shared" si="29"/>
        <v>0</v>
      </c>
      <c r="M303" s="226">
        <v>0</v>
      </c>
      <c r="N303" s="121">
        <f t="shared" si="30"/>
        <v>0</v>
      </c>
      <c r="O303" s="122">
        <f t="shared" si="31"/>
        <v>0</v>
      </c>
      <c r="P303" s="121">
        <f t="shared" si="32"/>
        <v>0</v>
      </c>
      <c r="Q303" s="124">
        <f t="shared" si="33"/>
        <v>0</v>
      </c>
      <c r="R303" s="124">
        <f t="shared" si="34"/>
        <v>0</v>
      </c>
    </row>
    <row r="304" spans="1:18" x14ac:dyDescent="0.3">
      <c r="A304" s="100" t="s">
        <v>296</v>
      </c>
      <c r="B304" s="112">
        <v>4</v>
      </c>
      <c r="C304" s="113">
        <v>4048</v>
      </c>
      <c r="D304" s="114" t="s">
        <v>310</v>
      </c>
      <c r="E304" s="102" t="s">
        <v>47</v>
      </c>
      <c r="F304" s="114">
        <v>12.8</v>
      </c>
      <c r="G304" s="115" t="s">
        <v>48</v>
      </c>
      <c r="H304" s="225">
        <v>205</v>
      </c>
      <c r="I304" s="111" t="s">
        <v>41</v>
      </c>
      <c r="J304" s="226">
        <v>0</v>
      </c>
      <c r="K304" s="121">
        <f t="shared" si="28"/>
        <v>0</v>
      </c>
      <c r="L304" s="122">
        <f t="shared" si="29"/>
        <v>0</v>
      </c>
      <c r="M304" s="226">
        <v>0</v>
      </c>
      <c r="N304" s="121">
        <f t="shared" si="30"/>
        <v>0</v>
      </c>
      <c r="O304" s="122">
        <f t="shared" si="31"/>
        <v>0</v>
      </c>
      <c r="P304" s="121">
        <f t="shared" si="32"/>
        <v>0</v>
      </c>
      <c r="Q304" s="124">
        <f t="shared" si="33"/>
        <v>0</v>
      </c>
      <c r="R304" s="124">
        <f t="shared" si="34"/>
        <v>0</v>
      </c>
    </row>
    <row r="305" spans="1:18" x14ac:dyDescent="0.3">
      <c r="A305" s="100" t="s">
        <v>296</v>
      </c>
      <c r="B305" s="112">
        <v>4</v>
      </c>
      <c r="C305" s="113">
        <v>4050</v>
      </c>
      <c r="D305" s="114" t="s">
        <v>38</v>
      </c>
      <c r="E305" s="101" t="s">
        <v>39</v>
      </c>
      <c r="F305" s="114">
        <v>63.1</v>
      </c>
      <c r="G305" s="115" t="s">
        <v>48</v>
      </c>
      <c r="H305" s="225">
        <v>205</v>
      </c>
      <c r="I305" s="111" t="s">
        <v>41</v>
      </c>
      <c r="J305" s="226">
        <v>0</v>
      </c>
      <c r="K305" s="121">
        <f t="shared" si="28"/>
        <v>0</v>
      </c>
      <c r="L305" s="122">
        <f t="shared" si="29"/>
        <v>0</v>
      </c>
      <c r="M305" s="226">
        <v>0</v>
      </c>
      <c r="N305" s="121">
        <f t="shared" si="30"/>
        <v>0</v>
      </c>
      <c r="O305" s="122">
        <f t="shared" si="31"/>
        <v>0</v>
      </c>
      <c r="P305" s="121">
        <f t="shared" si="32"/>
        <v>0</v>
      </c>
      <c r="Q305" s="124">
        <f t="shared" si="33"/>
        <v>0</v>
      </c>
      <c r="R305" s="124">
        <f t="shared" si="34"/>
        <v>0</v>
      </c>
    </row>
    <row r="306" spans="1:18" x14ac:dyDescent="0.3">
      <c r="A306" s="100" t="s">
        <v>296</v>
      </c>
      <c r="B306" s="112">
        <v>4</v>
      </c>
      <c r="C306" s="113">
        <v>4051</v>
      </c>
      <c r="D306" s="114" t="s">
        <v>310</v>
      </c>
      <c r="E306" s="102" t="s">
        <v>47</v>
      </c>
      <c r="F306" s="114">
        <v>30.2</v>
      </c>
      <c r="G306" s="115" t="s">
        <v>48</v>
      </c>
      <c r="H306" s="225">
        <v>205</v>
      </c>
      <c r="I306" s="111" t="s">
        <v>41</v>
      </c>
      <c r="J306" s="226">
        <v>0</v>
      </c>
      <c r="K306" s="121">
        <f t="shared" si="28"/>
        <v>0</v>
      </c>
      <c r="L306" s="122">
        <f t="shared" si="29"/>
        <v>0</v>
      </c>
      <c r="M306" s="226">
        <v>0</v>
      </c>
      <c r="N306" s="121">
        <f t="shared" si="30"/>
        <v>0</v>
      </c>
      <c r="O306" s="122">
        <f t="shared" si="31"/>
        <v>0</v>
      </c>
      <c r="P306" s="121">
        <f t="shared" si="32"/>
        <v>0</v>
      </c>
      <c r="Q306" s="124">
        <f t="shared" si="33"/>
        <v>0</v>
      </c>
      <c r="R306" s="124">
        <f t="shared" si="34"/>
        <v>0</v>
      </c>
    </row>
    <row r="307" spans="1:18" x14ac:dyDescent="0.3">
      <c r="A307" s="100" t="s">
        <v>296</v>
      </c>
      <c r="B307" s="112">
        <v>4</v>
      </c>
      <c r="C307" s="113">
        <v>4052</v>
      </c>
      <c r="D307" s="114" t="s">
        <v>310</v>
      </c>
      <c r="E307" s="102" t="s">
        <v>47</v>
      </c>
      <c r="F307" s="114">
        <v>30.2</v>
      </c>
      <c r="G307" s="115" t="s">
        <v>48</v>
      </c>
      <c r="H307" s="225">
        <v>205</v>
      </c>
      <c r="I307" s="111" t="s">
        <v>41</v>
      </c>
      <c r="J307" s="226">
        <v>0</v>
      </c>
      <c r="K307" s="121">
        <f t="shared" si="28"/>
        <v>0</v>
      </c>
      <c r="L307" s="122">
        <f t="shared" si="29"/>
        <v>0</v>
      </c>
      <c r="M307" s="226">
        <v>0</v>
      </c>
      <c r="N307" s="121">
        <f t="shared" si="30"/>
        <v>0</v>
      </c>
      <c r="O307" s="122">
        <f t="shared" si="31"/>
        <v>0</v>
      </c>
      <c r="P307" s="121">
        <f t="shared" si="32"/>
        <v>0</v>
      </c>
      <c r="Q307" s="124">
        <f t="shared" si="33"/>
        <v>0</v>
      </c>
      <c r="R307" s="124">
        <f t="shared" si="34"/>
        <v>0</v>
      </c>
    </row>
    <row r="308" spans="1:18" x14ac:dyDescent="0.3">
      <c r="A308" s="100" t="s">
        <v>296</v>
      </c>
      <c r="B308" s="112">
        <v>4</v>
      </c>
      <c r="C308" s="113">
        <v>4053</v>
      </c>
      <c r="D308" s="114" t="s">
        <v>310</v>
      </c>
      <c r="E308" s="102" t="s">
        <v>47</v>
      </c>
      <c r="F308" s="114">
        <v>29.6</v>
      </c>
      <c r="G308" s="115" t="s">
        <v>48</v>
      </c>
      <c r="H308" s="225">
        <v>205</v>
      </c>
      <c r="I308" s="111" t="s">
        <v>41</v>
      </c>
      <c r="J308" s="226">
        <v>0</v>
      </c>
      <c r="K308" s="121">
        <f t="shared" si="28"/>
        <v>0</v>
      </c>
      <c r="L308" s="122">
        <f t="shared" si="29"/>
        <v>0</v>
      </c>
      <c r="M308" s="226">
        <v>0</v>
      </c>
      <c r="N308" s="121">
        <f t="shared" si="30"/>
        <v>0</v>
      </c>
      <c r="O308" s="122">
        <f t="shared" si="31"/>
        <v>0</v>
      </c>
      <c r="P308" s="121">
        <f t="shared" si="32"/>
        <v>0</v>
      </c>
      <c r="Q308" s="124">
        <f t="shared" si="33"/>
        <v>0</v>
      </c>
      <c r="R308" s="124">
        <f t="shared" si="34"/>
        <v>0</v>
      </c>
    </row>
    <row r="309" spans="1:18" x14ac:dyDescent="0.3">
      <c r="A309" s="100" t="s">
        <v>296</v>
      </c>
      <c r="B309" s="112">
        <v>4</v>
      </c>
      <c r="C309" s="113">
        <v>4054</v>
      </c>
      <c r="D309" s="114" t="s">
        <v>310</v>
      </c>
      <c r="E309" s="102" t="s">
        <v>47</v>
      </c>
      <c r="F309" s="114">
        <v>28.9</v>
      </c>
      <c r="G309" s="115" t="s">
        <v>48</v>
      </c>
      <c r="H309" s="225">
        <v>205</v>
      </c>
      <c r="I309" s="111" t="s">
        <v>41</v>
      </c>
      <c r="J309" s="226">
        <v>0</v>
      </c>
      <c r="K309" s="121">
        <f t="shared" si="28"/>
        <v>0</v>
      </c>
      <c r="L309" s="122">
        <f t="shared" si="29"/>
        <v>0</v>
      </c>
      <c r="M309" s="226">
        <v>0</v>
      </c>
      <c r="N309" s="121">
        <f t="shared" si="30"/>
        <v>0</v>
      </c>
      <c r="O309" s="122">
        <f t="shared" si="31"/>
        <v>0</v>
      </c>
      <c r="P309" s="121">
        <f t="shared" si="32"/>
        <v>0</v>
      </c>
      <c r="Q309" s="124">
        <f t="shared" si="33"/>
        <v>0</v>
      </c>
      <c r="R309" s="124">
        <f t="shared" si="34"/>
        <v>0</v>
      </c>
    </row>
    <row r="310" spans="1:18" x14ac:dyDescent="0.3">
      <c r="A310" s="100" t="s">
        <v>296</v>
      </c>
      <c r="B310" s="112">
        <v>4</v>
      </c>
      <c r="C310" s="113">
        <v>4055</v>
      </c>
      <c r="D310" s="114" t="s">
        <v>321</v>
      </c>
      <c r="E310" s="102" t="s">
        <v>47</v>
      </c>
      <c r="F310" s="114">
        <v>93</v>
      </c>
      <c r="G310" s="115" t="s">
        <v>48</v>
      </c>
      <c r="H310" s="225">
        <v>205</v>
      </c>
      <c r="I310" s="111" t="s">
        <v>41</v>
      </c>
      <c r="J310" s="226">
        <v>0</v>
      </c>
      <c r="K310" s="121">
        <f t="shared" si="28"/>
        <v>0</v>
      </c>
      <c r="L310" s="122">
        <f t="shared" si="29"/>
        <v>0</v>
      </c>
      <c r="M310" s="226">
        <v>0</v>
      </c>
      <c r="N310" s="121">
        <f t="shared" si="30"/>
        <v>0</v>
      </c>
      <c r="O310" s="122">
        <f t="shared" si="31"/>
        <v>0</v>
      </c>
      <c r="P310" s="121">
        <f t="shared" si="32"/>
        <v>0</v>
      </c>
      <c r="Q310" s="124">
        <f t="shared" si="33"/>
        <v>0</v>
      </c>
      <c r="R310" s="124">
        <f t="shared" si="34"/>
        <v>0</v>
      </c>
    </row>
    <row r="311" spans="1:18" x14ac:dyDescent="0.3">
      <c r="A311" s="100" t="s">
        <v>307</v>
      </c>
      <c r="B311" s="112">
        <v>4</v>
      </c>
      <c r="C311" s="113">
        <v>4056</v>
      </c>
      <c r="D311" s="114" t="s">
        <v>170</v>
      </c>
      <c r="E311" s="117" t="s">
        <v>76</v>
      </c>
      <c r="F311" s="114">
        <v>7</v>
      </c>
      <c r="G311" s="115" t="s">
        <v>259</v>
      </c>
      <c r="H311" s="225">
        <v>205</v>
      </c>
      <c r="I311" s="111" t="s">
        <v>77</v>
      </c>
      <c r="J311" s="226">
        <v>0</v>
      </c>
      <c r="K311" s="121">
        <f t="shared" si="28"/>
        <v>0</v>
      </c>
      <c r="L311" s="122">
        <f t="shared" si="29"/>
        <v>0</v>
      </c>
      <c r="M311" s="226">
        <v>0</v>
      </c>
      <c r="N311" s="121">
        <f t="shared" si="30"/>
        <v>0</v>
      </c>
      <c r="O311" s="122">
        <f t="shared" si="31"/>
        <v>0</v>
      </c>
      <c r="P311" s="121">
        <f t="shared" si="32"/>
        <v>0</v>
      </c>
      <c r="Q311" s="124">
        <f t="shared" si="33"/>
        <v>0</v>
      </c>
      <c r="R311" s="124">
        <f t="shared" si="34"/>
        <v>0</v>
      </c>
    </row>
    <row r="312" spans="1:18" x14ac:dyDescent="0.3">
      <c r="A312" s="100" t="s">
        <v>307</v>
      </c>
      <c r="B312" s="112">
        <v>4</v>
      </c>
      <c r="C312" s="113">
        <v>4056</v>
      </c>
      <c r="D312" s="114" t="s">
        <v>170</v>
      </c>
      <c r="E312" s="117" t="s">
        <v>76</v>
      </c>
      <c r="F312" s="114">
        <v>7</v>
      </c>
      <c r="G312" s="115" t="s">
        <v>259</v>
      </c>
      <c r="H312" s="225">
        <v>205</v>
      </c>
      <c r="I312" s="111" t="s">
        <v>77</v>
      </c>
      <c r="J312" s="226">
        <v>0</v>
      </c>
      <c r="K312" s="121">
        <f t="shared" si="28"/>
        <v>0</v>
      </c>
      <c r="L312" s="122">
        <f t="shared" si="29"/>
        <v>0</v>
      </c>
      <c r="M312" s="226">
        <v>0</v>
      </c>
      <c r="N312" s="121">
        <f t="shared" si="30"/>
        <v>0</v>
      </c>
      <c r="O312" s="122">
        <f t="shared" si="31"/>
        <v>0</v>
      </c>
      <c r="P312" s="121">
        <f t="shared" si="32"/>
        <v>0</v>
      </c>
      <c r="Q312" s="124">
        <f t="shared" si="33"/>
        <v>0</v>
      </c>
      <c r="R312" s="124">
        <f t="shared" si="34"/>
        <v>0</v>
      </c>
    </row>
    <row r="313" spans="1:18" x14ac:dyDescent="0.3">
      <c r="A313" s="100" t="s">
        <v>307</v>
      </c>
      <c r="B313" s="112">
        <v>4</v>
      </c>
      <c r="C313" s="113">
        <v>4057</v>
      </c>
      <c r="D313" s="114" t="s">
        <v>75</v>
      </c>
      <c r="E313" s="117" t="s">
        <v>76</v>
      </c>
      <c r="F313" s="114">
        <v>1.2</v>
      </c>
      <c r="G313" s="115" t="s">
        <v>40</v>
      </c>
      <c r="H313" s="225">
        <v>205</v>
      </c>
      <c r="I313" s="111" t="s">
        <v>77</v>
      </c>
      <c r="J313" s="226">
        <v>0</v>
      </c>
      <c r="K313" s="121">
        <f t="shared" si="28"/>
        <v>0</v>
      </c>
      <c r="L313" s="122">
        <f t="shared" si="29"/>
        <v>0</v>
      </c>
      <c r="M313" s="226">
        <v>0</v>
      </c>
      <c r="N313" s="121">
        <f t="shared" si="30"/>
        <v>0</v>
      </c>
      <c r="O313" s="122">
        <f t="shared" si="31"/>
        <v>0</v>
      </c>
      <c r="P313" s="121">
        <f t="shared" si="32"/>
        <v>0</v>
      </c>
      <c r="Q313" s="124">
        <f t="shared" si="33"/>
        <v>0</v>
      </c>
      <c r="R313" s="124">
        <f t="shared" si="34"/>
        <v>0</v>
      </c>
    </row>
    <row r="314" spans="1:18" x14ac:dyDescent="0.3">
      <c r="A314" s="100" t="s">
        <v>307</v>
      </c>
      <c r="B314" s="112">
        <v>4</v>
      </c>
      <c r="C314" s="113">
        <v>4057</v>
      </c>
      <c r="D314" s="114" t="s">
        <v>75</v>
      </c>
      <c r="E314" s="117" t="s">
        <v>76</v>
      </c>
      <c r="F314" s="114">
        <v>1.2</v>
      </c>
      <c r="G314" s="115" t="s">
        <v>40</v>
      </c>
      <c r="H314" s="225">
        <v>205</v>
      </c>
      <c r="I314" s="111" t="s">
        <v>77</v>
      </c>
      <c r="J314" s="226">
        <v>0</v>
      </c>
      <c r="K314" s="121">
        <f t="shared" si="28"/>
        <v>0</v>
      </c>
      <c r="L314" s="122">
        <f t="shared" si="29"/>
        <v>0</v>
      </c>
      <c r="M314" s="226">
        <v>0</v>
      </c>
      <c r="N314" s="121">
        <f t="shared" si="30"/>
        <v>0</v>
      </c>
      <c r="O314" s="122">
        <f t="shared" si="31"/>
        <v>0</v>
      </c>
      <c r="P314" s="121">
        <f t="shared" si="32"/>
        <v>0</v>
      </c>
      <c r="Q314" s="124">
        <f t="shared" si="33"/>
        <v>0</v>
      </c>
      <c r="R314" s="124">
        <f t="shared" si="34"/>
        <v>0</v>
      </c>
    </row>
    <row r="315" spans="1:18" x14ac:dyDescent="0.3">
      <c r="A315" s="100" t="s">
        <v>307</v>
      </c>
      <c r="B315" s="112">
        <v>4</v>
      </c>
      <c r="C315" s="113">
        <v>4058</v>
      </c>
      <c r="D315" s="114" t="s">
        <v>75</v>
      </c>
      <c r="E315" s="117" t="s">
        <v>76</v>
      </c>
      <c r="F315" s="114">
        <v>1.1000000000000001</v>
      </c>
      <c r="G315" s="115" t="s">
        <v>40</v>
      </c>
      <c r="H315" s="225">
        <v>205</v>
      </c>
      <c r="I315" s="111" t="s">
        <v>77</v>
      </c>
      <c r="J315" s="226">
        <v>0</v>
      </c>
      <c r="K315" s="121">
        <f t="shared" si="28"/>
        <v>0</v>
      </c>
      <c r="L315" s="122">
        <f t="shared" si="29"/>
        <v>0</v>
      </c>
      <c r="M315" s="226">
        <v>0</v>
      </c>
      <c r="N315" s="121">
        <f t="shared" si="30"/>
        <v>0</v>
      </c>
      <c r="O315" s="122">
        <f t="shared" si="31"/>
        <v>0</v>
      </c>
      <c r="P315" s="121">
        <f t="shared" si="32"/>
        <v>0</v>
      </c>
      <c r="Q315" s="124">
        <f t="shared" si="33"/>
        <v>0</v>
      </c>
      <c r="R315" s="124">
        <f t="shared" si="34"/>
        <v>0</v>
      </c>
    </row>
    <row r="316" spans="1:18" x14ac:dyDescent="0.3">
      <c r="A316" s="100" t="s">
        <v>307</v>
      </c>
      <c r="B316" s="112">
        <v>4</v>
      </c>
      <c r="C316" s="113">
        <v>4058</v>
      </c>
      <c r="D316" s="114" t="s">
        <v>75</v>
      </c>
      <c r="E316" s="117" t="s">
        <v>76</v>
      </c>
      <c r="F316" s="114">
        <v>1.1000000000000001</v>
      </c>
      <c r="G316" s="115" t="s">
        <v>40</v>
      </c>
      <c r="H316" s="225">
        <v>205</v>
      </c>
      <c r="I316" s="111" t="s">
        <v>77</v>
      </c>
      <c r="J316" s="226">
        <v>0</v>
      </c>
      <c r="K316" s="121">
        <f t="shared" si="28"/>
        <v>0</v>
      </c>
      <c r="L316" s="122">
        <f t="shared" si="29"/>
        <v>0</v>
      </c>
      <c r="M316" s="226">
        <v>0</v>
      </c>
      <c r="N316" s="121">
        <f t="shared" si="30"/>
        <v>0</v>
      </c>
      <c r="O316" s="122">
        <f t="shared" si="31"/>
        <v>0</v>
      </c>
      <c r="P316" s="121">
        <f t="shared" si="32"/>
        <v>0</v>
      </c>
      <c r="Q316" s="124">
        <f t="shared" si="33"/>
        <v>0</v>
      </c>
      <c r="R316" s="124">
        <f t="shared" si="34"/>
        <v>0</v>
      </c>
    </row>
    <row r="317" spans="1:18" x14ac:dyDescent="0.3">
      <c r="A317" s="100" t="s">
        <v>307</v>
      </c>
      <c r="B317" s="112">
        <v>4</v>
      </c>
      <c r="C317" s="113">
        <v>4059</v>
      </c>
      <c r="D317" s="114" t="s">
        <v>75</v>
      </c>
      <c r="E317" s="117" t="s">
        <v>76</v>
      </c>
      <c r="F317" s="114">
        <v>1.2</v>
      </c>
      <c r="G317" s="115" t="s">
        <v>40</v>
      </c>
      <c r="H317" s="225">
        <v>205</v>
      </c>
      <c r="I317" s="111" t="s">
        <v>77</v>
      </c>
      <c r="J317" s="226">
        <v>0</v>
      </c>
      <c r="K317" s="121">
        <f t="shared" si="28"/>
        <v>0</v>
      </c>
      <c r="L317" s="122">
        <f t="shared" si="29"/>
        <v>0</v>
      </c>
      <c r="M317" s="226">
        <v>0</v>
      </c>
      <c r="N317" s="121">
        <f t="shared" si="30"/>
        <v>0</v>
      </c>
      <c r="O317" s="122">
        <f t="shared" si="31"/>
        <v>0</v>
      </c>
      <c r="P317" s="121">
        <f t="shared" si="32"/>
        <v>0</v>
      </c>
      <c r="Q317" s="124">
        <f t="shared" si="33"/>
        <v>0</v>
      </c>
      <c r="R317" s="124">
        <f t="shared" si="34"/>
        <v>0</v>
      </c>
    </row>
    <row r="318" spans="1:18" x14ac:dyDescent="0.3">
      <c r="A318" s="100" t="s">
        <v>307</v>
      </c>
      <c r="B318" s="112">
        <v>4</v>
      </c>
      <c r="C318" s="113">
        <v>4059</v>
      </c>
      <c r="D318" s="114" t="s">
        <v>75</v>
      </c>
      <c r="E318" s="117" t="s">
        <v>76</v>
      </c>
      <c r="F318" s="114">
        <v>1.2</v>
      </c>
      <c r="G318" s="115" t="s">
        <v>40</v>
      </c>
      <c r="H318" s="225">
        <v>205</v>
      </c>
      <c r="I318" s="111" t="s">
        <v>77</v>
      </c>
      <c r="J318" s="226">
        <v>0</v>
      </c>
      <c r="K318" s="121">
        <f t="shared" si="28"/>
        <v>0</v>
      </c>
      <c r="L318" s="122">
        <f t="shared" si="29"/>
        <v>0</v>
      </c>
      <c r="M318" s="226">
        <v>0</v>
      </c>
      <c r="N318" s="121">
        <f t="shared" si="30"/>
        <v>0</v>
      </c>
      <c r="O318" s="122">
        <f t="shared" si="31"/>
        <v>0</v>
      </c>
      <c r="P318" s="121">
        <f t="shared" si="32"/>
        <v>0</v>
      </c>
      <c r="Q318" s="124">
        <f t="shared" si="33"/>
        <v>0</v>
      </c>
      <c r="R318" s="124">
        <f t="shared" si="34"/>
        <v>0</v>
      </c>
    </row>
    <row r="319" spans="1:18" x14ac:dyDescent="0.3">
      <c r="A319" s="100" t="s">
        <v>307</v>
      </c>
      <c r="B319" s="112">
        <v>4</v>
      </c>
      <c r="C319" s="113">
        <v>4060</v>
      </c>
      <c r="D319" s="114" t="s">
        <v>163</v>
      </c>
      <c r="E319" s="117" t="s">
        <v>76</v>
      </c>
      <c r="F319" s="114">
        <v>7</v>
      </c>
      <c r="G319" s="115" t="s">
        <v>40</v>
      </c>
      <c r="H319" s="225">
        <v>205</v>
      </c>
      <c r="I319" s="111" t="s">
        <v>77</v>
      </c>
      <c r="J319" s="226">
        <v>0</v>
      </c>
      <c r="K319" s="121">
        <f t="shared" si="28"/>
        <v>0</v>
      </c>
      <c r="L319" s="122">
        <f t="shared" si="29"/>
        <v>0</v>
      </c>
      <c r="M319" s="226">
        <v>0</v>
      </c>
      <c r="N319" s="121">
        <f t="shared" si="30"/>
        <v>0</v>
      </c>
      <c r="O319" s="122">
        <f t="shared" si="31"/>
        <v>0</v>
      </c>
      <c r="P319" s="121">
        <f t="shared" si="32"/>
        <v>0</v>
      </c>
      <c r="Q319" s="124">
        <f t="shared" si="33"/>
        <v>0</v>
      </c>
      <c r="R319" s="124">
        <f t="shared" si="34"/>
        <v>0</v>
      </c>
    </row>
    <row r="320" spans="1:18" x14ac:dyDescent="0.3">
      <c r="A320" s="100" t="s">
        <v>307</v>
      </c>
      <c r="B320" s="112">
        <v>4</v>
      </c>
      <c r="C320" s="113">
        <v>4060</v>
      </c>
      <c r="D320" s="114" t="s">
        <v>163</v>
      </c>
      <c r="E320" s="117" t="s">
        <v>76</v>
      </c>
      <c r="F320" s="114">
        <v>7</v>
      </c>
      <c r="G320" s="115" t="s">
        <v>40</v>
      </c>
      <c r="H320" s="225">
        <v>205</v>
      </c>
      <c r="I320" s="111" t="s">
        <v>77</v>
      </c>
      <c r="J320" s="226">
        <v>0</v>
      </c>
      <c r="K320" s="121">
        <f t="shared" si="28"/>
        <v>0</v>
      </c>
      <c r="L320" s="122">
        <f t="shared" si="29"/>
        <v>0</v>
      </c>
      <c r="M320" s="226">
        <v>0</v>
      </c>
      <c r="N320" s="121">
        <f t="shared" si="30"/>
        <v>0</v>
      </c>
      <c r="O320" s="122">
        <f t="shared" si="31"/>
        <v>0</v>
      </c>
      <c r="P320" s="121">
        <f t="shared" si="32"/>
        <v>0</v>
      </c>
      <c r="Q320" s="124">
        <f t="shared" si="33"/>
        <v>0</v>
      </c>
      <c r="R320" s="124">
        <f t="shared" si="34"/>
        <v>0</v>
      </c>
    </row>
    <row r="321" spans="1:18" x14ac:dyDescent="0.3">
      <c r="A321" s="100" t="s">
        <v>307</v>
      </c>
      <c r="B321" s="112">
        <v>4</v>
      </c>
      <c r="C321" s="113">
        <v>4061</v>
      </c>
      <c r="D321" s="114" t="s">
        <v>75</v>
      </c>
      <c r="E321" s="117" t="s">
        <v>76</v>
      </c>
      <c r="F321" s="114">
        <v>1.8</v>
      </c>
      <c r="G321" s="115" t="s">
        <v>40</v>
      </c>
      <c r="H321" s="225">
        <v>205</v>
      </c>
      <c r="I321" s="111" t="s">
        <v>77</v>
      </c>
      <c r="J321" s="226">
        <v>0</v>
      </c>
      <c r="K321" s="121">
        <f t="shared" si="28"/>
        <v>0</v>
      </c>
      <c r="L321" s="122">
        <f t="shared" si="29"/>
        <v>0</v>
      </c>
      <c r="M321" s="226">
        <v>0</v>
      </c>
      <c r="N321" s="121">
        <f t="shared" si="30"/>
        <v>0</v>
      </c>
      <c r="O321" s="122">
        <f t="shared" si="31"/>
        <v>0</v>
      </c>
      <c r="P321" s="121">
        <f t="shared" si="32"/>
        <v>0</v>
      </c>
      <c r="Q321" s="124">
        <f t="shared" si="33"/>
        <v>0</v>
      </c>
      <c r="R321" s="124">
        <f t="shared" si="34"/>
        <v>0</v>
      </c>
    </row>
    <row r="322" spans="1:18" x14ac:dyDescent="0.3">
      <c r="A322" s="100" t="s">
        <v>307</v>
      </c>
      <c r="B322" s="112">
        <v>4</v>
      </c>
      <c r="C322" s="113">
        <v>4061</v>
      </c>
      <c r="D322" s="114" t="s">
        <v>75</v>
      </c>
      <c r="E322" s="117" t="s">
        <v>76</v>
      </c>
      <c r="F322" s="114">
        <v>1.8</v>
      </c>
      <c r="G322" s="115" t="s">
        <v>40</v>
      </c>
      <c r="H322" s="225">
        <v>205</v>
      </c>
      <c r="I322" s="111" t="s">
        <v>77</v>
      </c>
      <c r="J322" s="226">
        <v>0</v>
      </c>
      <c r="K322" s="121">
        <f t="shared" si="28"/>
        <v>0</v>
      </c>
      <c r="L322" s="122">
        <f t="shared" si="29"/>
        <v>0</v>
      </c>
      <c r="M322" s="226">
        <v>0</v>
      </c>
      <c r="N322" s="121">
        <f t="shared" si="30"/>
        <v>0</v>
      </c>
      <c r="O322" s="122">
        <f t="shared" si="31"/>
        <v>0</v>
      </c>
      <c r="P322" s="121">
        <f t="shared" si="32"/>
        <v>0</v>
      </c>
      <c r="Q322" s="124">
        <f t="shared" si="33"/>
        <v>0</v>
      </c>
      <c r="R322" s="124">
        <f t="shared" si="34"/>
        <v>0</v>
      </c>
    </row>
    <row r="323" spans="1:18" x14ac:dyDescent="0.3">
      <c r="A323" s="100" t="s">
        <v>296</v>
      </c>
      <c r="B323" s="112">
        <v>4</v>
      </c>
      <c r="C323" s="113">
        <v>4062</v>
      </c>
      <c r="D323" s="114" t="s">
        <v>310</v>
      </c>
      <c r="E323" s="102" t="s">
        <v>47</v>
      </c>
      <c r="F323" s="114">
        <v>21.8</v>
      </c>
      <c r="G323" s="115" t="s">
        <v>48</v>
      </c>
      <c r="H323" s="225">
        <v>205</v>
      </c>
      <c r="I323" s="111" t="s">
        <v>41</v>
      </c>
      <c r="J323" s="226">
        <v>0</v>
      </c>
      <c r="K323" s="121">
        <f t="shared" si="28"/>
        <v>0</v>
      </c>
      <c r="L323" s="122">
        <f t="shared" si="29"/>
        <v>0</v>
      </c>
      <c r="M323" s="226">
        <v>0</v>
      </c>
      <c r="N323" s="121">
        <f t="shared" si="30"/>
        <v>0</v>
      </c>
      <c r="O323" s="122">
        <f t="shared" si="31"/>
        <v>0</v>
      </c>
      <c r="P323" s="121">
        <f t="shared" si="32"/>
        <v>0</v>
      </c>
      <c r="Q323" s="124">
        <f t="shared" si="33"/>
        <v>0</v>
      </c>
      <c r="R323" s="124">
        <f t="shared" si="34"/>
        <v>0</v>
      </c>
    </row>
    <row r="324" spans="1:18" x14ac:dyDescent="0.3">
      <c r="A324" s="100" t="s">
        <v>296</v>
      </c>
      <c r="B324" s="112">
        <v>4</v>
      </c>
      <c r="C324" s="113">
        <v>4063</v>
      </c>
      <c r="D324" s="114" t="s">
        <v>310</v>
      </c>
      <c r="E324" s="102" t="s">
        <v>47</v>
      </c>
      <c r="F324" s="114">
        <v>22.2</v>
      </c>
      <c r="G324" s="115" t="s">
        <v>48</v>
      </c>
      <c r="H324" s="225">
        <v>205</v>
      </c>
      <c r="I324" s="111" t="s">
        <v>41</v>
      </c>
      <c r="J324" s="226">
        <v>0</v>
      </c>
      <c r="K324" s="121">
        <f t="shared" si="28"/>
        <v>0</v>
      </c>
      <c r="L324" s="122">
        <f t="shared" si="29"/>
        <v>0</v>
      </c>
      <c r="M324" s="226">
        <v>0</v>
      </c>
      <c r="N324" s="121">
        <f t="shared" si="30"/>
        <v>0</v>
      </c>
      <c r="O324" s="122">
        <f t="shared" si="31"/>
        <v>0</v>
      </c>
      <c r="P324" s="121">
        <f t="shared" si="32"/>
        <v>0</v>
      </c>
      <c r="Q324" s="124">
        <f t="shared" si="33"/>
        <v>0</v>
      </c>
      <c r="R324" s="124">
        <f t="shared" si="34"/>
        <v>0</v>
      </c>
    </row>
    <row r="325" spans="1:18" x14ac:dyDescent="0.3">
      <c r="A325" s="100" t="s">
        <v>296</v>
      </c>
      <c r="B325" s="112">
        <v>4</v>
      </c>
      <c r="C325" s="113">
        <v>4064</v>
      </c>
      <c r="D325" s="114" t="s">
        <v>310</v>
      </c>
      <c r="E325" s="102" t="s">
        <v>47</v>
      </c>
      <c r="F325" s="114">
        <v>22.2</v>
      </c>
      <c r="G325" s="115" t="s">
        <v>48</v>
      </c>
      <c r="H325" s="225">
        <v>205</v>
      </c>
      <c r="I325" s="111" t="s">
        <v>41</v>
      </c>
      <c r="J325" s="226">
        <v>0</v>
      </c>
      <c r="K325" s="121">
        <f t="shared" si="28"/>
        <v>0</v>
      </c>
      <c r="L325" s="122">
        <f t="shared" si="29"/>
        <v>0</v>
      </c>
      <c r="M325" s="226">
        <v>0</v>
      </c>
      <c r="N325" s="121">
        <f t="shared" si="30"/>
        <v>0</v>
      </c>
      <c r="O325" s="122">
        <f t="shared" si="31"/>
        <v>0</v>
      </c>
      <c r="P325" s="121">
        <f t="shared" si="32"/>
        <v>0</v>
      </c>
      <c r="Q325" s="124">
        <f t="shared" si="33"/>
        <v>0</v>
      </c>
      <c r="R325" s="124">
        <f t="shared" si="34"/>
        <v>0</v>
      </c>
    </row>
    <row r="326" spans="1:18" x14ac:dyDescent="0.3">
      <c r="A326" s="100" t="s">
        <v>296</v>
      </c>
      <c r="B326" s="112">
        <v>4</v>
      </c>
      <c r="C326" s="113">
        <v>4065</v>
      </c>
      <c r="D326" s="114" t="s">
        <v>310</v>
      </c>
      <c r="E326" s="102" t="s">
        <v>47</v>
      </c>
      <c r="F326" s="114">
        <v>21.7</v>
      </c>
      <c r="G326" s="115" t="s">
        <v>48</v>
      </c>
      <c r="H326" s="225">
        <v>205</v>
      </c>
      <c r="I326" s="111" t="s">
        <v>41</v>
      </c>
      <c r="J326" s="226">
        <v>0</v>
      </c>
      <c r="K326" s="121">
        <f t="shared" si="28"/>
        <v>0</v>
      </c>
      <c r="L326" s="122">
        <f t="shared" si="29"/>
        <v>0</v>
      </c>
      <c r="M326" s="226">
        <v>0</v>
      </c>
      <c r="N326" s="121">
        <f t="shared" si="30"/>
        <v>0</v>
      </c>
      <c r="O326" s="122">
        <f t="shared" si="31"/>
        <v>0</v>
      </c>
      <c r="P326" s="121">
        <f t="shared" si="32"/>
        <v>0</v>
      </c>
      <c r="Q326" s="124">
        <f t="shared" si="33"/>
        <v>0</v>
      </c>
      <c r="R326" s="124">
        <f t="shared" si="34"/>
        <v>0</v>
      </c>
    </row>
    <row r="327" spans="1:18" x14ac:dyDescent="0.3">
      <c r="A327" s="100" t="s">
        <v>296</v>
      </c>
      <c r="B327" s="112">
        <v>4</v>
      </c>
      <c r="C327" s="113">
        <v>4066</v>
      </c>
      <c r="D327" s="114" t="s">
        <v>310</v>
      </c>
      <c r="E327" s="102" t="s">
        <v>47</v>
      </c>
      <c r="F327" s="114">
        <v>21.5</v>
      </c>
      <c r="G327" s="115" t="s">
        <v>48</v>
      </c>
      <c r="H327" s="225">
        <v>205</v>
      </c>
      <c r="I327" s="111" t="s">
        <v>41</v>
      </c>
      <c r="J327" s="226">
        <v>0</v>
      </c>
      <c r="K327" s="121">
        <f t="shared" si="28"/>
        <v>0</v>
      </c>
      <c r="L327" s="122">
        <f t="shared" si="29"/>
        <v>0</v>
      </c>
      <c r="M327" s="226">
        <v>0</v>
      </c>
      <c r="N327" s="121">
        <f t="shared" si="30"/>
        <v>0</v>
      </c>
      <c r="O327" s="122">
        <f t="shared" si="31"/>
        <v>0</v>
      </c>
      <c r="P327" s="121">
        <f t="shared" si="32"/>
        <v>0</v>
      </c>
      <c r="Q327" s="124">
        <f t="shared" si="33"/>
        <v>0</v>
      </c>
      <c r="R327" s="124">
        <f t="shared" si="34"/>
        <v>0</v>
      </c>
    </row>
    <row r="328" spans="1:18" x14ac:dyDescent="0.3">
      <c r="A328" s="100" t="s">
        <v>296</v>
      </c>
      <c r="B328" s="112">
        <v>4</v>
      </c>
      <c r="C328" s="113">
        <v>4069</v>
      </c>
      <c r="D328" s="114" t="s">
        <v>310</v>
      </c>
      <c r="E328" s="102" t="s">
        <v>47</v>
      </c>
      <c r="F328" s="114">
        <v>21.5</v>
      </c>
      <c r="G328" s="115" t="s">
        <v>48</v>
      </c>
      <c r="H328" s="225">
        <v>205</v>
      </c>
      <c r="I328" s="111" t="s">
        <v>41</v>
      </c>
      <c r="J328" s="226">
        <v>0</v>
      </c>
      <c r="K328" s="121">
        <f t="shared" si="28"/>
        <v>0</v>
      </c>
      <c r="L328" s="122">
        <f t="shared" si="29"/>
        <v>0</v>
      </c>
      <c r="M328" s="226">
        <v>0</v>
      </c>
      <c r="N328" s="121">
        <f t="shared" si="30"/>
        <v>0</v>
      </c>
      <c r="O328" s="122">
        <f t="shared" si="31"/>
        <v>0</v>
      </c>
      <c r="P328" s="121">
        <f t="shared" si="32"/>
        <v>0</v>
      </c>
      <c r="Q328" s="124">
        <f t="shared" si="33"/>
        <v>0</v>
      </c>
      <c r="R328" s="124">
        <f t="shared" si="34"/>
        <v>0</v>
      </c>
    </row>
    <row r="329" spans="1:18" x14ac:dyDescent="0.3">
      <c r="A329" s="100" t="s">
        <v>296</v>
      </c>
      <c r="B329" s="112">
        <v>4</v>
      </c>
      <c r="C329" s="113">
        <v>4070</v>
      </c>
      <c r="D329" s="114" t="s">
        <v>310</v>
      </c>
      <c r="E329" s="102" t="s">
        <v>47</v>
      </c>
      <c r="F329" s="114">
        <v>27.1</v>
      </c>
      <c r="G329" s="115" t="s">
        <v>48</v>
      </c>
      <c r="H329" s="225">
        <v>205</v>
      </c>
      <c r="I329" s="111" t="s">
        <v>41</v>
      </c>
      <c r="J329" s="226">
        <v>0</v>
      </c>
      <c r="K329" s="121">
        <f t="shared" ref="K329:K386" si="35">IFERROR((F329*H329)/J329, 0)</f>
        <v>0</v>
      </c>
      <c r="L329" s="122">
        <f t="shared" ref="L329:L386" si="36">K329*$L$2</f>
        <v>0</v>
      </c>
      <c r="M329" s="226">
        <v>0</v>
      </c>
      <c r="N329" s="121">
        <f t="shared" ref="N329:N386" si="37">IFERROR((F329*H329)/M329, 0)</f>
        <v>0</v>
      </c>
      <c r="O329" s="122">
        <f t="shared" ref="O329:O334" si="38">N329*$O$2</f>
        <v>0</v>
      </c>
      <c r="P329" s="121">
        <f t="shared" ref="P329:P335" si="39">(K329+N329)*$Q$4</f>
        <v>0</v>
      </c>
      <c r="Q329" s="124">
        <f t="shared" ref="Q329:Q334" si="40">P329*$Q$2</f>
        <v>0</v>
      </c>
      <c r="R329" s="124">
        <f t="shared" ref="R329:R335" si="41">L329+O329+Q329</f>
        <v>0</v>
      </c>
    </row>
    <row r="330" spans="1:18" x14ac:dyDescent="0.3">
      <c r="A330" s="100" t="s">
        <v>296</v>
      </c>
      <c r="B330" s="112">
        <v>4</v>
      </c>
      <c r="C330" s="112" t="s">
        <v>322</v>
      </c>
      <c r="D330" s="114" t="s">
        <v>232</v>
      </c>
      <c r="E330" s="101" t="s">
        <v>39</v>
      </c>
      <c r="F330" s="114">
        <v>8.1</v>
      </c>
      <c r="G330" s="115" t="s">
        <v>44</v>
      </c>
      <c r="H330" s="225">
        <v>255</v>
      </c>
      <c r="I330" s="111" t="s">
        <v>41</v>
      </c>
      <c r="J330" s="226">
        <v>0</v>
      </c>
      <c r="K330" s="121">
        <f t="shared" si="35"/>
        <v>0</v>
      </c>
      <c r="L330" s="122">
        <f t="shared" si="36"/>
        <v>0</v>
      </c>
      <c r="M330" s="226">
        <v>0</v>
      </c>
      <c r="N330" s="121">
        <f t="shared" si="37"/>
        <v>0</v>
      </c>
      <c r="O330" s="122">
        <f t="shared" si="38"/>
        <v>0</v>
      </c>
      <c r="P330" s="121">
        <f t="shared" si="39"/>
        <v>0</v>
      </c>
      <c r="Q330" s="124">
        <f t="shared" si="40"/>
        <v>0</v>
      </c>
      <c r="R330" s="124">
        <f t="shared" si="41"/>
        <v>0</v>
      </c>
    </row>
    <row r="331" spans="1:18" x14ac:dyDescent="0.3">
      <c r="A331" s="100" t="s">
        <v>296</v>
      </c>
      <c r="B331" s="112">
        <v>4</v>
      </c>
      <c r="C331" s="112" t="s">
        <v>323</v>
      </c>
      <c r="D331" s="114" t="s">
        <v>232</v>
      </c>
      <c r="E331" s="101" t="s">
        <v>39</v>
      </c>
      <c r="F331" s="114">
        <v>41.3</v>
      </c>
      <c r="G331" s="115" t="s">
        <v>44</v>
      </c>
      <c r="H331" s="225">
        <v>255</v>
      </c>
      <c r="I331" s="111" t="s">
        <v>41</v>
      </c>
      <c r="J331" s="226">
        <v>0</v>
      </c>
      <c r="K331" s="121">
        <f t="shared" si="35"/>
        <v>0</v>
      </c>
      <c r="L331" s="122">
        <f t="shared" si="36"/>
        <v>0</v>
      </c>
      <c r="M331" s="226">
        <v>0</v>
      </c>
      <c r="N331" s="121">
        <f t="shared" si="37"/>
        <v>0</v>
      </c>
      <c r="O331" s="122">
        <f t="shared" si="38"/>
        <v>0</v>
      </c>
      <c r="P331" s="121">
        <f t="shared" si="39"/>
        <v>0</v>
      </c>
      <c r="Q331" s="124">
        <f t="shared" si="40"/>
        <v>0</v>
      </c>
      <c r="R331" s="124">
        <f t="shared" si="41"/>
        <v>0</v>
      </c>
    </row>
    <row r="332" spans="1:18" x14ac:dyDescent="0.3">
      <c r="A332" s="100" t="s">
        <v>296</v>
      </c>
      <c r="B332" s="112">
        <v>4</v>
      </c>
      <c r="C332" s="112" t="s">
        <v>324</v>
      </c>
      <c r="D332" s="114" t="s">
        <v>246</v>
      </c>
      <c r="E332" s="101" t="s">
        <v>39</v>
      </c>
      <c r="F332" s="114">
        <v>17</v>
      </c>
      <c r="G332" s="115" t="s">
        <v>57</v>
      </c>
      <c r="H332" s="225">
        <v>205</v>
      </c>
      <c r="I332" s="111" t="s">
        <v>41</v>
      </c>
      <c r="J332" s="226">
        <v>0</v>
      </c>
      <c r="K332" s="121">
        <f t="shared" si="35"/>
        <v>0</v>
      </c>
      <c r="L332" s="122">
        <f t="shared" si="36"/>
        <v>0</v>
      </c>
      <c r="M332" s="226">
        <v>0</v>
      </c>
      <c r="N332" s="121">
        <f t="shared" si="37"/>
        <v>0</v>
      </c>
      <c r="O332" s="122">
        <f t="shared" si="38"/>
        <v>0</v>
      </c>
      <c r="P332" s="121">
        <f t="shared" si="39"/>
        <v>0</v>
      </c>
      <c r="Q332" s="124">
        <f t="shared" si="40"/>
        <v>0</v>
      </c>
      <c r="R332" s="124">
        <f t="shared" si="41"/>
        <v>0</v>
      </c>
    </row>
    <row r="333" spans="1:18" x14ac:dyDescent="0.3">
      <c r="A333" s="100" t="s">
        <v>296</v>
      </c>
      <c r="B333" s="112">
        <v>4</v>
      </c>
      <c r="C333" s="112" t="s">
        <v>325</v>
      </c>
      <c r="D333" s="114" t="s">
        <v>207</v>
      </c>
      <c r="E333" s="101" t="s">
        <v>39</v>
      </c>
      <c r="F333" s="114">
        <v>15.2</v>
      </c>
      <c r="G333" s="115" t="s">
        <v>44</v>
      </c>
      <c r="H333" s="225">
        <v>255</v>
      </c>
      <c r="I333" s="111" t="s">
        <v>41</v>
      </c>
      <c r="J333" s="226">
        <v>0</v>
      </c>
      <c r="K333" s="121">
        <f t="shared" si="35"/>
        <v>0</v>
      </c>
      <c r="L333" s="122">
        <f t="shared" si="36"/>
        <v>0</v>
      </c>
      <c r="M333" s="226">
        <v>0</v>
      </c>
      <c r="N333" s="121">
        <f t="shared" si="37"/>
        <v>0</v>
      </c>
      <c r="O333" s="122">
        <f t="shared" si="38"/>
        <v>0</v>
      </c>
      <c r="P333" s="121">
        <f t="shared" si="39"/>
        <v>0</v>
      </c>
      <c r="Q333" s="124">
        <f t="shared" si="40"/>
        <v>0</v>
      </c>
      <c r="R333" s="124">
        <f t="shared" si="41"/>
        <v>0</v>
      </c>
    </row>
    <row r="334" spans="1:18" x14ac:dyDescent="0.3">
      <c r="A334" s="100" t="s">
        <v>296</v>
      </c>
      <c r="B334" s="112">
        <v>4</v>
      </c>
      <c r="C334" s="112" t="s">
        <v>326</v>
      </c>
      <c r="D334" s="114" t="s">
        <v>210</v>
      </c>
      <c r="E334" s="101" t="s">
        <v>39</v>
      </c>
      <c r="F334" s="114">
        <v>5.2</v>
      </c>
      <c r="G334" s="115" t="s">
        <v>44</v>
      </c>
      <c r="H334" s="225">
        <v>255</v>
      </c>
      <c r="I334" s="111" t="s">
        <v>41</v>
      </c>
      <c r="J334" s="226">
        <v>0</v>
      </c>
      <c r="K334" s="121">
        <f t="shared" si="35"/>
        <v>0</v>
      </c>
      <c r="L334" s="122">
        <f t="shared" si="36"/>
        <v>0</v>
      </c>
      <c r="M334" s="226">
        <v>0</v>
      </c>
      <c r="N334" s="121">
        <f t="shared" si="37"/>
        <v>0</v>
      </c>
      <c r="O334" s="122">
        <f t="shared" si="38"/>
        <v>0</v>
      </c>
      <c r="P334" s="121">
        <f t="shared" si="39"/>
        <v>0</v>
      </c>
      <c r="Q334" s="124">
        <f t="shared" si="40"/>
        <v>0</v>
      </c>
      <c r="R334" s="124">
        <f t="shared" si="41"/>
        <v>0</v>
      </c>
    </row>
    <row r="335" spans="1:18" x14ac:dyDescent="0.3">
      <c r="A335" s="100" t="s">
        <v>327</v>
      </c>
      <c r="B335" s="112">
        <v>0</v>
      </c>
      <c r="C335" s="112" t="s">
        <v>74</v>
      </c>
      <c r="D335" s="114" t="s">
        <v>75</v>
      </c>
      <c r="E335" s="117" t="s">
        <v>76</v>
      </c>
      <c r="F335" s="114">
        <v>7.3</v>
      </c>
      <c r="G335" s="115" t="s">
        <v>40</v>
      </c>
      <c r="H335" s="225">
        <v>102</v>
      </c>
      <c r="I335" s="111" t="s">
        <v>77</v>
      </c>
      <c r="J335" s="226">
        <v>0</v>
      </c>
      <c r="K335" s="121">
        <f t="shared" si="35"/>
        <v>0</v>
      </c>
      <c r="L335" s="122">
        <f>K335*$L$3</f>
        <v>0</v>
      </c>
      <c r="M335" s="226">
        <v>0</v>
      </c>
      <c r="N335" s="121">
        <f t="shared" si="37"/>
        <v>0</v>
      </c>
      <c r="O335" s="122">
        <f>N335*$O$3</f>
        <v>0</v>
      </c>
      <c r="P335" s="121">
        <f t="shared" si="39"/>
        <v>0</v>
      </c>
      <c r="Q335" s="124">
        <f>P335*$Q$3</f>
        <v>0</v>
      </c>
      <c r="R335" s="124">
        <f t="shared" si="41"/>
        <v>0</v>
      </c>
    </row>
    <row r="336" spans="1:18" x14ac:dyDescent="0.3">
      <c r="A336" s="100" t="s">
        <v>327</v>
      </c>
      <c r="B336" s="112">
        <v>0</v>
      </c>
      <c r="C336" s="112" t="s">
        <v>154</v>
      </c>
      <c r="D336" s="114" t="s">
        <v>155</v>
      </c>
      <c r="E336" s="102" t="s">
        <v>47</v>
      </c>
      <c r="F336" s="114">
        <v>50.1</v>
      </c>
      <c r="G336" s="115" t="s">
        <v>57</v>
      </c>
      <c r="H336" s="225">
        <v>102</v>
      </c>
      <c r="I336" s="111" t="s">
        <v>41</v>
      </c>
      <c r="J336" s="226">
        <v>0</v>
      </c>
      <c r="K336" s="121">
        <f t="shared" si="35"/>
        <v>0</v>
      </c>
      <c r="L336" s="122">
        <f t="shared" si="36"/>
        <v>0</v>
      </c>
      <c r="M336" s="226">
        <v>0</v>
      </c>
      <c r="N336" s="121">
        <f t="shared" si="37"/>
        <v>0</v>
      </c>
      <c r="O336" s="122">
        <f t="shared" ref="O336:O386" si="42">N336*$O$3</f>
        <v>0</v>
      </c>
      <c r="P336" s="121">
        <f t="shared" ref="P336:P386" si="43">(K336+N336)*$Q$4</f>
        <v>0</v>
      </c>
      <c r="Q336" s="124">
        <f t="shared" ref="Q336:Q386" si="44">P336*$Q$3</f>
        <v>0</v>
      </c>
      <c r="R336" s="124">
        <f t="shared" ref="R336:R386" si="45">L336+O336+Q336</f>
        <v>0</v>
      </c>
    </row>
    <row r="337" spans="1:18" x14ac:dyDescent="0.3">
      <c r="A337" s="100" t="s">
        <v>327</v>
      </c>
      <c r="B337" s="112">
        <v>0</v>
      </c>
      <c r="C337" s="112" t="s">
        <v>158</v>
      </c>
      <c r="D337" s="114" t="s">
        <v>159</v>
      </c>
      <c r="E337" s="102" t="s">
        <v>47</v>
      </c>
      <c r="F337" s="114">
        <v>49.4</v>
      </c>
      <c r="G337" s="115" t="s">
        <v>57</v>
      </c>
      <c r="H337" s="225">
        <v>102</v>
      </c>
      <c r="I337" s="111" t="s">
        <v>41</v>
      </c>
      <c r="J337" s="226">
        <v>0</v>
      </c>
      <c r="K337" s="121">
        <f t="shared" si="35"/>
        <v>0</v>
      </c>
      <c r="L337" s="122">
        <f t="shared" si="36"/>
        <v>0</v>
      </c>
      <c r="M337" s="226">
        <v>0</v>
      </c>
      <c r="N337" s="121">
        <f t="shared" si="37"/>
        <v>0</v>
      </c>
      <c r="O337" s="122">
        <f t="shared" si="42"/>
        <v>0</v>
      </c>
      <c r="P337" s="121">
        <f t="shared" si="43"/>
        <v>0</v>
      </c>
      <c r="Q337" s="124">
        <f t="shared" si="44"/>
        <v>0</v>
      </c>
      <c r="R337" s="124">
        <f t="shared" si="45"/>
        <v>0</v>
      </c>
    </row>
    <row r="338" spans="1:18" x14ac:dyDescent="0.3">
      <c r="A338" s="100" t="s">
        <v>327</v>
      </c>
      <c r="B338" s="112">
        <v>0</v>
      </c>
      <c r="C338" s="112" t="s">
        <v>162</v>
      </c>
      <c r="D338" s="114" t="s">
        <v>163</v>
      </c>
      <c r="E338" s="117" t="s">
        <v>76</v>
      </c>
      <c r="F338" s="114">
        <v>1.1000000000000001</v>
      </c>
      <c r="G338" s="115" t="s">
        <v>40</v>
      </c>
      <c r="H338" s="225">
        <v>102</v>
      </c>
      <c r="I338" s="111" t="s">
        <v>77</v>
      </c>
      <c r="J338" s="226">
        <v>0</v>
      </c>
      <c r="K338" s="121">
        <f t="shared" si="35"/>
        <v>0</v>
      </c>
      <c r="L338" s="122">
        <f t="shared" si="36"/>
        <v>0</v>
      </c>
      <c r="M338" s="226">
        <v>0</v>
      </c>
      <c r="N338" s="121">
        <f t="shared" si="37"/>
        <v>0</v>
      </c>
      <c r="O338" s="122">
        <f t="shared" si="42"/>
        <v>0</v>
      </c>
      <c r="P338" s="121">
        <f t="shared" si="43"/>
        <v>0</v>
      </c>
      <c r="Q338" s="124">
        <f t="shared" si="44"/>
        <v>0</v>
      </c>
      <c r="R338" s="124">
        <f t="shared" si="45"/>
        <v>0</v>
      </c>
    </row>
    <row r="339" spans="1:18" x14ac:dyDescent="0.3">
      <c r="A339" s="100" t="s">
        <v>327</v>
      </c>
      <c r="B339" s="112">
        <v>0</v>
      </c>
      <c r="C339" s="112" t="s">
        <v>164</v>
      </c>
      <c r="D339" s="114" t="s">
        <v>163</v>
      </c>
      <c r="E339" s="117" t="s">
        <v>76</v>
      </c>
      <c r="F339" s="114">
        <v>1.1000000000000001</v>
      </c>
      <c r="G339" s="115" t="s">
        <v>40</v>
      </c>
      <c r="H339" s="225">
        <v>102</v>
      </c>
      <c r="I339" s="111" t="s">
        <v>77</v>
      </c>
      <c r="J339" s="226">
        <v>0</v>
      </c>
      <c r="K339" s="121">
        <f t="shared" si="35"/>
        <v>0</v>
      </c>
      <c r="L339" s="122">
        <f t="shared" si="36"/>
        <v>0</v>
      </c>
      <c r="M339" s="226">
        <v>0</v>
      </c>
      <c r="N339" s="121">
        <f t="shared" si="37"/>
        <v>0</v>
      </c>
      <c r="O339" s="122">
        <f t="shared" si="42"/>
        <v>0</v>
      </c>
      <c r="P339" s="121">
        <f t="shared" si="43"/>
        <v>0</v>
      </c>
      <c r="Q339" s="124">
        <f t="shared" si="44"/>
        <v>0</v>
      </c>
      <c r="R339" s="124">
        <f t="shared" si="45"/>
        <v>0</v>
      </c>
    </row>
    <row r="340" spans="1:18" x14ac:dyDescent="0.3">
      <c r="A340" s="100" t="s">
        <v>327</v>
      </c>
      <c r="B340" s="112">
        <v>0</v>
      </c>
      <c r="C340" s="112" t="s">
        <v>165</v>
      </c>
      <c r="D340" s="114" t="s">
        <v>166</v>
      </c>
      <c r="E340" s="117" t="s">
        <v>76</v>
      </c>
      <c r="F340" s="114">
        <v>5.0999999999999996</v>
      </c>
      <c r="G340" s="115" t="s">
        <v>40</v>
      </c>
      <c r="H340" s="225">
        <v>102</v>
      </c>
      <c r="I340" s="111" t="s">
        <v>77</v>
      </c>
      <c r="J340" s="226">
        <v>0</v>
      </c>
      <c r="K340" s="121">
        <f t="shared" si="35"/>
        <v>0</v>
      </c>
      <c r="L340" s="122">
        <f t="shared" si="36"/>
        <v>0</v>
      </c>
      <c r="M340" s="226">
        <v>0</v>
      </c>
      <c r="N340" s="121">
        <f t="shared" si="37"/>
        <v>0</v>
      </c>
      <c r="O340" s="122">
        <f t="shared" si="42"/>
        <v>0</v>
      </c>
      <c r="P340" s="121">
        <f t="shared" si="43"/>
        <v>0</v>
      </c>
      <c r="Q340" s="124">
        <f t="shared" si="44"/>
        <v>0</v>
      </c>
      <c r="R340" s="124">
        <f t="shared" si="45"/>
        <v>0</v>
      </c>
    </row>
    <row r="341" spans="1:18" x14ac:dyDescent="0.3">
      <c r="A341" s="100" t="s">
        <v>327</v>
      </c>
      <c r="B341" s="112">
        <v>0</v>
      </c>
      <c r="C341" s="112" t="s">
        <v>167</v>
      </c>
      <c r="D341" s="114" t="s">
        <v>168</v>
      </c>
      <c r="E341" s="117" t="s">
        <v>76</v>
      </c>
      <c r="F341" s="114">
        <v>3.9</v>
      </c>
      <c r="G341" s="115" t="s">
        <v>40</v>
      </c>
      <c r="H341" s="225">
        <v>102</v>
      </c>
      <c r="I341" s="111" t="s">
        <v>77</v>
      </c>
      <c r="J341" s="226">
        <v>0</v>
      </c>
      <c r="K341" s="121">
        <f t="shared" si="35"/>
        <v>0</v>
      </c>
      <c r="L341" s="122">
        <f t="shared" si="36"/>
        <v>0</v>
      </c>
      <c r="M341" s="226">
        <v>0</v>
      </c>
      <c r="N341" s="121">
        <f t="shared" si="37"/>
        <v>0</v>
      </c>
      <c r="O341" s="122">
        <f t="shared" si="42"/>
        <v>0</v>
      </c>
      <c r="P341" s="121">
        <f t="shared" si="43"/>
        <v>0</v>
      </c>
      <c r="Q341" s="124">
        <f t="shared" si="44"/>
        <v>0</v>
      </c>
      <c r="R341" s="124">
        <f t="shared" si="45"/>
        <v>0</v>
      </c>
    </row>
    <row r="342" spans="1:18" x14ac:dyDescent="0.3">
      <c r="A342" s="100" t="s">
        <v>327</v>
      </c>
      <c r="B342" s="112">
        <v>0</v>
      </c>
      <c r="C342" s="112" t="s">
        <v>169</v>
      </c>
      <c r="D342" s="114" t="s">
        <v>170</v>
      </c>
      <c r="E342" s="117" t="s">
        <v>76</v>
      </c>
      <c r="F342" s="114">
        <v>4.5</v>
      </c>
      <c r="G342" s="115" t="s">
        <v>40</v>
      </c>
      <c r="H342" s="225">
        <v>102</v>
      </c>
      <c r="I342" s="111" t="s">
        <v>77</v>
      </c>
      <c r="J342" s="226">
        <v>0</v>
      </c>
      <c r="K342" s="121">
        <f t="shared" si="35"/>
        <v>0</v>
      </c>
      <c r="L342" s="122">
        <f t="shared" si="36"/>
        <v>0</v>
      </c>
      <c r="M342" s="226">
        <v>0</v>
      </c>
      <c r="N342" s="121">
        <f t="shared" si="37"/>
        <v>0</v>
      </c>
      <c r="O342" s="122">
        <f t="shared" si="42"/>
        <v>0</v>
      </c>
      <c r="P342" s="121">
        <f t="shared" si="43"/>
        <v>0</v>
      </c>
      <c r="Q342" s="124">
        <f t="shared" si="44"/>
        <v>0</v>
      </c>
      <c r="R342" s="124">
        <f t="shared" si="45"/>
        <v>0</v>
      </c>
    </row>
    <row r="343" spans="1:18" x14ac:dyDescent="0.3">
      <c r="A343" s="100" t="s">
        <v>327</v>
      </c>
      <c r="B343" s="112">
        <v>0</v>
      </c>
      <c r="C343" s="112" t="s">
        <v>171</v>
      </c>
      <c r="D343" s="114" t="s">
        <v>172</v>
      </c>
      <c r="E343" s="117" t="s">
        <v>76</v>
      </c>
      <c r="F343" s="114">
        <v>1.2</v>
      </c>
      <c r="G343" s="115" t="s">
        <v>40</v>
      </c>
      <c r="H343" s="225">
        <v>102</v>
      </c>
      <c r="I343" s="111" t="s">
        <v>77</v>
      </c>
      <c r="J343" s="226">
        <v>0</v>
      </c>
      <c r="K343" s="121">
        <f t="shared" si="35"/>
        <v>0</v>
      </c>
      <c r="L343" s="122">
        <f t="shared" si="36"/>
        <v>0</v>
      </c>
      <c r="M343" s="226">
        <v>0</v>
      </c>
      <c r="N343" s="121">
        <f t="shared" si="37"/>
        <v>0</v>
      </c>
      <c r="O343" s="122">
        <f t="shared" si="42"/>
        <v>0</v>
      </c>
      <c r="P343" s="121">
        <f t="shared" si="43"/>
        <v>0</v>
      </c>
      <c r="Q343" s="124">
        <f t="shared" si="44"/>
        <v>0</v>
      </c>
      <c r="R343" s="124">
        <f t="shared" si="45"/>
        <v>0</v>
      </c>
    </row>
    <row r="344" spans="1:18" x14ac:dyDescent="0.3">
      <c r="A344" s="100" t="s">
        <v>327</v>
      </c>
      <c r="B344" s="112">
        <v>0</v>
      </c>
      <c r="C344" s="112" t="s">
        <v>173</v>
      </c>
      <c r="D344" s="114" t="s">
        <v>172</v>
      </c>
      <c r="E344" s="117" t="s">
        <v>76</v>
      </c>
      <c r="F344" s="114">
        <v>1.2</v>
      </c>
      <c r="G344" s="115" t="s">
        <v>40</v>
      </c>
      <c r="H344" s="225">
        <v>102</v>
      </c>
      <c r="I344" s="111" t="s">
        <v>77</v>
      </c>
      <c r="J344" s="226">
        <v>0</v>
      </c>
      <c r="K344" s="121">
        <f t="shared" si="35"/>
        <v>0</v>
      </c>
      <c r="L344" s="122">
        <f t="shared" si="36"/>
        <v>0</v>
      </c>
      <c r="M344" s="226">
        <v>0</v>
      </c>
      <c r="N344" s="121">
        <f t="shared" si="37"/>
        <v>0</v>
      </c>
      <c r="O344" s="122">
        <f t="shared" si="42"/>
        <v>0</v>
      </c>
      <c r="P344" s="121">
        <f t="shared" si="43"/>
        <v>0</v>
      </c>
      <c r="Q344" s="124">
        <f t="shared" si="44"/>
        <v>0</v>
      </c>
      <c r="R344" s="124">
        <f t="shared" si="45"/>
        <v>0</v>
      </c>
    </row>
    <row r="345" spans="1:18" x14ac:dyDescent="0.3">
      <c r="A345" s="100" t="s">
        <v>327</v>
      </c>
      <c r="B345" s="112">
        <v>0</v>
      </c>
      <c r="C345" s="112" t="s">
        <v>174</v>
      </c>
      <c r="D345" s="114" t="s">
        <v>155</v>
      </c>
      <c r="E345" s="102" t="s">
        <v>47</v>
      </c>
      <c r="F345" s="114">
        <v>128.69999999999999</v>
      </c>
      <c r="G345" s="115" t="s">
        <v>57</v>
      </c>
      <c r="H345" s="225">
        <v>102</v>
      </c>
      <c r="I345" s="111" t="s">
        <v>41</v>
      </c>
      <c r="J345" s="226">
        <v>0</v>
      </c>
      <c r="K345" s="121">
        <f t="shared" si="35"/>
        <v>0</v>
      </c>
      <c r="L345" s="122">
        <f t="shared" si="36"/>
        <v>0</v>
      </c>
      <c r="M345" s="226">
        <v>0</v>
      </c>
      <c r="N345" s="121">
        <f t="shared" si="37"/>
        <v>0</v>
      </c>
      <c r="O345" s="122">
        <f t="shared" si="42"/>
        <v>0</v>
      </c>
      <c r="P345" s="121">
        <f t="shared" si="43"/>
        <v>0</v>
      </c>
      <c r="Q345" s="124">
        <f t="shared" si="44"/>
        <v>0</v>
      </c>
      <c r="R345" s="124">
        <f t="shared" si="45"/>
        <v>0</v>
      </c>
    </row>
    <row r="346" spans="1:18" x14ac:dyDescent="0.3">
      <c r="A346" s="100" t="s">
        <v>327</v>
      </c>
      <c r="B346" s="112">
        <v>0</v>
      </c>
      <c r="C346" s="112" t="s">
        <v>188</v>
      </c>
      <c r="D346" s="114" t="s">
        <v>168</v>
      </c>
      <c r="E346" s="117" t="s">
        <v>76</v>
      </c>
      <c r="F346" s="114">
        <v>3.6</v>
      </c>
      <c r="G346" s="115" t="s">
        <v>40</v>
      </c>
      <c r="H346" s="225">
        <v>102</v>
      </c>
      <c r="I346" s="111" t="s">
        <v>77</v>
      </c>
      <c r="J346" s="226">
        <v>0</v>
      </c>
      <c r="K346" s="121">
        <f t="shared" si="35"/>
        <v>0</v>
      </c>
      <c r="L346" s="122">
        <f t="shared" si="36"/>
        <v>0</v>
      </c>
      <c r="M346" s="226">
        <v>0</v>
      </c>
      <c r="N346" s="121">
        <f t="shared" si="37"/>
        <v>0</v>
      </c>
      <c r="O346" s="122">
        <f t="shared" si="42"/>
        <v>0</v>
      </c>
      <c r="P346" s="121">
        <f t="shared" si="43"/>
        <v>0</v>
      </c>
      <c r="Q346" s="124">
        <f t="shared" si="44"/>
        <v>0</v>
      </c>
      <c r="R346" s="124">
        <f t="shared" si="45"/>
        <v>0</v>
      </c>
    </row>
    <row r="347" spans="1:18" x14ac:dyDescent="0.3">
      <c r="A347" s="100" t="s">
        <v>327</v>
      </c>
      <c r="B347" s="112">
        <v>0</v>
      </c>
      <c r="C347" s="112" t="s">
        <v>189</v>
      </c>
      <c r="D347" s="114" t="s">
        <v>163</v>
      </c>
      <c r="E347" s="117" t="s">
        <v>76</v>
      </c>
      <c r="F347" s="114">
        <v>3</v>
      </c>
      <c r="G347" s="115" t="s">
        <v>40</v>
      </c>
      <c r="H347" s="225">
        <v>102</v>
      </c>
      <c r="I347" s="111" t="s">
        <v>77</v>
      </c>
      <c r="J347" s="226">
        <v>0</v>
      </c>
      <c r="K347" s="121">
        <f t="shared" si="35"/>
        <v>0</v>
      </c>
      <c r="L347" s="122">
        <f t="shared" si="36"/>
        <v>0</v>
      </c>
      <c r="M347" s="226">
        <v>0</v>
      </c>
      <c r="N347" s="121">
        <f t="shared" si="37"/>
        <v>0</v>
      </c>
      <c r="O347" s="122">
        <f t="shared" si="42"/>
        <v>0</v>
      </c>
      <c r="P347" s="121">
        <f t="shared" si="43"/>
        <v>0</v>
      </c>
      <c r="Q347" s="124">
        <f t="shared" si="44"/>
        <v>0</v>
      </c>
      <c r="R347" s="124">
        <f t="shared" si="45"/>
        <v>0</v>
      </c>
    </row>
    <row r="348" spans="1:18" x14ac:dyDescent="0.3">
      <c r="A348" s="100" t="s">
        <v>327</v>
      </c>
      <c r="B348" s="112">
        <v>0</v>
      </c>
      <c r="C348" s="112" t="s">
        <v>190</v>
      </c>
      <c r="D348" s="114" t="s">
        <v>172</v>
      </c>
      <c r="E348" s="117" t="s">
        <v>76</v>
      </c>
      <c r="F348" s="114">
        <v>3.1</v>
      </c>
      <c r="G348" s="115" t="s">
        <v>40</v>
      </c>
      <c r="H348" s="225">
        <v>102</v>
      </c>
      <c r="I348" s="111" t="s">
        <v>77</v>
      </c>
      <c r="J348" s="226">
        <v>0</v>
      </c>
      <c r="K348" s="121">
        <f t="shared" si="35"/>
        <v>0</v>
      </c>
      <c r="L348" s="122">
        <f t="shared" si="36"/>
        <v>0</v>
      </c>
      <c r="M348" s="226">
        <v>0</v>
      </c>
      <c r="N348" s="121">
        <f t="shared" si="37"/>
        <v>0</v>
      </c>
      <c r="O348" s="122">
        <f t="shared" si="42"/>
        <v>0</v>
      </c>
      <c r="P348" s="121">
        <f t="shared" si="43"/>
        <v>0</v>
      </c>
      <c r="Q348" s="124">
        <f t="shared" si="44"/>
        <v>0</v>
      </c>
      <c r="R348" s="124">
        <f t="shared" si="45"/>
        <v>0</v>
      </c>
    </row>
    <row r="349" spans="1:18" x14ac:dyDescent="0.3">
      <c r="A349" s="100" t="s">
        <v>327</v>
      </c>
      <c r="B349" s="112">
        <v>1</v>
      </c>
      <c r="C349" s="113">
        <v>1058</v>
      </c>
      <c r="D349" s="114" t="s">
        <v>172</v>
      </c>
      <c r="E349" s="117" t="s">
        <v>76</v>
      </c>
      <c r="F349" s="114">
        <v>4.7</v>
      </c>
      <c r="G349" s="115" t="s">
        <v>40</v>
      </c>
      <c r="H349" s="225">
        <v>102</v>
      </c>
      <c r="I349" s="111" t="s">
        <v>77</v>
      </c>
      <c r="J349" s="226">
        <v>0</v>
      </c>
      <c r="K349" s="121">
        <f t="shared" si="35"/>
        <v>0</v>
      </c>
      <c r="L349" s="122">
        <f t="shared" si="36"/>
        <v>0</v>
      </c>
      <c r="M349" s="226">
        <v>0</v>
      </c>
      <c r="N349" s="121">
        <f t="shared" si="37"/>
        <v>0</v>
      </c>
      <c r="O349" s="122">
        <f t="shared" si="42"/>
        <v>0</v>
      </c>
      <c r="P349" s="121">
        <f t="shared" si="43"/>
        <v>0</v>
      </c>
      <c r="Q349" s="124">
        <f t="shared" si="44"/>
        <v>0</v>
      </c>
      <c r="R349" s="124">
        <f t="shared" si="45"/>
        <v>0</v>
      </c>
    </row>
    <row r="350" spans="1:18" x14ac:dyDescent="0.3">
      <c r="A350" s="100" t="s">
        <v>327</v>
      </c>
      <c r="B350" s="112">
        <v>1</v>
      </c>
      <c r="C350" s="113">
        <v>1061</v>
      </c>
      <c r="D350" s="114" t="s">
        <v>163</v>
      </c>
      <c r="E350" s="117" t="s">
        <v>76</v>
      </c>
      <c r="F350" s="114">
        <v>5.7</v>
      </c>
      <c r="G350" s="115" t="s">
        <v>40</v>
      </c>
      <c r="H350" s="225">
        <v>102</v>
      </c>
      <c r="I350" s="111" t="s">
        <v>77</v>
      </c>
      <c r="J350" s="226">
        <v>0</v>
      </c>
      <c r="K350" s="121">
        <f t="shared" si="35"/>
        <v>0</v>
      </c>
      <c r="L350" s="122">
        <f t="shared" si="36"/>
        <v>0</v>
      </c>
      <c r="M350" s="226">
        <v>0</v>
      </c>
      <c r="N350" s="121">
        <f t="shared" si="37"/>
        <v>0</v>
      </c>
      <c r="O350" s="122">
        <f t="shared" si="42"/>
        <v>0</v>
      </c>
      <c r="P350" s="121">
        <f t="shared" si="43"/>
        <v>0</v>
      </c>
      <c r="Q350" s="124">
        <f t="shared" si="44"/>
        <v>0</v>
      </c>
      <c r="R350" s="124">
        <f t="shared" si="45"/>
        <v>0</v>
      </c>
    </row>
    <row r="351" spans="1:18" x14ac:dyDescent="0.3">
      <c r="A351" s="100" t="s">
        <v>327</v>
      </c>
      <c r="B351" s="112">
        <v>1</v>
      </c>
      <c r="C351" s="113">
        <v>1081</v>
      </c>
      <c r="D351" s="114" t="s">
        <v>75</v>
      </c>
      <c r="E351" s="117" t="s">
        <v>76</v>
      </c>
      <c r="F351" s="114">
        <v>6.6</v>
      </c>
      <c r="G351" s="115" t="s">
        <v>40</v>
      </c>
      <c r="H351" s="225">
        <v>102</v>
      </c>
      <c r="I351" s="111" t="s">
        <v>77</v>
      </c>
      <c r="J351" s="226">
        <v>0</v>
      </c>
      <c r="K351" s="121">
        <f t="shared" si="35"/>
        <v>0</v>
      </c>
      <c r="L351" s="122">
        <f t="shared" si="36"/>
        <v>0</v>
      </c>
      <c r="M351" s="226">
        <v>0</v>
      </c>
      <c r="N351" s="121">
        <f t="shared" si="37"/>
        <v>0</v>
      </c>
      <c r="O351" s="122">
        <f t="shared" si="42"/>
        <v>0</v>
      </c>
      <c r="P351" s="121">
        <f t="shared" si="43"/>
        <v>0</v>
      </c>
      <c r="Q351" s="124">
        <f t="shared" si="44"/>
        <v>0</v>
      </c>
      <c r="R351" s="124">
        <f t="shared" si="45"/>
        <v>0</v>
      </c>
    </row>
    <row r="352" spans="1:18" x14ac:dyDescent="0.3">
      <c r="A352" s="100" t="s">
        <v>327</v>
      </c>
      <c r="B352" s="112">
        <v>1</v>
      </c>
      <c r="C352" s="113">
        <v>1083</v>
      </c>
      <c r="D352" s="114" t="s">
        <v>75</v>
      </c>
      <c r="E352" s="117" t="s">
        <v>76</v>
      </c>
      <c r="F352" s="114">
        <v>7.1</v>
      </c>
      <c r="G352" s="115" t="s">
        <v>40</v>
      </c>
      <c r="H352" s="225">
        <v>102</v>
      </c>
      <c r="I352" s="111" t="s">
        <v>77</v>
      </c>
      <c r="J352" s="226">
        <v>0</v>
      </c>
      <c r="K352" s="121">
        <f t="shared" si="35"/>
        <v>0</v>
      </c>
      <c r="L352" s="122">
        <f t="shared" si="36"/>
        <v>0</v>
      </c>
      <c r="M352" s="226">
        <v>0</v>
      </c>
      <c r="N352" s="121">
        <f t="shared" si="37"/>
        <v>0</v>
      </c>
      <c r="O352" s="122">
        <f t="shared" si="42"/>
        <v>0</v>
      </c>
      <c r="P352" s="121">
        <f t="shared" si="43"/>
        <v>0</v>
      </c>
      <c r="Q352" s="124">
        <f t="shared" si="44"/>
        <v>0</v>
      </c>
      <c r="R352" s="124">
        <f t="shared" si="45"/>
        <v>0</v>
      </c>
    </row>
    <row r="353" spans="1:18" x14ac:dyDescent="0.3">
      <c r="A353" s="100" t="s">
        <v>327</v>
      </c>
      <c r="B353" s="112">
        <v>2</v>
      </c>
      <c r="C353" s="113">
        <v>2014</v>
      </c>
      <c r="D353" s="114" t="s">
        <v>168</v>
      </c>
      <c r="E353" s="117" t="s">
        <v>76</v>
      </c>
      <c r="F353" s="114">
        <v>10.7</v>
      </c>
      <c r="G353" s="115" t="s">
        <v>40</v>
      </c>
      <c r="H353" s="225">
        <v>102</v>
      </c>
      <c r="I353" s="111" t="s">
        <v>77</v>
      </c>
      <c r="J353" s="226">
        <v>0</v>
      </c>
      <c r="K353" s="121">
        <f t="shared" si="35"/>
        <v>0</v>
      </c>
      <c r="L353" s="122">
        <f t="shared" si="36"/>
        <v>0</v>
      </c>
      <c r="M353" s="226">
        <v>0</v>
      </c>
      <c r="N353" s="121">
        <f t="shared" si="37"/>
        <v>0</v>
      </c>
      <c r="O353" s="122">
        <f t="shared" si="42"/>
        <v>0</v>
      </c>
      <c r="P353" s="121">
        <f t="shared" si="43"/>
        <v>0</v>
      </c>
      <c r="Q353" s="124">
        <f t="shared" si="44"/>
        <v>0</v>
      </c>
      <c r="R353" s="124">
        <f t="shared" si="45"/>
        <v>0</v>
      </c>
    </row>
    <row r="354" spans="1:18" x14ac:dyDescent="0.3">
      <c r="A354" s="100" t="s">
        <v>327</v>
      </c>
      <c r="B354" s="112">
        <v>2</v>
      </c>
      <c r="C354" s="113">
        <v>2015</v>
      </c>
      <c r="D354" s="114" t="s">
        <v>258</v>
      </c>
      <c r="E354" s="117" t="s">
        <v>76</v>
      </c>
      <c r="F354" s="114">
        <v>3.3</v>
      </c>
      <c r="G354" s="115" t="s">
        <v>259</v>
      </c>
      <c r="H354" s="225">
        <v>102</v>
      </c>
      <c r="I354" s="111" t="s">
        <v>77</v>
      </c>
      <c r="J354" s="226">
        <v>0</v>
      </c>
      <c r="K354" s="121">
        <f t="shared" si="35"/>
        <v>0</v>
      </c>
      <c r="L354" s="122">
        <f t="shared" si="36"/>
        <v>0</v>
      </c>
      <c r="M354" s="226">
        <v>0</v>
      </c>
      <c r="N354" s="121">
        <f t="shared" si="37"/>
        <v>0</v>
      </c>
      <c r="O354" s="122">
        <f t="shared" si="42"/>
        <v>0</v>
      </c>
      <c r="P354" s="121">
        <f t="shared" si="43"/>
        <v>0</v>
      </c>
      <c r="Q354" s="124">
        <f t="shared" si="44"/>
        <v>0</v>
      </c>
      <c r="R354" s="124">
        <f t="shared" si="45"/>
        <v>0</v>
      </c>
    </row>
    <row r="355" spans="1:18" x14ac:dyDescent="0.3">
      <c r="A355" s="100" t="s">
        <v>327</v>
      </c>
      <c r="B355" s="112">
        <v>2</v>
      </c>
      <c r="C355" s="113">
        <v>2027</v>
      </c>
      <c r="D355" s="114" t="s">
        <v>170</v>
      </c>
      <c r="E355" s="117" t="s">
        <v>76</v>
      </c>
      <c r="F355" s="114">
        <v>4.7</v>
      </c>
      <c r="G355" s="115" t="s">
        <v>259</v>
      </c>
      <c r="H355" s="225">
        <v>102</v>
      </c>
      <c r="I355" s="111" t="s">
        <v>77</v>
      </c>
      <c r="J355" s="226">
        <v>0</v>
      </c>
      <c r="K355" s="121">
        <f t="shared" si="35"/>
        <v>0</v>
      </c>
      <c r="L355" s="122">
        <f t="shared" si="36"/>
        <v>0</v>
      </c>
      <c r="M355" s="226">
        <v>0</v>
      </c>
      <c r="N355" s="121">
        <f t="shared" si="37"/>
        <v>0</v>
      </c>
      <c r="O355" s="122">
        <f t="shared" si="42"/>
        <v>0</v>
      </c>
      <c r="P355" s="121">
        <f t="shared" si="43"/>
        <v>0</v>
      </c>
      <c r="Q355" s="124">
        <f t="shared" si="44"/>
        <v>0</v>
      </c>
      <c r="R355" s="124">
        <f t="shared" si="45"/>
        <v>0</v>
      </c>
    </row>
    <row r="356" spans="1:18" x14ac:dyDescent="0.3">
      <c r="A356" s="100" t="s">
        <v>327</v>
      </c>
      <c r="B356" s="112">
        <v>2</v>
      </c>
      <c r="C356" s="113">
        <v>2028</v>
      </c>
      <c r="D356" s="114" t="s">
        <v>172</v>
      </c>
      <c r="E356" s="117" t="s">
        <v>76</v>
      </c>
      <c r="F356" s="114">
        <v>1.4</v>
      </c>
      <c r="G356" s="115" t="s">
        <v>40</v>
      </c>
      <c r="H356" s="225">
        <v>102</v>
      </c>
      <c r="I356" s="111" t="s">
        <v>77</v>
      </c>
      <c r="J356" s="226">
        <v>0</v>
      </c>
      <c r="K356" s="121">
        <f t="shared" si="35"/>
        <v>0</v>
      </c>
      <c r="L356" s="122">
        <f t="shared" si="36"/>
        <v>0</v>
      </c>
      <c r="M356" s="226">
        <v>0</v>
      </c>
      <c r="N356" s="121">
        <f t="shared" si="37"/>
        <v>0</v>
      </c>
      <c r="O356" s="122">
        <f t="shared" si="42"/>
        <v>0</v>
      </c>
      <c r="P356" s="121">
        <f t="shared" si="43"/>
        <v>0</v>
      </c>
      <c r="Q356" s="124">
        <f t="shared" si="44"/>
        <v>0</v>
      </c>
      <c r="R356" s="124">
        <f t="shared" si="45"/>
        <v>0</v>
      </c>
    </row>
    <row r="357" spans="1:18" x14ac:dyDescent="0.3">
      <c r="A357" s="100" t="s">
        <v>327</v>
      </c>
      <c r="B357" s="112">
        <v>2</v>
      </c>
      <c r="C357" s="113">
        <v>2029</v>
      </c>
      <c r="D357" s="114" t="s">
        <v>172</v>
      </c>
      <c r="E357" s="117" t="s">
        <v>76</v>
      </c>
      <c r="F357" s="114">
        <v>1.4</v>
      </c>
      <c r="G357" s="115" t="s">
        <v>40</v>
      </c>
      <c r="H357" s="225">
        <v>102</v>
      </c>
      <c r="I357" s="111" t="s">
        <v>77</v>
      </c>
      <c r="J357" s="226">
        <v>0</v>
      </c>
      <c r="K357" s="121">
        <f t="shared" si="35"/>
        <v>0</v>
      </c>
      <c r="L357" s="122">
        <f t="shared" si="36"/>
        <v>0</v>
      </c>
      <c r="M357" s="226">
        <v>0</v>
      </c>
      <c r="N357" s="121">
        <f t="shared" si="37"/>
        <v>0</v>
      </c>
      <c r="O357" s="122">
        <f t="shared" si="42"/>
        <v>0</v>
      </c>
      <c r="P357" s="121">
        <f t="shared" si="43"/>
        <v>0</v>
      </c>
      <c r="Q357" s="124">
        <f t="shared" si="44"/>
        <v>0</v>
      </c>
      <c r="R357" s="124">
        <f t="shared" si="45"/>
        <v>0</v>
      </c>
    </row>
    <row r="358" spans="1:18" x14ac:dyDescent="0.3">
      <c r="A358" s="100" t="s">
        <v>327</v>
      </c>
      <c r="B358" s="112">
        <v>2</v>
      </c>
      <c r="C358" s="113">
        <v>2030</v>
      </c>
      <c r="D358" s="114" t="s">
        <v>166</v>
      </c>
      <c r="E358" s="117" t="s">
        <v>76</v>
      </c>
      <c r="F358" s="114">
        <v>5.7</v>
      </c>
      <c r="G358" s="115" t="s">
        <v>40</v>
      </c>
      <c r="H358" s="225">
        <v>102</v>
      </c>
      <c r="I358" s="111" t="s">
        <v>77</v>
      </c>
      <c r="J358" s="226">
        <v>0</v>
      </c>
      <c r="K358" s="121">
        <f t="shared" si="35"/>
        <v>0</v>
      </c>
      <c r="L358" s="122">
        <f t="shared" si="36"/>
        <v>0</v>
      </c>
      <c r="M358" s="226">
        <v>0</v>
      </c>
      <c r="N358" s="121">
        <f t="shared" si="37"/>
        <v>0</v>
      </c>
      <c r="O358" s="122">
        <f t="shared" si="42"/>
        <v>0</v>
      </c>
      <c r="P358" s="121">
        <f t="shared" si="43"/>
        <v>0</v>
      </c>
      <c r="Q358" s="124">
        <f t="shared" si="44"/>
        <v>0</v>
      </c>
      <c r="R358" s="124">
        <f t="shared" si="45"/>
        <v>0</v>
      </c>
    </row>
    <row r="359" spans="1:18" x14ac:dyDescent="0.3">
      <c r="A359" s="100" t="s">
        <v>327</v>
      </c>
      <c r="B359" s="112">
        <v>2</v>
      </c>
      <c r="C359" s="113">
        <v>2031</v>
      </c>
      <c r="D359" s="114" t="s">
        <v>163</v>
      </c>
      <c r="E359" s="117" t="s">
        <v>76</v>
      </c>
      <c r="F359" s="114">
        <v>1.2</v>
      </c>
      <c r="G359" s="115" t="s">
        <v>40</v>
      </c>
      <c r="H359" s="225">
        <v>102</v>
      </c>
      <c r="I359" s="111" t="s">
        <v>77</v>
      </c>
      <c r="J359" s="226">
        <v>0</v>
      </c>
      <c r="K359" s="121">
        <f t="shared" si="35"/>
        <v>0</v>
      </c>
      <c r="L359" s="122">
        <f t="shared" si="36"/>
        <v>0</v>
      </c>
      <c r="M359" s="226">
        <v>0</v>
      </c>
      <c r="N359" s="121">
        <f t="shared" si="37"/>
        <v>0</v>
      </c>
      <c r="O359" s="122">
        <f t="shared" si="42"/>
        <v>0</v>
      </c>
      <c r="P359" s="121">
        <f t="shared" si="43"/>
        <v>0</v>
      </c>
      <c r="Q359" s="124">
        <f t="shared" si="44"/>
        <v>0</v>
      </c>
      <c r="R359" s="124">
        <f t="shared" si="45"/>
        <v>0</v>
      </c>
    </row>
    <row r="360" spans="1:18" x14ac:dyDescent="0.3">
      <c r="A360" s="100" t="s">
        <v>327</v>
      </c>
      <c r="B360" s="112">
        <v>0</v>
      </c>
      <c r="C360" s="112" t="s">
        <v>179</v>
      </c>
      <c r="D360" s="114" t="s">
        <v>180</v>
      </c>
      <c r="E360" s="101" t="s">
        <v>39</v>
      </c>
      <c r="F360" s="114">
        <v>21.5</v>
      </c>
      <c r="G360" s="115" t="s">
        <v>80</v>
      </c>
      <c r="H360" s="225">
        <v>102</v>
      </c>
      <c r="I360" s="111" t="s">
        <v>41</v>
      </c>
      <c r="J360" s="226">
        <v>0</v>
      </c>
      <c r="K360" s="121">
        <f t="shared" si="35"/>
        <v>0</v>
      </c>
      <c r="L360" s="122">
        <f t="shared" si="36"/>
        <v>0</v>
      </c>
      <c r="M360" s="226">
        <v>0</v>
      </c>
      <c r="N360" s="121">
        <f t="shared" si="37"/>
        <v>0</v>
      </c>
      <c r="O360" s="122">
        <f t="shared" si="42"/>
        <v>0</v>
      </c>
      <c r="P360" s="121">
        <f t="shared" si="43"/>
        <v>0</v>
      </c>
      <c r="Q360" s="124">
        <f t="shared" si="44"/>
        <v>0</v>
      </c>
      <c r="R360" s="124">
        <f t="shared" si="45"/>
        <v>0</v>
      </c>
    </row>
    <row r="361" spans="1:18" x14ac:dyDescent="0.3">
      <c r="A361" s="100" t="s">
        <v>327</v>
      </c>
      <c r="B361" s="112">
        <v>4</v>
      </c>
      <c r="C361" s="113">
        <v>4001</v>
      </c>
      <c r="D361" s="114" t="s">
        <v>297</v>
      </c>
      <c r="E361" s="102" t="s">
        <v>47</v>
      </c>
      <c r="F361" s="114">
        <v>93.8</v>
      </c>
      <c r="G361" s="115" t="s">
        <v>298</v>
      </c>
      <c r="H361" s="225">
        <v>205</v>
      </c>
      <c r="I361" s="111" t="s">
        <v>41</v>
      </c>
      <c r="J361" s="226">
        <v>0</v>
      </c>
      <c r="K361" s="121">
        <f t="shared" si="35"/>
        <v>0</v>
      </c>
      <c r="L361" s="122">
        <f t="shared" si="36"/>
        <v>0</v>
      </c>
      <c r="M361" s="226">
        <v>0</v>
      </c>
      <c r="N361" s="121">
        <f t="shared" si="37"/>
        <v>0</v>
      </c>
      <c r="O361" s="122">
        <f t="shared" si="42"/>
        <v>0</v>
      </c>
      <c r="P361" s="121">
        <f t="shared" si="43"/>
        <v>0</v>
      </c>
      <c r="Q361" s="124">
        <f t="shared" si="44"/>
        <v>0</v>
      </c>
      <c r="R361" s="124">
        <f t="shared" si="45"/>
        <v>0</v>
      </c>
    </row>
    <row r="362" spans="1:18" x14ac:dyDescent="0.3">
      <c r="A362" s="100" t="s">
        <v>327</v>
      </c>
      <c r="B362" s="112">
        <v>4</v>
      </c>
      <c r="C362" s="113">
        <v>4002</v>
      </c>
      <c r="D362" s="114" t="s">
        <v>299</v>
      </c>
      <c r="E362" s="102" t="s">
        <v>47</v>
      </c>
      <c r="F362" s="114">
        <v>93.8</v>
      </c>
      <c r="G362" s="115" t="s">
        <v>298</v>
      </c>
      <c r="H362" s="225">
        <v>205</v>
      </c>
      <c r="I362" s="111" t="s">
        <v>41</v>
      </c>
      <c r="J362" s="226">
        <v>0</v>
      </c>
      <c r="K362" s="121">
        <f t="shared" si="35"/>
        <v>0</v>
      </c>
      <c r="L362" s="122">
        <f t="shared" si="36"/>
        <v>0</v>
      </c>
      <c r="M362" s="226">
        <v>0</v>
      </c>
      <c r="N362" s="121">
        <f t="shared" si="37"/>
        <v>0</v>
      </c>
      <c r="O362" s="122">
        <f t="shared" si="42"/>
        <v>0</v>
      </c>
      <c r="P362" s="121">
        <f t="shared" si="43"/>
        <v>0</v>
      </c>
      <c r="Q362" s="124">
        <f t="shared" si="44"/>
        <v>0</v>
      </c>
      <c r="R362" s="124">
        <f t="shared" si="45"/>
        <v>0</v>
      </c>
    </row>
    <row r="363" spans="1:18" x14ac:dyDescent="0.3">
      <c r="A363" s="100" t="s">
        <v>327</v>
      </c>
      <c r="B363" s="112">
        <v>4</v>
      </c>
      <c r="C363" s="113">
        <v>4011</v>
      </c>
      <c r="D363" s="114" t="s">
        <v>305</v>
      </c>
      <c r="E363" s="102" t="s">
        <v>47</v>
      </c>
      <c r="F363" s="114">
        <v>29.5</v>
      </c>
      <c r="G363" s="115" t="s">
        <v>48</v>
      </c>
      <c r="H363" s="225">
        <v>205</v>
      </c>
      <c r="I363" s="111" t="s">
        <v>41</v>
      </c>
      <c r="J363" s="226">
        <v>0</v>
      </c>
      <c r="K363" s="121">
        <f t="shared" si="35"/>
        <v>0</v>
      </c>
      <c r="L363" s="122">
        <f t="shared" si="36"/>
        <v>0</v>
      </c>
      <c r="M363" s="226">
        <v>0</v>
      </c>
      <c r="N363" s="121">
        <f t="shared" si="37"/>
        <v>0</v>
      </c>
      <c r="O363" s="122">
        <f t="shared" si="42"/>
        <v>0</v>
      </c>
      <c r="P363" s="121">
        <f t="shared" si="43"/>
        <v>0</v>
      </c>
      <c r="Q363" s="124">
        <f t="shared" si="44"/>
        <v>0</v>
      </c>
      <c r="R363" s="124">
        <f t="shared" si="45"/>
        <v>0</v>
      </c>
    </row>
    <row r="364" spans="1:18" x14ac:dyDescent="0.3">
      <c r="A364" s="100" t="s">
        <v>328</v>
      </c>
      <c r="B364" s="112">
        <v>4</v>
      </c>
      <c r="C364" s="113">
        <v>4014</v>
      </c>
      <c r="D364" s="114" t="s">
        <v>306</v>
      </c>
      <c r="E364" s="117" t="s">
        <v>76</v>
      </c>
      <c r="F364" s="114">
        <v>21.2</v>
      </c>
      <c r="G364" s="115" t="s">
        <v>48</v>
      </c>
      <c r="H364" s="225">
        <v>205</v>
      </c>
      <c r="I364" s="111" t="s">
        <v>77</v>
      </c>
      <c r="J364" s="226">
        <v>0</v>
      </c>
      <c r="K364" s="121">
        <f t="shared" si="35"/>
        <v>0</v>
      </c>
      <c r="L364" s="122">
        <f t="shared" si="36"/>
        <v>0</v>
      </c>
      <c r="M364" s="226">
        <v>0</v>
      </c>
      <c r="N364" s="121">
        <f t="shared" si="37"/>
        <v>0</v>
      </c>
      <c r="O364" s="122">
        <f t="shared" si="42"/>
        <v>0</v>
      </c>
      <c r="P364" s="121">
        <f t="shared" si="43"/>
        <v>0</v>
      </c>
      <c r="Q364" s="124">
        <f t="shared" si="44"/>
        <v>0</v>
      </c>
      <c r="R364" s="124">
        <f t="shared" si="45"/>
        <v>0</v>
      </c>
    </row>
    <row r="365" spans="1:18" x14ac:dyDescent="0.3">
      <c r="A365" s="100" t="s">
        <v>328</v>
      </c>
      <c r="B365" s="112">
        <v>4</v>
      </c>
      <c r="C365" s="113">
        <v>4015</v>
      </c>
      <c r="D365" s="114" t="s">
        <v>306</v>
      </c>
      <c r="E365" s="117" t="s">
        <v>76</v>
      </c>
      <c r="F365" s="114">
        <v>21.2</v>
      </c>
      <c r="G365" s="115" t="s">
        <v>48</v>
      </c>
      <c r="H365" s="225">
        <v>205</v>
      </c>
      <c r="I365" s="111" t="s">
        <v>77</v>
      </c>
      <c r="J365" s="226">
        <v>0</v>
      </c>
      <c r="K365" s="121">
        <f t="shared" si="35"/>
        <v>0</v>
      </c>
      <c r="L365" s="122">
        <f t="shared" si="36"/>
        <v>0</v>
      </c>
      <c r="M365" s="226">
        <v>0</v>
      </c>
      <c r="N365" s="121">
        <f t="shared" si="37"/>
        <v>0</v>
      </c>
      <c r="O365" s="122">
        <f t="shared" si="42"/>
        <v>0</v>
      </c>
      <c r="P365" s="121">
        <f t="shared" si="43"/>
        <v>0</v>
      </c>
      <c r="Q365" s="124">
        <f t="shared" si="44"/>
        <v>0</v>
      </c>
      <c r="R365" s="124">
        <f t="shared" si="45"/>
        <v>0</v>
      </c>
    </row>
    <row r="366" spans="1:18" x14ac:dyDescent="0.3">
      <c r="A366" s="100" t="s">
        <v>329</v>
      </c>
      <c r="B366" s="112">
        <v>4</v>
      </c>
      <c r="C366" s="113">
        <v>4016</v>
      </c>
      <c r="D366" s="114" t="s">
        <v>166</v>
      </c>
      <c r="E366" s="117" t="s">
        <v>76</v>
      </c>
      <c r="F366" s="114">
        <v>4</v>
      </c>
      <c r="G366" s="115" t="s">
        <v>40</v>
      </c>
      <c r="H366" s="225">
        <v>40</v>
      </c>
      <c r="I366" s="111" t="s">
        <v>77</v>
      </c>
      <c r="J366" s="226">
        <v>0</v>
      </c>
      <c r="K366" s="121">
        <f t="shared" si="35"/>
        <v>0</v>
      </c>
      <c r="L366" s="122">
        <f t="shared" si="36"/>
        <v>0</v>
      </c>
      <c r="M366" s="226">
        <v>0</v>
      </c>
      <c r="N366" s="121">
        <f t="shared" si="37"/>
        <v>0</v>
      </c>
      <c r="O366" s="122">
        <f t="shared" si="42"/>
        <v>0</v>
      </c>
      <c r="P366" s="121">
        <f t="shared" si="43"/>
        <v>0</v>
      </c>
      <c r="Q366" s="124">
        <f t="shared" si="44"/>
        <v>0</v>
      </c>
      <c r="R366" s="124">
        <f t="shared" si="45"/>
        <v>0</v>
      </c>
    </row>
    <row r="367" spans="1:18" x14ac:dyDescent="0.3">
      <c r="A367" s="100" t="s">
        <v>329</v>
      </c>
      <c r="B367" s="112">
        <v>4</v>
      </c>
      <c r="C367" s="113">
        <v>4017</v>
      </c>
      <c r="D367" s="114" t="s">
        <v>75</v>
      </c>
      <c r="E367" s="117" t="s">
        <v>76</v>
      </c>
      <c r="F367" s="114">
        <v>1.7</v>
      </c>
      <c r="G367" s="115" t="s">
        <v>40</v>
      </c>
      <c r="H367" s="225">
        <v>40</v>
      </c>
      <c r="I367" s="111" t="s">
        <v>77</v>
      </c>
      <c r="J367" s="226">
        <v>0</v>
      </c>
      <c r="K367" s="121">
        <f t="shared" si="35"/>
        <v>0</v>
      </c>
      <c r="L367" s="122">
        <f t="shared" si="36"/>
        <v>0</v>
      </c>
      <c r="M367" s="226">
        <v>0</v>
      </c>
      <c r="N367" s="121">
        <f t="shared" si="37"/>
        <v>0</v>
      </c>
      <c r="O367" s="122">
        <f t="shared" si="42"/>
        <v>0</v>
      </c>
      <c r="P367" s="121">
        <f t="shared" si="43"/>
        <v>0</v>
      </c>
      <c r="Q367" s="124">
        <f t="shared" si="44"/>
        <v>0</v>
      </c>
      <c r="R367" s="124">
        <f t="shared" si="45"/>
        <v>0</v>
      </c>
    </row>
    <row r="368" spans="1:18" x14ac:dyDescent="0.3">
      <c r="A368" s="100" t="s">
        <v>329</v>
      </c>
      <c r="B368" s="112">
        <v>4</v>
      </c>
      <c r="C368" s="113">
        <v>4018</v>
      </c>
      <c r="D368" s="114" t="s">
        <v>170</v>
      </c>
      <c r="E368" s="117" t="s">
        <v>76</v>
      </c>
      <c r="F368" s="114">
        <v>4.4000000000000004</v>
      </c>
      <c r="G368" s="115" t="s">
        <v>40</v>
      </c>
      <c r="H368" s="225">
        <v>40</v>
      </c>
      <c r="I368" s="111" t="s">
        <v>77</v>
      </c>
      <c r="J368" s="226">
        <v>0</v>
      </c>
      <c r="K368" s="121">
        <f t="shared" si="35"/>
        <v>0</v>
      </c>
      <c r="L368" s="122">
        <f t="shared" si="36"/>
        <v>0</v>
      </c>
      <c r="M368" s="226">
        <v>0</v>
      </c>
      <c r="N368" s="121">
        <f t="shared" si="37"/>
        <v>0</v>
      </c>
      <c r="O368" s="122">
        <f t="shared" si="42"/>
        <v>0</v>
      </c>
      <c r="P368" s="121">
        <f t="shared" si="43"/>
        <v>0</v>
      </c>
      <c r="Q368" s="124">
        <f t="shared" si="44"/>
        <v>0</v>
      </c>
      <c r="R368" s="124">
        <f t="shared" si="45"/>
        <v>0</v>
      </c>
    </row>
    <row r="369" spans="1:18" x14ac:dyDescent="0.3">
      <c r="A369" s="100" t="s">
        <v>329</v>
      </c>
      <c r="B369" s="112">
        <v>4</v>
      </c>
      <c r="C369" s="113">
        <v>4019</v>
      </c>
      <c r="D369" s="114" t="s">
        <v>75</v>
      </c>
      <c r="E369" s="117" t="s">
        <v>76</v>
      </c>
      <c r="F369" s="114">
        <v>1.2</v>
      </c>
      <c r="G369" s="115" t="s">
        <v>40</v>
      </c>
      <c r="H369" s="225">
        <v>40</v>
      </c>
      <c r="I369" s="111" t="s">
        <v>77</v>
      </c>
      <c r="J369" s="226">
        <v>0</v>
      </c>
      <c r="K369" s="121">
        <f t="shared" si="35"/>
        <v>0</v>
      </c>
      <c r="L369" s="122">
        <f t="shared" si="36"/>
        <v>0</v>
      </c>
      <c r="M369" s="226">
        <v>0</v>
      </c>
      <c r="N369" s="121">
        <f t="shared" si="37"/>
        <v>0</v>
      </c>
      <c r="O369" s="122">
        <f t="shared" si="42"/>
        <v>0</v>
      </c>
      <c r="P369" s="121">
        <f t="shared" si="43"/>
        <v>0</v>
      </c>
      <c r="Q369" s="124">
        <f t="shared" si="44"/>
        <v>0</v>
      </c>
      <c r="R369" s="124">
        <f t="shared" si="45"/>
        <v>0</v>
      </c>
    </row>
    <row r="370" spans="1:18" x14ac:dyDescent="0.3">
      <c r="A370" s="100" t="s">
        <v>329</v>
      </c>
      <c r="B370" s="112">
        <v>4</v>
      </c>
      <c r="C370" s="113">
        <v>4020</v>
      </c>
      <c r="D370" s="114" t="s">
        <v>75</v>
      </c>
      <c r="E370" s="117" t="s">
        <v>76</v>
      </c>
      <c r="F370" s="114">
        <v>1.2</v>
      </c>
      <c r="G370" s="115" t="s">
        <v>40</v>
      </c>
      <c r="H370" s="225">
        <v>40</v>
      </c>
      <c r="I370" s="111" t="s">
        <v>77</v>
      </c>
      <c r="J370" s="226">
        <v>0</v>
      </c>
      <c r="K370" s="121">
        <f t="shared" si="35"/>
        <v>0</v>
      </c>
      <c r="L370" s="122">
        <f t="shared" si="36"/>
        <v>0</v>
      </c>
      <c r="M370" s="226">
        <v>0</v>
      </c>
      <c r="N370" s="121">
        <f t="shared" si="37"/>
        <v>0</v>
      </c>
      <c r="O370" s="122">
        <f t="shared" si="42"/>
        <v>0</v>
      </c>
      <c r="P370" s="121">
        <f t="shared" si="43"/>
        <v>0</v>
      </c>
      <c r="Q370" s="124">
        <f t="shared" si="44"/>
        <v>0</v>
      </c>
      <c r="R370" s="124">
        <f t="shared" si="45"/>
        <v>0</v>
      </c>
    </row>
    <row r="371" spans="1:18" x14ac:dyDescent="0.3">
      <c r="A371" s="100" t="s">
        <v>328</v>
      </c>
      <c r="B371" s="112">
        <v>4</v>
      </c>
      <c r="C371" s="113">
        <v>4022</v>
      </c>
      <c r="D371" s="114" t="s">
        <v>308</v>
      </c>
      <c r="E371" s="117" t="s">
        <v>76</v>
      </c>
      <c r="F371" s="114">
        <v>5.8</v>
      </c>
      <c r="G371" s="115" t="s">
        <v>51</v>
      </c>
      <c r="H371" s="225">
        <v>205</v>
      </c>
      <c r="I371" s="111" t="s">
        <v>77</v>
      </c>
      <c r="J371" s="226">
        <v>0</v>
      </c>
      <c r="K371" s="121">
        <f t="shared" si="35"/>
        <v>0</v>
      </c>
      <c r="L371" s="122">
        <f t="shared" si="36"/>
        <v>0</v>
      </c>
      <c r="M371" s="226">
        <v>0</v>
      </c>
      <c r="N371" s="121">
        <f t="shared" si="37"/>
        <v>0</v>
      </c>
      <c r="O371" s="122">
        <f t="shared" si="42"/>
        <v>0</v>
      </c>
      <c r="P371" s="121">
        <f t="shared" si="43"/>
        <v>0</v>
      </c>
      <c r="Q371" s="124">
        <f t="shared" si="44"/>
        <v>0</v>
      </c>
      <c r="R371" s="124">
        <f t="shared" si="45"/>
        <v>0</v>
      </c>
    </row>
    <row r="372" spans="1:18" x14ac:dyDescent="0.3">
      <c r="A372" s="100" t="s">
        <v>329</v>
      </c>
      <c r="B372" s="112">
        <v>4</v>
      </c>
      <c r="C372" s="113">
        <v>4023</v>
      </c>
      <c r="D372" s="114" t="s">
        <v>309</v>
      </c>
      <c r="E372" s="117" t="s">
        <v>76</v>
      </c>
      <c r="F372" s="114">
        <v>2.5</v>
      </c>
      <c r="G372" s="115" t="s">
        <v>51</v>
      </c>
      <c r="H372" s="225">
        <v>40</v>
      </c>
      <c r="I372" s="111" t="s">
        <v>77</v>
      </c>
      <c r="J372" s="226">
        <v>0</v>
      </c>
      <c r="K372" s="121">
        <f t="shared" si="35"/>
        <v>0</v>
      </c>
      <c r="L372" s="122">
        <f t="shared" si="36"/>
        <v>0</v>
      </c>
      <c r="M372" s="226">
        <v>0</v>
      </c>
      <c r="N372" s="121">
        <f t="shared" si="37"/>
        <v>0</v>
      </c>
      <c r="O372" s="122">
        <f t="shared" si="42"/>
        <v>0</v>
      </c>
      <c r="P372" s="121">
        <f t="shared" si="43"/>
        <v>0</v>
      </c>
      <c r="Q372" s="124">
        <f t="shared" si="44"/>
        <v>0</v>
      </c>
      <c r="R372" s="124">
        <f t="shared" si="45"/>
        <v>0</v>
      </c>
    </row>
    <row r="373" spans="1:18" x14ac:dyDescent="0.3">
      <c r="A373" s="100" t="s">
        <v>327</v>
      </c>
      <c r="B373" s="112">
        <v>4</v>
      </c>
      <c r="C373" s="113">
        <v>4024</v>
      </c>
      <c r="D373" s="114" t="s">
        <v>310</v>
      </c>
      <c r="E373" s="102" t="s">
        <v>47</v>
      </c>
      <c r="F373" s="114">
        <v>57.9</v>
      </c>
      <c r="G373" s="115" t="s">
        <v>298</v>
      </c>
      <c r="H373" s="225">
        <v>205</v>
      </c>
      <c r="I373" s="111" t="s">
        <v>41</v>
      </c>
      <c r="J373" s="226">
        <v>0</v>
      </c>
      <c r="K373" s="121">
        <f t="shared" si="35"/>
        <v>0</v>
      </c>
      <c r="L373" s="122">
        <f t="shared" si="36"/>
        <v>0</v>
      </c>
      <c r="M373" s="226">
        <v>0</v>
      </c>
      <c r="N373" s="121">
        <f t="shared" si="37"/>
        <v>0</v>
      </c>
      <c r="O373" s="122">
        <f t="shared" si="42"/>
        <v>0</v>
      </c>
      <c r="P373" s="121">
        <f t="shared" si="43"/>
        <v>0</v>
      </c>
      <c r="Q373" s="124">
        <f t="shared" si="44"/>
        <v>0</v>
      </c>
      <c r="R373" s="124">
        <f t="shared" si="45"/>
        <v>0</v>
      </c>
    </row>
    <row r="374" spans="1:18" x14ac:dyDescent="0.3">
      <c r="A374" s="100" t="s">
        <v>327</v>
      </c>
      <c r="B374" s="112">
        <v>4</v>
      </c>
      <c r="C374" s="113">
        <v>4027</v>
      </c>
      <c r="D374" s="114" t="s">
        <v>314</v>
      </c>
      <c r="E374" s="102" t="s">
        <v>47</v>
      </c>
      <c r="F374" s="114">
        <v>101.4</v>
      </c>
      <c r="G374" s="115" t="s">
        <v>48</v>
      </c>
      <c r="H374" s="225">
        <v>205</v>
      </c>
      <c r="I374" s="111" t="s">
        <v>41</v>
      </c>
      <c r="J374" s="226">
        <v>0</v>
      </c>
      <c r="K374" s="121">
        <f t="shared" si="35"/>
        <v>0</v>
      </c>
      <c r="L374" s="122">
        <f t="shared" si="36"/>
        <v>0</v>
      </c>
      <c r="M374" s="226">
        <v>0</v>
      </c>
      <c r="N374" s="121">
        <f t="shared" si="37"/>
        <v>0</v>
      </c>
      <c r="O374" s="122">
        <f t="shared" si="42"/>
        <v>0</v>
      </c>
      <c r="P374" s="121">
        <f t="shared" si="43"/>
        <v>0</v>
      </c>
      <c r="Q374" s="124">
        <f t="shared" si="44"/>
        <v>0</v>
      </c>
      <c r="R374" s="124">
        <f t="shared" si="45"/>
        <v>0</v>
      </c>
    </row>
    <row r="375" spans="1:18" x14ac:dyDescent="0.3">
      <c r="A375" s="100" t="s">
        <v>327</v>
      </c>
      <c r="B375" s="112">
        <v>4</v>
      </c>
      <c r="C375" s="113">
        <v>4036</v>
      </c>
      <c r="D375" s="114" t="s">
        <v>315</v>
      </c>
      <c r="E375" s="101" t="s">
        <v>39</v>
      </c>
      <c r="F375" s="114">
        <v>93.8</v>
      </c>
      <c r="G375" s="115" t="s">
        <v>298</v>
      </c>
      <c r="H375" s="225">
        <v>205</v>
      </c>
      <c r="I375" s="111" t="s">
        <v>41</v>
      </c>
      <c r="J375" s="226">
        <v>0</v>
      </c>
      <c r="K375" s="121">
        <f t="shared" si="35"/>
        <v>0</v>
      </c>
      <c r="L375" s="122">
        <f t="shared" si="36"/>
        <v>0</v>
      </c>
      <c r="M375" s="226">
        <v>0</v>
      </c>
      <c r="N375" s="121">
        <f t="shared" si="37"/>
        <v>0</v>
      </c>
      <c r="O375" s="122">
        <f t="shared" si="42"/>
        <v>0</v>
      </c>
      <c r="P375" s="121">
        <f t="shared" si="43"/>
        <v>0</v>
      </c>
      <c r="Q375" s="124">
        <f t="shared" si="44"/>
        <v>0</v>
      </c>
      <c r="R375" s="124">
        <f t="shared" si="45"/>
        <v>0</v>
      </c>
    </row>
    <row r="376" spans="1:18" x14ac:dyDescent="0.3">
      <c r="A376" s="100" t="s">
        <v>327</v>
      </c>
      <c r="B376" s="112">
        <v>4</v>
      </c>
      <c r="C376" s="113">
        <v>4037</v>
      </c>
      <c r="D376" s="114" t="s">
        <v>316</v>
      </c>
      <c r="E376" s="101" t="s">
        <v>39</v>
      </c>
      <c r="F376" s="114">
        <v>93.9</v>
      </c>
      <c r="G376" s="115" t="s">
        <v>298</v>
      </c>
      <c r="H376" s="225">
        <v>205</v>
      </c>
      <c r="I376" s="111" t="s">
        <v>41</v>
      </c>
      <c r="J376" s="226">
        <v>0</v>
      </c>
      <c r="K376" s="121">
        <f t="shared" si="35"/>
        <v>0</v>
      </c>
      <c r="L376" s="122">
        <f t="shared" si="36"/>
        <v>0</v>
      </c>
      <c r="M376" s="226">
        <v>0</v>
      </c>
      <c r="N376" s="121">
        <f t="shared" si="37"/>
        <v>0</v>
      </c>
      <c r="O376" s="122">
        <f t="shared" si="42"/>
        <v>0</v>
      </c>
      <c r="P376" s="121">
        <f t="shared" si="43"/>
        <v>0</v>
      </c>
      <c r="Q376" s="124">
        <f t="shared" si="44"/>
        <v>0</v>
      </c>
      <c r="R376" s="124">
        <f t="shared" si="45"/>
        <v>0</v>
      </c>
    </row>
    <row r="377" spans="1:18" x14ac:dyDescent="0.3">
      <c r="A377" s="100" t="s">
        <v>327</v>
      </c>
      <c r="B377" s="112">
        <v>4</v>
      </c>
      <c r="C377" s="113">
        <v>4041</v>
      </c>
      <c r="D377" s="114" t="s">
        <v>318</v>
      </c>
      <c r="E377" s="102" t="s">
        <v>47</v>
      </c>
      <c r="F377" s="114">
        <v>156.69999999999999</v>
      </c>
      <c r="G377" s="115" t="s">
        <v>48</v>
      </c>
      <c r="H377" s="225">
        <v>205</v>
      </c>
      <c r="I377" s="111" t="s">
        <v>41</v>
      </c>
      <c r="J377" s="226">
        <v>0</v>
      </c>
      <c r="K377" s="121">
        <f t="shared" si="35"/>
        <v>0</v>
      </c>
      <c r="L377" s="122">
        <f t="shared" si="36"/>
        <v>0</v>
      </c>
      <c r="M377" s="226">
        <v>0</v>
      </c>
      <c r="N377" s="121">
        <f t="shared" si="37"/>
        <v>0</v>
      </c>
      <c r="O377" s="122">
        <f t="shared" si="42"/>
        <v>0</v>
      </c>
      <c r="P377" s="121">
        <f t="shared" si="43"/>
        <v>0</v>
      </c>
      <c r="Q377" s="124">
        <f t="shared" si="44"/>
        <v>0</v>
      </c>
      <c r="R377" s="124">
        <f t="shared" si="45"/>
        <v>0</v>
      </c>
    </row>
    <row r="378" spans="1:18" x14ac:dyDescent="0.3">
      <c r="A378" s="100" t="s">
        <v>327</v>
      </c>
      <c r="B378" s="112">
        <v>4</v>
      </c>
      <c r="C378" s="113">
        <v>4044</v>
      </c>
      <c r="D378" s="114" t="s">
        <v>319</v>
      </c>
      <c r="E378" s="102" t="s">
        <v>47</v>
      </c>
      <c r="F378" s="114">
        <v>162.1</v>
      </c>
      <c r="G378" s="115" t="s">
        <v>48</v>
      </c>
      <c r="H378" s="225">
        <v>205</v>
      </c>
      <c r="I378" s="111" t="s">
        <v>41</v>
      </c>
      <c r="J378" s="226">
        <v>0</v>
      </c>
      <c r="K378" s="121">
        <f t="shared" si="35"/>
        <v>0</v>
      </c>
      <c r="L378" s="122">
        <f t="shared" si="36"/>
        <v>0</v>
      </c>
      <c r="M378" s="226">
        <v>0</v>
      </c>
      <c r="N378" s="121">
        <f t="shared" si="37"/>
        <v>0</v>
      </c>
      <c r="O378" s="122">
        <f t="shared" si="42"/>
        <v>0</v>
      </c>
      <c r="P378" s="121">
        <f t="shared" si="43"/>
        <v>0</v>
      </c>
      <c r="Q378" s="124">
        <f t="shared" si="44"/>
        <v>0</v>
      </c>
      <c r="R378" s="124">
        <f t="shared" si="45"/>
        <v>0</v>
      </c>
    </row>
    <row r="379" spans="1:18" x14ac:dyDescent="0.3">
      <c r="A379" s="100" t="s">
        <v>327</v>
      </c>
      <c r="B379" s="112">
        <v>4</v>
      </c>
      <c r="C379" s="113">
        <v>4045</v>
      </c>
      <c r="D379" s="114" t="s">
        <v>320</v>
      </c>
      <c r="E379" s="101" t="s">
        <v>39</v>
      </c>
      <c r="F379" s="114">
        <v>69.3</v>
      </c>
      <c r="G379" s="115" t="s">
        <v>48</v>
      </c>
      <c r="H379" s="225">
        <v>205</v>
      </c>
      <c r="I379" s="111" t="s">
        <v>41</v>
      </c>
      <c r="J379" s="226">
        <v>0</v>
      </c>
      <c r="K379" s="121">
        <f t="shared" si="35"/>
        <v>0</v>
      </c>
      <c r="L379" s="122">
        <f t="shared" si="36"/>
        <v>0</v>
      </c>
      <c r="M379" s="226">
        <v>0</v>
      </c>
      <c r="N379" s="121">
        <f t="shared" si="37"/>
        <v>0</v>
      </c>
      <c r="O379" s="122">
        <f t="shared" si="42"/>
        <v>0</v>
      </c>
      <c r="P379" s="121">
        <f t="shared" si="43"/>
        <v>0</v>
      </c>
      <c r="Q379" s="124">
        <f t="shared" si="44"/>
        <v>0</v>
      </c>
      <c r="R379" s="124">
        <f t="shared" si="45"/>
        <v>0</v>
      </c>
    </row>
    <row r="380" spans="1:18" x14ac:dyDescent="0.3">
      <c r="A380" s="100" t="s">
        <v>327</v>
      </c>
      <c r="B380" s="112">
        <v>4</v>
      </c>
      <c r="C380" s="113">
        <v>4055</v>
      </c>
      <c r="D380" s="114" t="s">
        <v>321</v>
      </c>
      <c r="E380" s="102" t="s">
        <v>47</v>
      </c>
      <c r="F380" s="114">
        <v>93</v>
      </c>
      <c r="G380" s="115" t="s">
        <v>48</v>
      </c>
      <c r="H380" s="225">
        <v>205</v>
      </c>
      <c r="I380" s="111" t="s">
        <v>41</v>
      </c>
      <c r="J380" s="226">
        <v>0</v>
      </c>
      <c r="K380" s="121">
        <f t="shared" si="35"/>
        <v>0</v>
      </c>
      <c r="L380" s="122">
        <f t="shared" si="36"/>
        <v>0</v>
      </c>
      <c r="M380" s="226">
        <v>0</v>
      </c>
      <c r="N380" s="121">
        <f t="shared" si="37"/>
        <v>0</v>
      </c>
      <c r="O380" s="122">
        <f t="shared" si="42"/>
        <v>0</v>
      </c>
      <c r="P380" s="121">
        <f t="shared" si="43"/>
        <v>0</v>
      </c>
      <c r="Q380" s="124">
        <f t="shared" si="44"/>
        <v>0</v>
      </c>
      <c r="R380" s="124">
        <f t="shared" si="45"/>
        <v>0</v>
      </c>
    </row>
    <row r="381" spans="1:18" x14ac:dyDescent="0.3">
      <c r="A381" s="100" t="s">
        <v>329</v>
      </c>
      <c r="B381" s="112">
        <v>4</v>
      </c>
      <c r="C381" s="113">
        <v>4056</v>
      </c>
      <c r="D381" s="114" t="s">
        <v>170</v>
      </c>
      <c r="E381" s="117" t="s">
        <v>76</v>
      </c>
      <c r="F381" s="114">
        <v>7</v>
      </c>
      <c r="G381" s="115" t="s">
        <v>259</v>
      </c>
      <c r="H381" s="225">
        <v>40</v>
      </c>
      <c r="I381" s="111" t="s">
        <v>77</v>
      </c>
      <c r="J381" s="226">
        <v>0</v>
      </c>
      <c r="K381" s="121">
        <f t="shared" si="35"/>
        <v>0</v>
      </c>
      <c r="L381" s="122">
        <f t="shared" si="36"/>
        <v>0</v>
      </c>
      <c r="M381" s="226">
        <v>0</v>
      </c>
      <c r="N381" s="121">
        <f t="shared" si="37"/>
        <v>0</v>
      </c>
      <c r="O381" s="122">
        <f t="shared" si="42"/>
        <v>0</v>
      </c>
      <c r="P381" s="121">
        <f t="shared" si="43"/>
        <v>0</v>
      </c>
      <c r="Q381" s="124">
        <f t="shared" si="44"/>
        <v>0</v>
      </c>
      <c r="R381" s="124">
        <f t="shared" si="45"/>
        <v>0</v>
      </c>
    </row>
    <row r="382" spans="1:18" x14ac:dyDescent="0.3">
      <c r="A382" s="100" t="s">
        <v>329</v>
      </c>
      <c r="B382" s="112">
        <v>4</v>
      </c>
      <c r="C382" s="113">
        <v>4057</v>
      </c>
      <c r="D382" s="114" t="s">
        <v>75</v>
      </c>
      <c r="E382" s="117" t="s">
        <v>76</v>
      </c>
      <c r="F382" s="114">
        <v>1.2</v>
      </c>
      <c r="G382" s="115" t="s">
        <v>40</v>
      </c>
      <c r="H382" s="225">
        <v>40</v>
      </c>
      <c r="I382" s="111" t="s">
        <v>77</v>
      </c>
      <c r="J382" s="226">
        <v>0</v>
      </c>
      <c r="K382" s="121">
        <f t="shared" si="35"/>
        <v>0</v>
      </c>
      <c r="L382" s="122">
        <f t="shared" si="36"/>
        <v>0</v>
      </c>
      <c r="M382" s="226">
        <v>0</v>
      </c>
      <c r="N382" s="121">
        <f t="shared" si="37"/>
        <v>0</v>
      </c>
      <c r="O382" s="122">
        <f t="shared" si="42"/>
        <v>0</v>
      </c>
      <c r="P382" s="121">
        <f t="shared" si="43"/>
        <v>0</v>
      </c>
      <c r="Q382" s="124">
        <f t="shared" si="44"/>
        <v>0</v>
      </c>
      <c r="R382" s="124">
        <f t="shared" si="45"/>
        <v>0</v>
      </c>
    </row>
    <row r="383" spans="1:18" x14ac:dyDescent="0.3">
      <c r="A383" s="100" t="s">
        <v>329</v>
      </c>
      <c r="B383" s="112">
        <v>4</v>
      </c>
      <c r="C383" s="113">
        <v>4058</v>
      </c>
      <c r="D383" s="114" t="s">
        <v>75</v>
      </c>
      <c r="E383" s="117" t="s">
        <v>76</v>
      </c>
      <c r="F383" s="114">
        <v>1.1000000000000001</v>
      </c>
      <c r="G383" s="115" t="s">
        <v>40</v>
      </c>
      <c r="H383" s="225">
        <v>40</v>
      </c>
      <c r="I383" s="111" t="s">
        <v>77</v>
      </c>
      <c r="J383" s="226">
        <v>0</v>
      </c>
      <c r="K383" s="121">
        <f t="shared" si="35"/>
        <v>0</v>
      </c>
      <c r="L383" s="122">
        <f t="shared" si="36"/>
        <v>0</v>
      </c>
      <c r="M383" s="226">
        <v>0</v>
      </c>
      <c r="N383" s="121">
        <f t="shared" si="37"/>
        <v>0</v>
      </c>
      <c r="O383" s="122">
        <f t="shared" si="42"/>
        <v>0</v>
      </c>
      <c r="P383" s="121">
        <f t="shared" si="43"/>
        <v>0</v>
      </c>
      <c r="Q383" s="124">
        <f t="shared" si="44"/>
        <v>0</v>
      </c>
      <c r="R383" s="124">
        <f t="shared" si="45"/>
        <v>0</v>
      </c>
    </row>
    <row r="384" spans="1:18" x14ac:dyDescent="0.3">
      <c r="A384" s="100" t="s">
        <v>329</v>
      </c>
      <c r="B384" s="112">
        <v>4</v>
      </c>
      <c r="C384" s="113">
        <v>4059</v>
      </c>
      <c r="D384" s="114" t="s">
        <v>75</v>
      </c>
      <c r="E384" s="117" t="s">
        <v>76</v>
      </c>
      <c r="F384" s="114">
        <v>1.2</v>
      </c>
      <c r="G384" s="115" t="s">
        <v>40</v>
      </c>
      <c r="H384" s="225">
        <v>40</v>
      </c>
      <c r="I384" s="111" t="s">
        <v>77</v>
      </c>
      <c r="J384" s="226">
        <v>0</v>
      </c>
      <c r="K384" s="121">
        <f t="shared" si="35"/>
        <v>0</v>
      </c>
      <c r="L384" s="122">
        <f t="shared" si="36"/>
        <v>0</v>
      </c>
      <c r="M384" s="226">
        <v>0</v>
      </c>
      <c r="N384" s="121">
        <f t="shared" si="37"/>
        <v>0</v>
      </c>
      <c r="O384" s="122">
        <f t="shared" si="42"/>
        <v>0</v>
      </c>
      <c r="P384" s="121">
        <f t="shared" si="43"/>
        <v>0</v>
      </c>
      <c r="Q384" s="124">
        <f t="shared" si="44"/>
        <v>0</v>
      </c>
      <c r="R384" s="124">
        <f t="shared" si="45"/>
        <v>0</v>
      </c>
    </row>
    <row r="385" spans="1:18" x14ac:dyDescent="0.3">
      <c r="A385" s="100" t="s">
        <v>329</v>
      </c>
      <c r="B385" s="112">
        <v>4</v>
      </c>
      <c r="C385" s="113">
        <v>4060</v>
      </c>
      <c r="D385" s="114" t="s">
        <v>163</v>
      </c>
      <c r="E385" s="117" t="s">
        <v>76</v>
      </c>
      <c r="F385" s="114">
        <v>7</v>
      </c>
      <c r="G385" s="115" t="s">
        <v>40</v>
      </c>
      <c r="H385" s="225">
        <v>40</v>
      </c>
      <c r="I385" s="111" t="s">
        <v>77</v>
      </c>
      <c r="J385" s="226">
        <v>0</v>
      </c>
      <c r="K385" s="121">
        <f t="shared" si="35"/>
        <v>0</v>
      </c>
      <c r="L385" s="122">
        <f t="shared" si="36"/>
        <v>0</v>
      </c>
      <c r="M385" s="226">
        <v>0</v>
      </c>
      <c r="N385" s="121">
        <f t="shared" si="37"/>
        <v>0</v>
      </c>
      <c r="O385" s="122">
        <f t="shared" si="42"/>
        <v>0</v>
      </c>
      <c r="P385" s="121">
        <f t="shared" si="43"/>
        <v>0</v>
      </c>
      <c r="Q385" s="124">
        <f t="shared" si="44"/>
        <v>0</v>
      </c>
      <c r="R385" s="124">
        <f t="shared" si="45"/>
        <v>0</v>
      </c>
    </row>
    <row r="386" spans="1:18" x14ac:dyDescent="0.3">
      <c r="A386" s="100" t="s">
        <v>329</v>
      </c>
      <c r="B386" s="112">
        <v>4</v>
      </c>
      <c r="C386" s="113">
        <v>4061</v>
      </c>
      <c r="D386" s="114" t="s">
        <v>75</v>
      </c>
      <c r="E386" s="117" t="s">
        <v>76</v>
      </c>
      <c r="F386" s="114">
        <v>1.8</v>
      </c>
      <c r="G386" s="115" t="s">
        <v>40</v>
      </c>
      <c r="H386" s="225">
        <v>40</v>
      </c>
      <c r="I386" s="111" t="s">
        <v>77</v>
      </c>
      <c r="J386" s="226">
        <v>0</v>
      </c>
      <c r="K386" s="121">
        <f t="shared" si="35"/>
        <v>0</v>
      </c>
      <c r="L386" s="122">
        <f t="shared" si="36"/>
        <v>0</v>
      </c>
      <c r="M386" s="226">
        <v>0</v>
      </c>
      <c r="N386" s="121">
        <f t="shared" si="37"/>
        <v>0</v>
      </c>
      <c r="O386" s="122">
        <f t="shared" si="42"/>
        <v>0</v>
      </c>
      <c r="P386" s="121">
        <f t="shared" si="43"/>
        <v>0</v>
      </c>
      <c r="Q386" s="124">
        <f t="shared" si="44"/>
        <v>0</v>
      </c>
      <c r="R386" s="124">
        <f t="shared" si="45"/>
        <v>0</v>
      </c>
    </row>
    <row r="388" spans="1:18" x14ac:dyDescent="0.3">
      <c r="P388" s="192" t="s">
        <v>330</v>
      </c>
      <c r="Q388" s="193"/>
      <c r="R388" s="125">
        <f>SUM(R8:R387)</f>
        <v>0</v>
      </c>
    </row>
  </sheetData>
  <sheetProtection algorithmName="SHA-512" hashValue="dygwHz9709qqwTgiBM0WyyaTZ4kqs0f9Bh2ZlcyNKme5HVzF1WcvqsLnM3gkrAchGruF2Lpe1k9WcSyz+4S7Ww==" saltValue="zRVTOhz7fg/lC6rMfCSCaA==" spinCount="100000" sheet="1" objects="1" scenarios="1"/>
  <autoFilter ref="A7:R7" xr:uid="{DD343895-DA6B-4023-93CD-B5CA639365C3}"/>
  <mergeCells count="8">
    <mergeCell ref="P1:Q1"/>
    <mergeCell ref="P388:Q388"/>
    <mergeCell ref="J6:L6"/>
    <mergeCell ref="M6:O6"/>
    <mergeCell ref="A2:B2"/>
    <mergeCell ref="N1:O1"/>
    <mergeCell ref="K1:L1"/>
    <mergeCell ref="G3:J3"/>
  </mergeCells>
  <pageMargins left="0.7" right="0.7" top="0.75" bottom="0.75" header="0.3" footer="0.3"/>
  <pageSetup paperSize="9" scale="1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6AFA-5D67-4E35-BA5E-8556FDE7D38F}">
  <dimension ref="A1:E13"/>
  <sheetViews>
    <sheetView showGridLines="0" view="pageBreakPreview" zoomScale="85" zoomScaleNormal="100" zoomScaleSheetLayoutView="85" workbookViewId="0">
      <selection activeCell="E5" sqref="E5:E8"/>
    </sheetView>
  </sheetViews>
  <sheetFormatPr defaultColWidth="8.09765625" defaultRowHeight="13.8" x14ac:dyDescent="0.3"/>
  <cols>
    <col min="1" max="1" width="31.296875" style="15" customWidth="1"/>
    <col min="2" max="3" width="21.59765625" style="14" customWidth="1"/>
    <col min="4" max="5" width="21.59765625" style="15" customWidth="1"/>
    <col min="6" max="6" width="3.296875" style="15" customWidth="1"/>
    <col min="7" max="16384" width="8.09765625" style="15"/>
  </cols>
  <sheetData>
    <row r="1" spans="1:5" ht="16.2" x14ac:dyDescent="0.3">
      <c r="A1" s="63" t="s">
        <v>331</v>
      </c>
    </row>
    <row r="3" spans="1:5" x14ac:dyDescent="0.3">
      <c r="A3" s="205" t="s">
        <v>456</v>
      </c>
      <c r="B3" s="206"/>
      <c r="C3" s="206"/>
      <c r="D3" s="206"/>
      <c r="E3" s="207"/>
    </row>
    <row r="4" spans="1:5" s="16" customFormat="1" x14ac:dyDescent="0.3">
      <c r="A4" s="141" t="s">
        <v>332</v>
      </c>
      <c r="B4" s="142"/>
      <c r="C4" s="82" t="s">
        <v>457</v>
      </c>
      <c r="D4" s="83" t="s">
        <v>333</v>
      </c>
      <c r="E4" s="84" t="s">
        <v>334</v>
      </c>
    </row>
    <row r="5" spans="1:5" x14ac:dyDescent="0.3">
      <c r="A5" s="210" t="s">
        <v>458</v>
      </c>
      <c r="B5" s="211"/>
      <c r="C5" s="137">
        <v>255</v>
      </c>
      <c r="D5" s="227">
        <v>0</v>
      </c>
      <c r="E5" s="134">
        <f>C5*D5</f>
        <v>0</v>
      </c>
    </row>
    <row r="6" spans="1:5" x14ac:dyDescent="0.3">
      <c r="A6" s="214" t="s">
        <v>335</v>
      </c>
      <c r="B6" s="215"/>
      <c r="C6" s="143">
        <v>51</v>
      </c>
      <c r="D6" s="228">
        <v>0</v>
      </c>
      <c r="E6" s="124">
        <v>0</v>
      </c>
    </row>
    <row r="7" spans="1:5" x14ac:dyDescent="0.3">
      <c r="A7" s="138" t="s">
        <v>336</v>
      </c>
      <c r="B7" s="139"/>
      <c r="C7" s="140">
        <v>205</v>
      </c>
      <c r="D7" s="228">
        <v>0</v>
      </c>
      <c r="E7" s="124">
        <v>0</v>
      </c>
    </row>
    <row r="8" spans="1:5" ht="15" customHeight="1" x14ac:dyDescent="0.3">
      <c r="A8" s="212" t="s">
        <v>337</v>
      </c>
      <c r="B8" s="213"/>
      <c r="C8" s="18">
        <v>40</v>
      </c>
      <c r="D8" s="229">
        <v>0</v>
      </c>
      <c r="E8" s="135">
        <v>0</v>
      </c>
    </row>
    <row r="9" spans="1:5" x14ac:dyDescent="0.3">
      <c r="A9" s="208" t="s">
        <v>338</v>
      </c>
      <c r="B9" s="209"/>
      <c r="C9" s="209"/>
      <c r="D9" s="209"/>
      <c r="E9" s="136">
        <f>SUM(E5:E8)</f>
        <v>0</v>
      </c>
    </row>
    <row r="12" spans="1:5" ht="14.4" x14ac:dyDescent="0.3">
      <c r="E12"/>
    </row>
    <row r="13" spans="1:5" ht="14.4" x14ac:dyDescent="0.3">
      <c r="E13"/>
    </row>
  </sheetData>
  <sheetProtection algorithmName="SHA-512" hashValue="/HDl3kqFjWrYXIyXK8IZ+7MgOcxrXwoicT61m87FhIIC2ht3Dh/Gt8iwr3W3OmtnSuGALEGcnfYwBmoFf+eYzg==" saltValue="jEAtlpJht64lFImzmITgWg==" spinCount="100000" sheet="1" objects="1" scenarios="1"/>
  <mergeCells count="5">
    <mergeCell ref="A3:E3"/>
    <mergeCell ref="A9:D9"/>
    <mergeCell ref="A5:B5"/>
    <mergeCell ref="A8:B8"/>
    <mergeCell ref="A6:B6"/>
  </mergeCells>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2E63F-D309-4724-BAB4-BEB0FA536029}">
  <dimension ref="A1:E206"/>
  <sheetViews>
    <sheetView view="pageBreakPreview" topLeftCell="A22" zoomScale="80" zoomScaleNormal="70" zoomScaleSheetLayoutView="80" workbookViewId="0">
      <selection activeCell="B34" sqref="B34"/>
    </sheetView>
  </sheetViews>
  <sheetFormatPr defaultColWidth="8.09765625" defaultRowHeight="13.8" x14ac:dyDescent="0.3"/>
  <cols>
    <col min="1" max="1" width="70.59765625" style="21" customWidth="1"/>
    <col min="2" max="2" width="96.59765625" style="21" customWidth="1"/>
    <col min="3" max="3" width="16.59765625" style="21" bestFit="1" customWidth="1"/>
    <col min="4" max="5" width="16.09765625" style="21" customWidth="1"/>
    <col min="6" max="6" width="2.796875" style="21" customWidth="1"/>
    <col min="7" max="16384" width="8.09765625" style="21"/>
  </cols>
  <sheetData>
    <row r="1" spans="1:5" s="17" customFormat="1" ht="16.2" x14ac:dyDescent="0.3">
      <c r="A1" s="63" t="s">
        <v>339</v>
      </c>
      <c r="C1" s="216"/>
      <c r="D1" s="216"/>
      <c r="E1" s="216"/>
    </row>
    <row r="2" spans="1:5" s="17" customFormat="1" ht="54" customHeight="1" x14ac:dyDescent="0.3">
      <c r="A2" s="217" t="s">
        <v>340</v>
      </c>
      <c r="B2" s="217"/>
      <c r="C2" s="217"/>
      <c r="D2" s="217"/>
      <c r="E2" s="217"/>
    </row>
    <row r="3" spans="1:5" s="15" customFormat="1" x14ac:dyDescent="0.3">
      <c r="A3" s="30"/>
      <c r="B3" s="31"/>
      <c r="C3" s="31"/>
      <c r="D3" s="19"/>
      <c r="E3" s="19"/>
    </row>
    <row r="4" spans="1:5" ht="15" customHeight="1" x14ac:dyDescent="0.3">
      <c r="A4" s="64" t="s">
        <v>341</v>
      </c>
      <c r="B4" s="65" t="s">
        <v>342</v>
      </c>
      <c r="C4" s="64" t="s">
        <v>343</v>
      </c>
      <c r="D4" s="64" t="s">
        <v>344</v>
      </c>
      <c r="E4" s="64" t="s">
        <v>345</v>
      </c>
    </row>
    <row r="5" spans="1:5" ht="15" customHeight="1" x14ac:dyDescent="0.3">
      <c r="A5" s="26" t="s">
        <v>346</v>
      </c>
      <c r="B5" s="27" t="s">
        <v>460</v>
      </c>
      <c r="C5" s="230">
        <v>0</v>
      </c>
      <c r="D5" s="230">
        <v>0</v>
      </c>
      <c r="E5" s="230">
        <v>0</v>
      </c>
    </row>
    <row r="6" spans="1:5" ht="15" customHeight="1" x14ac:dyDescent="0.3">
      <c r="A6" s="26" t="s">
        <v>346</v>
      </c>
      <c r="B6" s="27" t="s">
        <v>347</v>
      </c>
      <c r="C6" s="230">
        <v>0</v>
      </c>
      <c r="D6" s="230">
        <v>0</v>
      </c>
      <c r="E6" s="230">
        <v>0</v>
      </c>
    </row>
    <row r="7" spans="1:5" ht="15" customHeight="1" x14ac:dyDescent="0.3">
      <c r="A7" s="26" t="s">
        <v>348</v>
      </c>
      <c r="B7" s="27" t="s">
        <v>349</v>
      </c>
      <c r="C7" s="230">
        <v>0</v>
      </c>
      <c r="D7" s="230">
        <v>0</v>
      </c>
      <c r="E7" s="230">
        <v>0</v>
      </c>
    </row>
    <row r="8" spans="1:5" ht="15" customHeight="1" x14ac:dyDescent="0.3">
      <c r="A8" s="26" t="s">
        <v>350</v>
      </c>
      <c r="B8" s="27" t="s">
        <v>351</v>
      </c>
      <c r="C8" s="230">
        <v>0</v>
      </c>
      <c r="D8" s="230">
        <v>0</v>
      </c>
      <c r="E8" s="230">
        <v>0</v>
      </c>
    </row>
    <row r="9" spans="1:5" ht="15" customHeight="1" x14ac:dyDescent="0.3">
      <c r="A9" s="26" t="s">
        <v>352</v>
      </c>
      <c r="B9" s="27" t="s">
        <v>353</v>
      </c>
      <c r="C9" s="230">
        <v>0</v>
      </c>
      <c r="D9" s="230">
        <v>0</v>
      </c>
      <c r="E9" s="230">
        <v>0</v>
      </c>
    </row>
    <row r="10" spans="1:5" ht="15" customHeight="1" x14ac:dyDescent="0.3">
      <c r="A10" s="26" t="s">
        <v>354</v>
      </c>
      <c r="B10" s="27" t="s">
        <v>355</v>
      </c>
      <c r="C10" s="230">
        <v>0</v>
      </c>
      <c r="D10" s="230">
        <v>0</v>
      </c>
      <c r="E10" s="230">
        <v>0</v>
      </c>
    </row>
    <row r="11" spans="1:5" ht="15" customHeight="1" x14ac:dyDescent="0.3">
      <c r="A11" s="65" t="s">
        <v>356</v>
      </c>
      <c r="B11" s="65" t="s">
        <v>342</v>
      </c>
      <c r="C11" s="65" t="s">
        <v>343</v>
      </c>
      <c r="D11" s="65" t="s">
        <v>357</v>
      </c>
      <c r="E11" s="65" t="s">
        <v>358</v>
      </c>
    </row>
    <row r="12" spans="1:5" ht="15" customHeight="1" x14ac:dyDescent="0.3">
      <c r="A12" s="26" t="s">
        <v>359</v>
      </c>
      <c r="B12" s="27" t="s">
        <v>360</v>
      </c>
      <c r="C12" s="230">
        <v>0</v>
      </c>
      <c r="D12" s="230">
        <v>0</v>
      </c>
      <c r="E12" s="230">
        <v>0</v>
      </c>
    </row>
    <row r="13" spans="1:5" ht="15" customHeight="1" x14ac:dyDescent="0.3">
      <c r="A13" s="26" t="s">
        <v>361</v>
      </c>
      <c r="B13" s="27" t="s">
        <v>362</v>
      </c>
      <c r="C13" s="230">
        <v>0</v>
      </c>
      <c r="D13" s="230">
        <v>0</v>
      </c>
      <c r="E13" s="230">
        <v>0</v>
      </c>
    </row>
    <row r="14" spans="1:5" ht="15" customHeight="1" x14ac:dyDescent="0.3">
      <c r="A14" s="26" t="s">
        <v>363</v>
      </c>
      <c r="B14" s="27" t="s">
        <v>364</v>
      </c>
      <c r="C14" s="230">
        <v>0</v>
      </c>
      <c r="D14" s="230">
        <v>0</v>
      </c>
      <c r="E14" s="230">
        <v>0</v>
      </c>
    </row>
    <row r="15" spans="1:5" x14ac:dyDescent="0.3">
      <c r="A15" s="26" t="s">
        <v>365</v>
      </c>
      <c r="B15" s="27" t="s">
        <v>366</v>
      </c>
      <c r="C15" s="230">
        <v>0</v>
      </c>
      <c r="D15" s="230">
        <v>0</v>
      </c>
      <c r="E15" s="230">
        <v>0</v>
      </c>
    </row>
    <row r="16" spans="1:5" ht="15" customHeight="1" x14ac:dyDescent="0.3">
      <c r="A16" s="26" t="s">
        <v>367</v>
      </c>
      <c r="B16" s="27" t="s">
        <v>364</v>
      </c>
      <c r="C16" s="230">
        <v>0</v>
      </c>
      <c r="D16" s="230">
        <v>0</v>
      </c>
      <c r="E16" s="230">
        <v>0</v>
      </c>
    </row>
    <row r="17" spans="1:5" ht="15" customHeight="1" x14ac:dyDescent="0.3">
      <c r="A17" s="26" t="s">
        <v>368</v>
      </c>
      <c r="B17" s="27" t="s">
        <v>366</v>
      </c>
      <c r="C17" s="230">
        <v>0</v>
      </c>
      <c r="D17" s="230">
        <v>0</v>
      </c>
      <c r="E17" s="230">
        <v>0</v>
      </c>
    </row>
    <row r="18" spans="1:5" ht="15" customHeight="1" x14ac:dyDescent="0.3">
      <c r="A18" s="26" t="s">
        <v>369</v>
      </c>
      <c r="B18" s="27" t="s">
        <v>370</v>
      </c>
      <c r="C18" s="230">
        <v>0</v>
      </c>
      <c r="D18" s="230">
        <v>0</v>
      </c>
      <c r="E18" s="230">
        <v>0</v>
      </c>
    </row>
    <row r="19" spans="1:5" ht="15" customHeight="1" x14ac:dyDescent="0.3">
      <c r="A19" s="26" t="s">
        <v>371</v>
      </c>
      <c r="B19" s="27" t="s">
        <v>372</v>
      </c>
      <c r="C19" s="230">
        <v>0</v>
      </c>
      <c r="D19" s="230">
        <v>0</v>
      </c>
      <c r="E19" s="230">
        <v>0</v>
      </c>
    </row>
    <row r="20" spans="1:5" ht="15" customHeight="1" x14ac:dyDescent="0.3">
      <c r="A20" s="26" t="s">
        <v>373</v>
      </c>
      <c r="B20" s="27" t="s">
        <v>374</v>
      </c>
      <c r="C20" s="230">
        <v>0</v>
      </c>
      <c r="D20" s="230">
        <v>0</v>
      </c>
      <c r="E20" s="230">
        <v>0</v>
      </c>
    </row>
    <row r="21" spans="1:5" ht="15" customHeight="1" x14ac:dyDescent="0.3">
      <c r="A21" s="26" t="s">
        <v>375</v>
      </c>
      <c r="B21" s="27" t="s">
        <v>376</v>
      </c>
      <c r="C21" s="231">
        <v>0</v>
      </c>
      <c r="D21" s="231">
        <v>0</v>
      </c>
      <c r="E21" s="231">
        <v>0</v>
      </c>
    </row>
    <row r="22" spans="1:5" ht="15" customHeight="1" x14ac:dyDescent="0.3">
      <c r="A22" s="26" t="s">
        <v>377</v>
      </c>
      <c r="B22" s="27" t="s">
        <v>376</v>
      </c>
      <c r="C22" s="231">
        <v>0</v>
      </c>
      <c r="D22" s="231">
        <v>0</v>
      </c>
      <c r="E22" s="231">
        <v>0</v>
      </c>
    </row>
    <row r="23" spans="1:5" ht="15" customHeight="1" x14ac:dyDescent="0.3">
      <c r="A23" s="26" t="s">
        <v>378</v>
      </c>
      <c r="B23" s="27" t="s">
        <v>379</v>
      </c>
      <c r="C23" s="231">
        <v>0</v>
      </c>
      <c r="D23" s="231">
        <v>0</v>
      </c>
      <c r="E23" s="231">
        <v>0</v>
      </c>
    </row>
    <row r="24" spans="1:5" s="22" customFormat="1" ht="15" customHeight="1" x14ac:dyDescent="0.3">
      <c r="A24" s="64" t="s">
        <v>356</v>
      </c>
      <c r="B24" s="64" t="s">
        <v>380</v>
      </c>
      <c r="C24" s="64" t="s">
        <v>381</v>
      </c>
      <c r="D24" s="64" t="s">
        <v>382</v>
      </c>
      <c r="E24" s="64" t="s">
        <v>383</v>
      </c>
    </row>
    <row r="25" spans="1:5" ht="15" customHeight="1" x14ac:dyDescent="0.3">
      <c r="A25" s="26" t="s">
        <v>384</v>
      </c>
      <c r="B25" s="27" t="s">
        <v>385</v>
      </c>
      <c r="C25" s="231">
        <v>0</v>
      </c>
      <c r="D25" s="231">
        <v>0</v>
      </c>
      <c r="E25" s="231">
        <v>0</v>
      </c>
    </row>
    <row r="26" spans="1:5" ht="15" customHeight="1" x14ac:dyDescent="0.3">
      <c r="A26" s="26" t="s">
        <v>386</v>
      </c>
      <c r="B26" s="27" t="s">
        <v>387</v>
      </c>
      <c r="C26" s="231">
        <v>0</v>
      </c>
      <c r="D26" s="231">
        <v>0</v>
      </c>
      <c r="E26" s="231">
        <v>0</v>
      </c>
    </row>
    <row r="27" spans="1:5" ht="15" customHeight="1" x14ac:dyDescent="0.3">
      <c r="A27" s="26" t="s">
        <v>388</v>
      </c>
      <c r="B27" s="27" t="s">
        <v>389</v>
      </c>
      <c r="C27" s="231">
        <v>0</v>
      </c>
      <c r="D27" s="231">
        <v>0</v>
      </c>
      <c r="E27" s="231">
        <v>0</v>
      </c>
    </row>
    <row r="28" spans="1:5" ht="15" customHeight="1" x14ac:dyDescent="0.3">
      <c r="A28" s="26" t="s">
        <v>390</v>
      </c>
      <c r="B28" s="27" t="s">
        <v>391</v>
      </c>
      <c r="C28" s="231">
        <v>0</v>
      </c>
      <c r="D28" s="231">
        <v>0</v>
      </c>
      <c r="E28" s="231">
        <v>0</v>
      </c>
    </row>
    <row r="29" spans="1:5" ht="15" customHeight="1" x14ac:dyDescent="0.3">
      <c r="A29" s="26" t="s">
        <v>392</v>
      </c>
      <c r="B29" s="27" t="s">
        <v>393</v>
      </c>
      <c r="C29" s="231">
        <v>0</v>
      </c>
      <c r="D29" s="231">
        <v>0</v>
      </c>
      <c r="E29" s="231">
        <v>0</v>
      </c>
    </row>
    <row r="30" spans="1:5" ht="15" customHeight="1" x14ac:dyDescent="0.3">
      <c r="A30" s="26" t="s">
        <v>394</v>
      </c>
      <c r="B30" s="27" t="s">
        <v>395</v>
      </c>
      <c r="C30" s="231">
        <v>0</v>
      </c>
      <c r="D30" s="231">
        <v>0</v>
      </c>
      <c r="E30" s="231">
        <v>0</v>
      </c>
    </row>
    <row r="31" spans="1:5" s="23" customFormat="1" ht="15" customHeight="1" x14ac:dyDescent="0.3">
      <c r="A31" s="65" t="s">
        <v>396</v>
      </c>
      <c r="B31" s="65" t="s">
        <v>380</v>
      </c>
      <c r="C31" s="65" t="s">
        <v>397</v>
      </c>
      <c r="D31" s="65"/>
      <c r="E31" s="65"/>
    </row>
    <row r="32" spans="1:5" ht="15" customHeight="1" x14ac:dyDescent="0.3">
      <c r="A32" s="26" t="s">
        <v>398</v>
      </c>
      <c r="B32" s="27" t="s">
        <v>399</v>
      </c>
      <c r="C32" s="231">
        <v>0</v>
      </c>
      <c r="D32" s="32"/>
      <c r="E32" s="32"/>
    </row>
    <row r="33" spans="1:5" s="23" customFormat="1" ht="15" customHeight="1" x14ac:dyDescent="0.3">
      <c r="A33" s="65" t="s">
        <v>356</v>
      </c>
      <c r="B33" s="65" t="s">
        <v>380</v>
      </c>
      <c r="C33" s="65" t="s">
        <v>400</v>
      </c>
      <c r="D33" s="65"/>
      <c r="E33" s="65"/>
    </row>
    <row r="34" spans="1:5" ht="15" customHeight="1" x14ac:dyDescent="0.3">
      <c r="A34" s="26" t="s">
        <v>401</v>
      </c>
      <c r="B34" s="27" t="s">
        <v>402</v>
      </c>
      <c r="C34" s="231">
        <v>0</v>
      </c>
      <c r="D34" s="32"/>
      <c r="E34" s="32"/>
    </row>
    <row r="35" spans="1:5" s="22" customFormat="1" ht="15" customHeight="1" x14ac:dyDescent="0.3">
      <c r="A35" s="64" t="s">
        <v>403</v>
      </c>
      <c r="B35" s="65" t="s">
        <v>404</v>
      </c>
      <c r="C35" s="64" t="s">
        <v>343</v>
      </c>
      <c r="D35" s="64" t="s">
        <v>405</v>
      </c>
      <c r="E35" s="64" t="s">
        <v>406</v>
      </c>
    </row>
    <row r="36" spans="1:5" ht="15" customHeight="1" x14ac:dyDescent="0.3">
      <c r="A36" s="26" t="s">
        <v>407</v>
      </c>
      <c r="B36" s="27" t="s">
        <v>408</v>
      </c>
      <c r="C36" s="32"/>
      <c r="D36" s="32"/>
      <c r="E36" s="231">
        <v>0</v>
      </c>
    </row>
    <row r="37" spans="1:5" ht="15" customHeight="1" x14ac:dyDescent="0.3">
      <c r="A37" s="26" t="s">
        <v>459</v>
      </c>
      <c r="B37" s="27" t="s">
        <v>408</v>
      </c>
      <c r="C37" s="231">
        <v>0</v>
      </c>
      <c r="D37" s="231">
        <v>0</v>
      </c>
      <c r="E37" s="231">
        <v>0</v>
      </c>
    </row>
    <row r="38" spans="1:5" ht="15" customHeight="1" x14ac:dyDescent="0.3">
      <c r="A38" s="28" t="s">
        <v>409</v>
      </c>
      <c r="B38" s="29" t="s">
        <v>408</v>
      </c>
      <c r="C38" s="231">
        <v>0</v>
      </c>
      <c r="D38" s="231">
        <v>0</v>
      </c>
      <c r="E38" s="231">
        <v>0</v>
      </c>
    </row>
    <row r="39" spans="1:5" ht="15" customHeight="1" x14ac:dyDescent="0.3">
      <c r="A39" s="20"/>
      <c r="B39" s="20"/>
      <c r="C39" s="20"/>
      <c r="D39" s="20"/>
      <c r="E39" s="20"/>
    </row>
    <row r="40" spans="1:5" ht="15" customHeight="1" x14ac:dyDescent="0.3">
      <c r="A40" s="205" t="s">
        <v>456</v>
      </c>
      <c r="B40" s="206"/>
      <c r="C40" s="206"/>
      <c r="D40" s="206"/>
      <c r="E40" s="207"/>
    </row>
    <row r="41" spans="1:5" ht="15" customHeight="1" x14ac:dyDescent="0.3">
      <c r="A41" s="141" t="s">
        <v>332</v>
      </c>
      <c r="B41" s="142"/>
      <c r="C41" s="82" t="s">
        <v>457</v>
      </c>
      <c r="D41" s="83" t="s">
        <v>333</v>
      </c>
      <c r="E41" s="84" t="s">
        <v>334</v>
      </c>
    </row>
    <row r="42" spans="1:5" ht="15" customHeight="1" x14ac:dyDescent="0.3">
      <c r="A42" s="210" t="s">
        <v>410</v>
      </c>
      <c r="B42" s="211"/>
      <c r="C42" s="137">
        <v>255</v>
      </c>
      <c r="D42" s="232">
        <v>0</v>
      </c>
      <c r="E42" s="134">
        <f>C42*D42</f>
        <v>0</v>
      </c>
    </row>
    <row r="43" spans="1:5" ht="15" customHeight="1" x14ac:dyDescent="0.3">
      <c r="A43" s="145"/>
      <c r="B43" s="145"/>
      <c r="C43" s="145"/>
      <c r="D43" s="146"/>
      <c r="E43" s="146"/>
    </row>
    <row r="44" spans="1:5" ht="12" customHeight="1" x14ac:dyDescent="0.3">
      <c r="A44" s="127" t="s">
        <v>411</v>
      </c>
      <c r="B44" s="127" t="s">
        <v>412</v>
      </c>
      <c r="C44" s="127" t="s">
        <v>413</v>
      </c>
      <c r="D44" s="131" t="s">
        <v>461</v>
      </c>
      <c r="E44" s="131" t="s">
        <v>462</v>
      </c>
    </row>
    <row r="45" spans="1:5" ht="15" customHeight="1" x14ac:dyDescent="0.3">
      <c r="A45" s="128" t="s">
        <v>346</v>
      </c>
      <c r="B45" s="129" t="s">
        <v>460</v>
      </c>
      <c r="C45" s="130">
        <v>150</v>
      </c>
      <c r="D45" s="132">
        <f>D5</f>
        <v>0</v>
      </c>
      <c r="E45" s="132">
        <f>C45*D45</f>
        <v>0</v>
      </c>
    </row>
    <row r="46" spans="1:5" ht="15" customHeight="1" x14ac:dyDescent="0.3">
      <c r="A46" s="128" t="s">
        <v>346</v>
      </c>
      <c r="B46" s="129" t="s">
        <v>347</v>
      </c>
      <c r="C46" s="130">
        <v>100</v>
      </c>
      <c r="D46" s="132">
        <f>D6</f>
        <v>0</v>
      </c>
      <c r="E46" s="132">
        <f t="shared" ref="E46:E51" si="0">C46*D46</f>
        <v>0</v>
      </c>
    </row>
    <row r="47" spans="1:5" ht="15" customHeight="1" x14ac:dyDescent="0.3">
      <c r="A47" s="128" t="s">
        <v>348</v>
      </c>
      <c r="B47" s="129" t="s">
        <v>349</v>
      </c>
      <c r="C47" s="130">
        <v>30</v>
      </c>
      <c r="D47" s="132">
        <f>C7</f>
        <v>0</v>
      </c>
      <c r="E47" s="132">
        <f t="shared" si="0"/>
        <v>0</v>
      </c>
    </row>
    <row r="48" spans="1:5" ht="15" customHeight="1" x14ac:dyDescent="0.3">
      <c r="A48" s="128" t="s">
        <v>352</v>
      </c>
      <c r="B48" s="129" t="s">
        <v>353</v>
      </c>
      <c r="C48" s="130">
        <v>200</v>
      </c>
      <c r="D48" s="132">
        <f>D9</f>
        <v>0</v>
      </c>
      <c r="E48" s="132">
        <f t="shared" si="0"/>
        <v>0</v>
      </c>
    </row>
    <row r="49" spans="1:5" ht="15" customHeight="1" x14ac:dyDescent="0.3">
      <c r="A49" s="128" t="s">
        <v>373</v>
      </c>
      <c r="B49" s="129" t="s">
        <v>374</v>
      </c>
      <c r="C49" s="130">
        <v>50</v>
      </c>
      <c r="D49" s="132">
        <f>C20</f>
        <v>0</v>
      </c>
      <c r="E49" s="132">
        <f t="shared" si="0"/>
        <v>0</v>
      </c>
    </row>
    <row r="50" spans="1:5" ht="15" customHeight="1" x14ac:dyDescent="0.3">
      <c r="A50" s="128" t="s">
        <v>390</v>
      </c>
      <c r="B50" s="129" t="s">
        <v>391</v>
      </c>
      <c r="C50" s="130">
        <v>20</v>
      </c>
      <c r="D50" s="133">
        <f>E28</f>
        <v>0</v>
      </c>
      <c r="E50" s="132">
        <f t="shared" si="0"/>
        <v>0</v>
      </c>
    </row>
    <row r="51" spans="1:5" ht="15" customHeight="1" x14ac:dyDescent="0.3">
      <c r="A51" s="128" t="s">
        <v>407</v>
      </c>
      <c r="B51" s="129" t="s">
        <v>408</v>
      </c>
      <c r="C51" s="130">
        <v>200</v>
      </c>
      <c r="D51" s="133">
        <f>E36</f>
        <v>0</v>
      </c>
      <c r="E51" s="132">
        <f t="shared" si="0"/>
        <v>0</v>
      </c>
    </row>
    <row r="52" spans="1:5" ht="15" customHeight="1" x14ac:dyDescent="0.3"/>
    <row r="53" spans="1:5" ht="15" customHeight="1" x14ac:dyDescent="0.3">
      <c r="C53" s="21" t="s">
        <v>414</v>
      </c>
      <c r="E53" s="132">
        <f>SUM(E45:E52)</f>
        <v>0</v>
      </c>
    </row>
    <row r="54" spans="1:5" ht="15" customHeight="1" x14ac:dyDescent="0.3"/>
    <row r="55" spans="1:5" ht="15" customHeight="1" x14ac:dyDescent="0.3"/>
    <row r="56" spans="1:5" ht="15" customHeight="1" x14ac:dyDescent="0.3"/>
    <row r="57" spans="1:5" ht="15" customHeight="1" x14ac:dyDescent="0.3"/>
    <row r="58" spans="1:5" ht="15" customHeight="1" x14ac:dyDescent="0.3"/>
    <row r="59" spans="1:5" ht="15" customHeight="1" x14ac:dyDescent="0.3"/>
    <row r="60" spans="1:5" ht="15" customHeight="1" x14ac:dyDescent="0.3"/>
    <row r="61" spans="1:5" ht="15" customHeight="1" x14ac:dyDescent="0.3"/>
    <row r="62" spans="1:5" ht="15" customHeight="1" x14ac:dyDescent="0.3"/>
    <row r="63" spans="1:5" ht="15" customHeight="1" x14ac:dyDescent="0.3"/>
    <row r="64" spans="1:5" ht="15" customHeight="1" x14ac:dyDescent="0.3"/>
    <row r="65" s="21" customFormat="1" ht="15" customHeight="1" x14ac:dyDescent="0.3"/>
    <row r="66" s="21" customFormat="1" ht="15" customHeight="1" x14ac:dyDescent="0.3"/>
    <row r="67" s="21" customFormat="1" ht="15" customHeight="1" x14ac:dyDescent="0.3"/>
    <row r="68" s="21" customFormat="1" ht="15" customHeight="1" x14ac:dyDescent="0.3"/>
    <row r="69" s="21" customFormat="1" ht="15" customHeight="1" x14ac:dyDescent="0.3"/>
    <row r="70" s="21" customFormat="1" ht="15" customHeight="1" x14ac:dyDescent="0.3"/>
    <row r="71" s="21" customFormat="1" ht="15" customHeight="1" x14ac:dyDescent="0.3"/>
    <row r="72" s="21" customFormat="1" ht="15" customHeight="1" x14ac:dyDescent="0.3"/>
    <row r="73" s="21" customFormat="1" ht="15" customHeight="1" x14ac:dyDescent="0.3"/>
    <row r="74" s="21" customFormat="1" ht="15" customHeight="1" x14ac:dyDescent="0.3"/>
    <row r="75" s="21" customFormat="1" ht="15" customHeight="1" x14ac:dyDescent="0.3"/>
    <row r="76" s="21" customFormat="1" ht="15" customHeight="1" x14ac:dyDescent="0.3"/>
    <row r="77" s="21" customFormat="1" ht="15" customHeight="1" x14ac:dyDescent="0.3"/>
    <row r="78" s="21" customFormat="1" ht="15" customHeight="1" x14ac:dyDescent="0.3"/>
    <row r="79" s="21" customFormat="1" ht="15" customHeight="1" x14ac:dyDescent="0.3"/>
    <row r="80" s="21" customFormat="1" ht="15" customHeight="1" x14ac:dyDescent="0.3"/>
    <row r="81" s="21" customFormat="1" ht="15" customHeight="1" x14ac:dyDescent="0.3"/>
    <row r="82" s="21" customFormat="1" ht="15" customHeight="1" x14ac:dyDescent="0.3"/>
    <row r="83" s="21" customFormat="1" ht="15" customHeight="1" x14ac:dyDescent="0.3"/>
    <row r="84" s="21" customFormat="1" ht="15" customHeight="1" x14ac:dyDescent="0.3"/>
    <row r="85" s="21" customFormat="1" ht="15" customHeight="1" x14ac:dyDescent="0.3"/>
    <row r="86" s="21" customFormat="1" ht="15" customHeight="1" x14ac:dyDescent="0.3"/>
    <row r="87" s="21" customFormat="1" ht="15" customHeight="1" x14ac:dyDescent="0.3"/>
    <row r="88" s="21" customFormat="1" ht="15" customHeight="1" x14ac:dyDescent="0.3"/>
    <row r="206" spans="5:5" x14ac:dyDescent="0.3">
      <c r="E206" s="24"/>
    </row>
  </sheetData>
  <sheetProtection algorithmName="SHA-512" hashValue="PXpwhMDfZNozf1wUKLMXUP1yEGBT+kP4lAixXNybKeL869AslmUiRjm9bH5o+o7M8/zQ+NCSp5Lnnyay5zUVmg==" saltValue="SgULiDHTjJrGSE80kUhjiA==" spinCount="100000" sheet="1" objects="1" scenarios="1"/>
  <mergeCells count="4">
    <mergeCell ref="C1:E1"/>
    <mergeCell ref="A2:E2"/>
    <mergeCell ref="A40:E40"/>
    <mergeCell ref="A42:B42"/>
  </mergeCells>
  <pageMargins left="0.7" right="0.7" top="0.75" bottom="0.75" header="0.3" footer="0.3"/>
  <pageSetup paperSize="9" scale="3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4A50-79F9-4D76-846A-B656424577BD}">
  <dimension ref="A1:I31"/>
  <sheetViews>
    <sheetView view="pageBreakPreview" topLeftCell="A3" zoomScale="85" zoomScaleNormal="100" zoomScaleSheetLayoutView="85" workbookViewId="0">
      <selection activeCell="D25" sqref="D25"/>
    </sheetView>
  </sheetViews>
  <sheetFormatPr defaultColWidth="8" defaultRowHeight="13.8" x14ac:dyDescent="0.3"/>
  <cols>
    <col min="1" max="1" width="15" style="2" customWidth="1"/>
    <col min="2" max="2" width="39.59765625" style="2" customWidth="1"/>
    <col min="3" max="8" width="14.09765625" style="2" customWidth="1"/>
    <col min="9" max="9" width="4.296875" style="2" customWidth="1"/>
    <col min="10" max="16384" width="8" style="2"/>
  </cols>
  <sheetData>
    <row r="1" spans="1:9" ht="20.25" customHeight="1" x14ac:dyDescent="0.35">
      <c r="A1" s="66" t="s">
        <v>415</v>
      </c>
      <c r="B1" s="37"/>
      <c r="C1" s="38"/>
      <c r="D1" s="11"/>
      <c r="E1" s="38"/>
      <c r="F1" s="38"/>
      <c r="G1" s="11"/>
      <c r="H1" s="11"/>
      <c r="I1" s="11"/>
    </row>
    <row r="2" spans="1:9" s="15" customFormat="1" x14ac:dyDescent="0.3">
      <c r="A2" s="25" t="s">
        <v>416</v>
      </c>
      <c r="B2" s="31"/>
      <c r="C2" s="31"/>
      <c r="D2" s="19"/>
      <c r="E2" s="19"/>
      <c r="F2" s="19"/>
      <c r="G2" s="19"/>
      <c r="H2" s="19"/>
      <c r="I2" s="19"/>
    </row>
    <row r="3" spans="1:9" ht="14.55" customHeight="1" thickBot="1" x14ac:dyDescent="0.35">
      <c r="A3" s="33"/>
      <c r="B3" s="39"/>
      <c r="C3" s="43"/>
      <c r="D3" s="43"/>
      <c r="E3" s="43"/>
      <c r="F3" s="43"/>
      <c r="G3" s="43"/>
      <c r="H3" s="43"/>
      <c r="I3" s="11"/>
    </row>
    <row r="4" spans="1:9" s="34" customFormat="1" ht="14.55" customHeight="1" x14ac:dyDescent="0.3">
      <c r="A4" s="152" t="s">
        <v>417</v>
      </c>
      <c r="B4" s="153"/>
      <c r="C4" s="67"/>
      <c r="D4" s="68"/>
      <c r="E4" s="67"/>
      <c r="F4" s="68"/>
      <c r="G4" s="67"/>
      <c r="H4" s="68"/>
      <c r="I4" s="40"/>
    </row>
    <row r="5" spans="1:9" s="35" customFormat="1" ht="27.75" customHeight="1" x14ac:dyDescent="0.3">
      <c r="A5" s="154"/>
      <c r="B5" s="155"/>
      <c r="C5" s="158" t="s">
        <v>418</v>
      </c>
      <c r="D5" s="159"/>
      <c r="E5" s="158" t="s">
        <v>419</v>
      </c>
      <c r="F5" s="159"/>
      <c r="G5" s="158" t="s">
        <v>420</v>
      </c>
      <c r="H5" s="159"/>
      <c r="I5" s="42"/>
    </row>
    <row r="6" spans="1:9" s="34" customFormat="1" ht="14.4" thickBot="1" x14ac:dyDescent="0.35">
      <c r="A6" s="156"/>
      <c r="B6" s="157"/>
      <c r="C6" s="69"/>
      <c r="D6" s="70"/>
      <c r="E6" s="69"/>
      <c r="F6" s="70"/>
      <c r="G6" s="69"/>
      <c r="H6" s="70"/>
      <c r="I6" s="40"/>
    </row>
    <row r="7" spans="1:9" ht="14.4" thickBot="1" x14ac:dyDescent="0.35">
      <c r="A7" s="150"/>
      <c r="B7" s="151"/>
      <c r="C7" s="71" t="s">
        <v>421</v>
      </c>
      <c r="D7" s="72" t="s">
        <v>422</v>
      </c>
      <c r="E7" s="71" t="s">
        <v>421</v>
      </c>
      <c r="F7" s="72" t="s">
        <v>422</v>
      </c>
      <c r="G7" s="71" t="s">
        <v>421</v>
      </c>
      <c r="H7" s="72" t="s">
        <v>422</v>
      </c>
      <c r="I7" s="11"/>
    </row>
    <row r="8" spans="1:9" ht="15" customHeight="1" x14ac:dyDescent="0.3">
      <c r="A8" s="44" t="s">
        <v>423</v>
      </c>
      <c r="B8" s="45"/>
      <c r="C8" s="233"/>
      <c r="D8" s="234">
        <v>0</v>
      </c>
      <c r="E8" s="233"/>
      <c r="F8" s="234">
        <v>0</v>
      </c>
      <c r="G8" s="233"/>
      <c r="H8" s="234">
        <v>0</v>
      </c>
      <c r="I8" s="11"/>
    </row>
    <row r="9" spans="1:9" ht="15" customHeight="1" x14ac:dyDescent="0.3">
      <c r="A9" s="46" t="s">
        <v>424</v>
      </c>
      <c r="B9" s="47"/>
      <c r="C9" s="235">
        <v>0</v>
      </c>
      <c r="D9" s="236">
        <v>0</v>
      </c>
      <c r="E9" s="235">
        <v>0</v>
      </c>
      <c r="F9" s="236">
        <v>0</v>
      </c>
      <c r="G9" s="235">
        <v>0</v>
      </c>
      <c r="H9" s="236">
        <v>0</v>
      </c>
      <c r="I9" s="11"/>
    </row>
    <row r="10" spans="1:9" ht="15" customHeight="1" x14ac:dyDescent="0.3">
      <c r="A10" s="73" t="s">
        <v>425</v>
      </c>
      <c r="B10" s="74"/>
      <c r="C10" s="75"/>
      <c r="D10" s="243">
        <v>0</v>
      </c>
      <c r="E10" s="75"/>
      <c r="F10" s="243">
        <v>0</v>
      </c>
      <c r="G10" s="75"/>
      <c r="H10" s="243">
        <v>0</v>
      </c>
      <c r="I10" s="11"/>
    </row>
    <row r="11" spans="1:9" ht="15" customHeight="1" x14ac:dyDescent="0.3">
      <c r="A11" s="44" t="s">
        <v>426</v>
      </c>
      <c r="B11" s="45"/>
      <c r="C11" s="235">
        <v>0</v>
      </c>
      <c r="D11" s="236">
        <v>0</v>
      </c>
      <c r="E11" s="235">
        <v>0</v>
      </c>
      <c r="F11" s="236">
        <v>0</v>
      </c>
      <c r="G11" s="235">
        <v>0</v>
      </c>
      <c r="H11" s="236">
        <v>0</v>
      </c>
      <c r="I11" s="11"/>
    </row>
    <row r="12" spans="1:9" ht="15" customHeight="1" x14ac:dyDescent="0.3">
      <c r="A12" s="44" t="s">
        <v>427</v>
      </c>
      <c r="B12" s="45"/>
      <c r="C12" s="235">
        <v>0</v>
      </c>
      <c r="D12" s="236">
        <v>0</v>
      </c>
      <c r="E12" s="235">
        <v>0</v>
      </c>
      <c r="F12" s="236">
        <v>0</v>
      </c>
      <c r="G12" s="235">
        <v>0</v>
      </c>
      <c r="H12" s="236">
        <v>0</v>
      </c>
      <c r="I12" s="11"/>
    </row>
    <row r="13" spans="1:9" ht="15" customHeight="1" x14ac:dyDescent="0.3">
      <c r="A13" s="44" t="s">
        <v>428</v>
      </c>
      <c r="B13" s="45"/>
      <c r="C13" s="235">
        <v>0</v>
      </c>
      <c r="D13" s="236">
        <v>0</v>
      </c>
      <c r="E13" s="235">
        <v>0</v>
      </c>
      <c r="F13" s="236">
        <v>0</v>
      </c>
      <c r="G13" s="235">
        <v>0</v>
      </c>
      <c r="H13" s="236">
        <v>0</v>
      </c>
      <c r="I13" s="11"/>
    </row>
    <row r="14" spans="1:9" ht="15" customHeight="1" x14ac:dyDescent="0.3">
      <c r="A14" s="44" t="s">
        <v>429</v>
      </c>
      <c r="B14" s="45"/>
      <c r="C14" s="235">
        <v>0</v>
      </c>
      <c r="D14" s="236">
        <v>0</v>
      </c>
      <c r="E14" s="235">
        <v>0</v>
      </c>
      <c r="F14" s="236">
        <v>0</v>
      </c>
      <c r="G14" s="235">
        <v>0</v>
      </c>
      <c r="H14" s="236">
        <v>0</v>
      </c>
      <c r="I14" s="11"/>
    </row>
    <row r="15" spans="1:9" x14ac:dyDescent="0.3">
      <c r="A15" s="44" t="s">
        <v>430</v>
      </c>
      <c r="B15" s="45"/>
      <c r="C15" s="235">
        <v>0</v>
      </c>
      <c r="D15" s="236">
        <v>0</v>
      </c>
      <c r="E15" s="235">
        <v>0</v>
      </c>
      <c r="F15" s="236">
        <v>0</v>
      </c>
      <c r="G15" s="235">
        <v>0</v>
      </c>
      <c r="H15" s="236">
        <v>0</v>
      </c>
      <c r="I15" s="11"/>
    </row>
    <row r="16" spans="1:9" x14ac:dyDescent="0.3">
      <c r="A16" s="73" t="s">
        <v>431</v>
      </c>
      <c r="B16" s="74"/>
      <c r="C16" s="75"/>
      <c r="D16" s="243">
        <v>0</v>
      </c>
      <c r="E16" s="75"/>
      <c r="F16" s="243">
        <v>0</v>
      </c>
      <c r="G16" s="75"/>
      <c r="H16" s="243">
        <v>0</v>
      </c>
      <c r="I16" s="11"/>
    </row>
    <row r="17" spans="1:9" x14ac:dyDescent="0.3">
      <c r="A17" s="44" t="s">
        <v>432</v>
      </c>
      <c r="B17" s="45"/>
      <c r="C17" s="235">
        <v>0</v>
      </c>
      <c r="D17" s="236">
        <v>0</v>
      </c>
      <c r="E17" s="235">
        <v>0</v>
      </c>
      <c r="F17" s="236">
        <v>0</v>
      </c>
      <c r="G17" s="235">
        <v>0</v>
      </c>
      <c r="H17" s="236">
        <v>0</v>
      </c>
      <c r="I17" s="11"/>
    </row>
    <row r="18" spans="1:9" x14ac:dyDescent="0.3">
      <c r="A18" s="44" t="s">
        <v>433</v>
      </c>
      <c r="B18" s="45"/>
      <c r="C18" s="235">
        <v>0</v>
      </c>
      <c r="D18" s="236">
        <v>0</v>
      </c>
      <c r="E18" s="235">
        <v>0</v>
      </c>
      <c r="F18" s="236">
        <v>0</v>
      </c>
      <c r="G18" s="235">
        <v>0</v>
      </c>
      <c r="H18" s="236">
        <v>0</v>
      </c>
      <c r="I18" s="11"/>
    </row>
    <row r="19" spans="1:9" x14ac:dyDescent="0.3">
      <c r="A19" s="44" t="s">
        <v>434</v>
      </c>
      <c r="B19" s="45"/>
      <c r="C19" s="235">
        <v>0</v>
      </c>
      <c r="D19" s="236">
        <v>0</v>
      </c>
      <c r="E19" s="235">
        <v>0</v>
      </c>
      <c r="F19" s="236">
        <v>0</v>
      </c>
      <c r="G19" s="235">
        <v>0</v>
      </c>
      <c r="H19" s="236">
        <v>0</v>
      </c>
      <c r="I19" s="11"/>
    </row>
    <row r="20" spans="1:9" x14ac:dyDescent="0.3">
      <c r="A20" s="76" t="s">
        <v>435</v>
      </c>
      <c r="B20" s="74"/>
      <c r="C20" s="75"/>
      <c r="D20" s="243">
        <v>0</v>
      </c>
      <c r="E20" s="75"/>
      <c r="F20" s="243">
        <v>0</v>
      </c>
      <c r="G20" s="75"/>
      <c r="H20" s="243">
        <v>0</v>
      </c>
      <c r="I20" s="11"/>
    </row>
    <row r="21" spans="1:9" x14ac:dyDescent="0.3">
      <c r="A21" s="48" t="s">
        <v>436</v>
      </c>
      <c r="B21" s="45"/>
      <c r="C21" s="235">
        <v>0</v>
      </c>
      <c r="D21" s="236">
        <v>0</v>
      </c>
      <c r="E21" s="235">
        <v>0</v>
      </c>
      <c r="F21" s="236">
        <v>0</v>
      </c>
      <c r="G21" s="235">
        <v>0</v>
      </c>
      <c r="H21" s="236">
        <v>0</v>
      </c>
      <c r="I21" s="11"/>
    </row>
    <row r="22" spans="1:9" x14ac:dyDescent="0.3">
      <c r="A22" s="49" t="s">
        <v>437</v>
      </c>
      <c r="B22" s="45"/>
      <c r="C22" s="235">
        <v>0</v>
      </c>
      <c r="D22" s="236">
        <v>0</v>
      </c>
      <c r="E22" s="235">
        <v>0</v>
      </c>
      <c r="F22" s="236">
        <v>0</v>
      </c>
      <c r="G22" s="235">
        <v>0</v>
      </c>
      <c r="H22" s="236">
        <v>0</v>
      </c>
      <c r="I22" s="11"/>
    </row>
    <row r="23" spans="1:9" x14ac:dyDescent="0.3">
      <c r="A23" s="73" t="s">
        <v>438</v>
      </c>
      <c r="B23" s="74"/>
      <c r="C23" s="75"/>
      <c r="D23" s="243">
        <v>0</v>
      </c>
      <c r="E23" s="75"/>
      <c r="F23" s="243">
        <v>0</v>
      </c>
      <c r="G23" s="75"/>
      <c r="H23" s="243">
        <v>0</v>
      </c>
      <c r="I23" s="11"/>
    </row>
    <row r="24" spans="1:9" x14ac:dyDescent="0.3">
      <c r="A24" s="44" t="s">
        <v>439</v>
      </c>
      <c r="B24" s="45"/>
      <c r="C24" s="235">
        <v>0</v>
      </c>
      <c r="D24" s="236">
        <v>0</v>
      </c>
      <c r="E24" s="235">
        <v>0</v>
      </c>
      <c r="F24" s="236">
        <v>0</v>
      </c>
      <c r="G24" s="235">
        <v>0</v>
      </c>
      <c r="H24" s="236">
        <v>0</v>
      </c>
      <c r="I24" s="11"/>
    </row>
    <row r="25" spans="1:9" ht="14.4" thickBot="1" x14ac:dyDescent="0.35">
      <c r="A25" s="44" t="s">
        <v>440</v>
      </c>
      <c r="B25" s="45"/>
      <c r="C25" s="237">
        <v>0</v>
      </c>
      <c r="D25" s="238">
        <v>0</v>
      </c>
      <c r="E25" s="237">
        <v>0</v>
      </c>
      <c r="F25" s="238">
        <v>0</v>
      </c>
      <c r="G25" s="237">
        <v>0</v>
      </c>
      <c r="H25" s="238">
        <v>0</v>
      </c>
      <c r="I25" s="11"/>
    </row>
    <row r="26" spans="1:9" ht="15" thickTop="1" thickBot="1" x14ac:dyDescent="0.35">
      <c r="A26" s="85" t="s">
        <v>441</v>
      </c>
      <c r="B26" s="77"/>
      <c r="C26" s="78"/>
      <c r="D26" s="244">
        <v>0</v>
      </c>
      <c r="E26" s="78"/>
      <c r="F26" s="244">
        <v>0</v>
      </c>
      <c r="G26" s="78"/>
      <c r="H26" s="244">
        <v>0</v>
      </c>
      <c r="I26" s="11"/>
    </row>
    <row r="27" spans="1:9" ht="14.4" thickTop="1" x14ac:dyDescent="0.3">
      <c r="A27" s="73" t="s">
        <v>442</v>
      </c>
      <c r="B27" s="79"/>
      <c r="C27" s="80" t="s">
        <v>424</v>
      </c>
      <c r="D27" s="81"/>
      <c r="E27" s="80" t="s">
        <v>424</v>
      </c>
      <c r="F27" s="81"/>
      <c r="G27" s="80" t="s">
        <v>424</v>
      </c>
      <c r="H27" s="81"/>
      <c r="I27" s="11"/>
    </row>
    <row r="28" spans="1:9" x14ac:dyDescent="0.3">
      <c r="A28" s="50" t="s">
        <v>443</v>
      </c>
      <c r="B28" s="53"/>
      <c r="C28" s="239">
        <v>0</v>
      </c>
      <c r="D28" s="240">
        <v>0</v>
      </c>
      <c r="E28" s="239">
        <v>0</v>
      </c>
      <c r="F28" s="240">
        <v>0</v>
      </c>
      <c r="G28" s="239">
        <v>0</v>
      </c>
      <c r="H28" s="240">
        <v>0</v>
      </c>
      <c r="I28" s="11"/>
    </row>
    <row r="29" spans="1:9" x14ac:dyDescent="0.3">
      <c r="A29" s="50" t="s">
        <v>444</v>
      </c>
      <c r="B29" s="54"/>
      <c r="C29" s="239">
        <v>0</v>
      </c>
      <c r="D29" s="240">
        <v>0</v>
      </c>
      <c r="E29" s="239">
        <v>0</v>
      </c>
      <c r="F29" s="240">
        <v>0</v>
      </c>
      <c r="G29" s="239">
        <v>0</v>
      </c>
      <c r="H29" s="240">
        <v>0</v>
      </c>
      <c r="I29" s="11"/>
    </row>
    <row r="30" spans="1:9" ht="14.4" thickBot="1" x14ac:dyDescent="0.35">
      <c r="A30" s="55" t="s">
        <v>445</v>
      </c>
      <c r="B30" s="56"/>
      <c r="C30" s="241">
        <v>0</v>
      </c>
      <c r="D30" s="242">
        <v>0</v>
      </c>
      <c r="E30" s="241">
        <v>0</v>
      </c>
      <c r="F30" s="242">
        <v>0</v>
      </c>
      <c r="G30" s="241">
        <v>0</v>
      </c>
      <c r="H30" s="242">
        <v>0</v>
      </c>
      <c r="I30" s="11"/>
    </row>
    <row r="31" spans="1:9" x14ac:dyDescent="0.3">
      <c r="A31" s="36"/>
      <c r="B31" s="41"/>
      <c r="C31" s="41"/>
      <c r="D31" s="11"/>
      <c r="E31" s="11"/>
      <c r="F31" s="11"/>
      <c r="G31" s="11"/>
      <c r="H31" s="11"/>
      <c r="I31" s="11"/>
    </row>
  </sheetData>
  <sheetProtection algorithmName="SHA-512" hashValue="Rt71yUVBJ52kfh3y/UlE2bOEKQb1eQ8lrfVI8WWboxFlFYvadj5smzff4a09lc9lBHQVYla65Gk5UyVhIJas6Q==" saltValue="Hww4KfKmXlJvyHkzPMLF+g==" spinCount="100000" sheet="1" objects="1" scenarios="1"/>
  <protectedRanges>
    <protectedRange password="CB64" sqref="D28:D30 F28:F30 H28:H30 F9:F22 H9:H22 D9:D22" name="Bereik1"/>
  </protectedRanges>
  <mergeCells count="5">
    <mergeCell ref="A7:B7"/>
    <mergeCell ref="A4:B6"/>
    <mergeCell ref="C5:D5"/>
    <mergeCell ref="E5:F5"/>
    <mergeCell ref="G5:H5"/>
  </mergeCells>
  <pageMargins left="0.7" right="0.7" top="0.75" bottom="0.75" header="0.3" footer="0.3"/>
  <pageSetup paperSize="9"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5b6396-1fe2-43d0-86cf-9df05da0a57c">
      <Terms xmlns="http://schemas.microsoft.com/office/infopath/2007/PartnerControls"/>
    </lcf76f155ced4ddcb4097134ff3c332f>
    <TaxCatchAll xmlns="6d9e6896-5e68-47d2-ba42-6bdf845771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780C6F3D546740BD713DB0E6FAA012" ma:contentTypeVersion="19" ma:contentTypeDescription="Een nieuw document maken." ma:contentTypeScope="" ma:versionID="7ab58519dde5a960b3609a80b7b03370">
  <xsd:schema xmlns:xsd="http://www.w3.org/2001/XMLSchema" xmlns:xs="http://www.w3.org/2001/XMLSchema" xmlns:p="http://schemas.microsoft.com/office/2006/metadata/properties" xmlns:ns2="6d9e6896-5e68-47d2-ba42-6bdf84577149" xmlns:ns3="8f5b6396-1fe2-43d0-86cf-9df05da0a57c" targetNamespace="http://schemas.microsoft.com/office/2006/metadata/properties" ma:root="true" ma:fieldsID="560f02b72cfcabf3db6a11ecebc7e711" ns2:_="" ns3:_="">
    <xsd:import namespace="6d9e6896-5e68-47d2-ba42-6bdf84577149"/>
    <xsd:import namespace="8f5b6396-1fe2-43d0-86cf-9df05da0a5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e6896-5e68-47d2-ba42-6bdf8457714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2190cf72-70f0-4100-991c-d35ae90442b1}" ma:internalName="TaxCatchAll" ma:showField="CatchAllData" ma:web="6d9e6896-5e68-47d2-ba42-6bdf8457714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5b6396-1fe2-43d0-86cf-9df05da0a5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537f897b-da59-46d0-ad02-b69ac7a72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5D7402-7734-4566-AE8C-BA10BDEF5693}">
  <ds:schemaRefs>
    <ds:schemaRef ds:uri="http://schemas.microsoft.com/office/2006/metadata/properties"/>
    <ds:schemaRef ds:uri="http://schemas.microsoft.com/office/infopath/2007/PartnerControls"/>
    <ds:schemaRef ds:uri="8f5b6396-1fe2-43d0-86cf-9df05da0a57c"/>
    <ds:schemaRef ds:uri="6d9e6896-5e68-47d2-ba42-6bdf84577149"/>
  </ds:schemaRefs>
</ds:datastoreItem>
</file>

<file path=customXml/itemProps2.xml><?xml version="1.0" encoding="utf-8"?>
<ds:datastoreItem xmlns:ds="http://schemas.openxmlformats.org/officeDocument/2006/customXml" ds:itemID="{A5D13CE6-7EC4-429C-AF8B-CF555DF2FBC9}">
  <ds:schemaRefs>
    <ds:schemaRef ds:uri="http://schemas.microsoft.com/sharepoint/v3/contenttype/forms"/>
  </ds:schemaRefs>
</ds:datastoreItem>
</file>

<file path=customXml/itemProps3.xml><?xml version="1.0" encoding="utf-8"?>
<ds:datastoreItem xmlns:ds="http://schemas.openxmlformats.org/officeDocument/2006/customXml" ds:itemID="{2BB8CF77-F70F-42AE-AEA4-F6668B3F4A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9e6896-5e68-47d2-ba42-6bdf84577149"/>
    <ds:schemaRef ds:uri="8f5b6396-1fe2-43d0-86cf-9df05da0a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Invulinstructie</vt:lpstr>
      <vt:lpstr>1. Inschrijfstaat</vt:lpstr>
      <vt:lpstr>2a. Regulier en periodiek</vt:lpstr>
      <vt:lpstr>2b. Overige werkzaamheden</vt:lpstr>
      <vt:lpstr>2c. Werkzaamheden op afroep</vt:lpstr>
      <vt:lpstr>5. Uurtarieven</vt:lpstr>
      <vt:lpstr>'2a. Regulier en periodiek'!Afdrukbereik</vt:lpstr>
      <vt:lpstr>'2b. Overige werkzaamheden'!Afdrukbereik</vt:lpstr>
      <vt:lpstr>'2c. Werkzaamheden op afroep'!Afdrukbereik</vt:lpstr>
      <vt:lpstr>'5. Uurtarieven'!Afdrukbereik</vt:lpstr>
      <vt:lpstr>Invulinstructie!Afdrukbereik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Amber van der Zanden</dc:creator>
  <cp:keywords/>
  <dc:description/>
  <cp:lastModifiedBy>Eline Koopmans</cp:lastModifiedBy>
  <cp:revision/>
  <dcterms:created xsi:type="dcterms:W3CDTF">2016-05-27T11:42:02Z</dcterms:created>
  <dcterms:modified xsi:type="dcterms:W3CDTF">2026-04-22T07:59:59Z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0x010100B4780C6F3D546740BD713DB0E6FAA012</vt:lpwstr>
  </property>
  <property fmtid="{D5CDD505-2E9C-101B-9397-08002B2CF9AE}" pid="3" name="MediaServiceImageTags">
    <vt:lpwstr/>
  </property>
</Properties>
</file>