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iddengroningen.sharepoint.com/sites/Sam-Aanbestedingen-2026-EU-D-Afvalinformatiesystemen-NY/Gedeelde documenten/02. Offerteaanvraag/"/>
    </mc:Choice>
  </mc:AlternateContent>
  <xr:revisionPtr revIDLastSave="94" documentId="8_{D993F480-0F94-4082-B87C-68BB0DEC0834}" xr6:coauthVersionLast="47" xr6:coauthVersionMax="47" xr10:uidLastSave="{9978E73E-F415-4338-9EFD-F08224B9003A}"/>
  <bookViews>
    <workbookView xWindow="-120" yWindow="-120" windowWidth="29040" windowHeight="17520" tabRatio="835" firstSheet="1" activeTab="1" xr2:uid="{00000000-000D-0000-FFFF-FFFF00000000}"/>
  </bookViews>
  <sheets>
    <sheet name="Invulinstructie" sheetId="1" r:id="rId1"/>
    <sheet name="SAM"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3" l="1"/>
  <c r="H2" i="3"/>
  <c r="H3" i="3"/>
  <c r="H4" i="3"/>
  <c r="H5" i="3"/>
  <c r="H6" i="3"/>
  <c r="H7" i="3"/>
  <c r="H8" i="3"/>
  <c r="H9" i="3"/>
  <c r="H10" i="3"/>
  <c r="H11" i="3"/>
  <c r="H12" i="3"/>
  <c r="H13" i="3"/>
  <c r="H14" i="3"/>
  <c r="H15" i="3"/>
  <c r="H16" i="3"/>
  <c r="H17" i="3"/>
  <c r="H18" i="3"/>
  <c r="H19" i="3"/>
  <c r="H20" i="3"/>
  <c r="H21" i="3"/>
  <c r="H22" i="3"/>
  <c r="H23"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F193" i="3"/>
  <c r="H19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1" authorId="0" shapeId="0" xr:uid="{DC973D45-74BE-49F5-B655-309E7AC5A6A7}">
      <text>
        <r>
          <rPr>
            <sz val="11"/>
            <color theme="1"/>
            <rFont val="Aptos Narrow"/>
            <family val="2"/>
            <scheme val="minor"/>
          </rPr>
          <t>Bron: overgenomen uit Bijlage 3.0 - Programma van Eisen 1.1.docx</t>
        </r>
      </text>
    </comment>
  </commentList>
</comments>
</file>

<file path=xl/sharedStrings.xml><?xml version="1.0" encoding="utf-8"?>
<sst xmlns="http://schemas.openxmlformats.org/spreadsheetml/2006/main" count="774" uniqueCount="417">
  <si>
    <t>Cat. / Nr.</t>
  </si>
  <si>
    <t>Eis of wens?</t>
  </si>
  <si>
    <t>Type</t>
  </si>
  <si>
    <t>Eis / wens</t>
  </si>
  <si>
    <t>Leverancier voldoet aan Wens: Ja / Nee</t>
  </si>
  <si>
    <t>Aantal mogelijke punten wens</t>
  </si>
  <si>
    <t>Toelichting hoe aan de wens voldaan is</t>
  </si>
  <si>
    <t>ALG-01</t>
  </si>
  <si>
    <t>Eis</t>
  </si>
  <si>
    <t>Algemeen</t>
  </si>
  <si>
    <t>Alle communicatie tussen Opdrachtnemer en Opdrachtgever geschiedt in de Nederlandse taal.</t>
  </si>
  <si>
    <t>ALG-02</t>
  </si>
  <si>
    <t>Op deze overeenkomst is uitsluitend Nederlands recht van toepassing. Opdrachtnemer dient zich bij vervulling van de opdracht te allen tijde te houden aan de vigerende wet- en regelgeving. De Opdrachtnemer houdt zich tevens aan de vigerende veiligheids- en milieuvoorschriften.</t>
  </si>
  <si>
    <t>ARCH1</t>
  </si>
  <si>
    <t>Architectuur en uitgangspunten</t>
  </si>
  <si>
    <t>De oplossing sluit aan op de Nederlandse Overheids Referentie Architectuur (NORA) en het gemeentelijk GEMMA-architectuurmodel.</t>
  </si>
  <si>
    <t>ARCH2</t>
  </si>
  <si>
    <t>De oplossing ondersteunt de principes van Common Ground, waarbij gegevens bij de bron worden beheerd en via gestandaardiseerde koppelvlakken beschikbaar worden gesteld.</t>
  </si>
  <si>
    <t>ARCH3</t>
  </si>
  <si>
    <t>Alle data die in het systeem wordt opgeslagen of gegenereerd blijft eigendom van de gemeente Midden-Groningen.</t>
  </si>
  <si>
    <t>ARCH4</t>
  </si>
  <si>
    <t>De opdrachtnemer ondersteunt kosteloos een eventuele datamigratie bij vervanging van het systeem of beëindiging van de overeenkomst.Deze ondersteuning omvat minimaal het beschikbaar stellen van exportbestanden, schema’s, mappingdocumentatie, configuratie-informatie, koppelvlakdocumentatie en redelijke technische ondersteuning door deskundig personeel, zonder aanvullende licenties of additionele kosten.</t>
  </si>
  <si>
    <t>C1</t>
  </si>
  <si>
    <t>Containermanagement (CMS/BSA)</t>
  </si>
  <si>
    <t>Het systeem ondersteunt volledig levenscyclusbeheer van containers en verzamelcontainers.</t>
  </si>
  <si>
    <t>C2</t>
  </si>
  <si>
    <t>Containers worden beheerd op basis van type, volume, fractie, status en locatie.</t>
  </si>
  <si>
    <t>C3</t>
  </si>
  <si>
    <t>Containers kunnen worden gekoppeld aan bestaande RFID-chips of bestaande afvalpassen.</t>
  </si>
  <si>
    <t>C4</t>
  </si>
  <si>
    <t>Mutaties worden vastgelegd inclusief historie en audit-trail.</t>
  </si>
  <si>
    <t>C5</t>
  </si>
  <si>
    <t>Wens</t>
  </si>
  <si>
    <t>Bulkmutaties kunnen worden uitgevoerd.</t>
  </si>
  <si>
    <t>C6</t>
  </si>
  <si>
    <t>Container- en objectdata kunnen worden ontsloten naar andere ketensystemen.</t>
  </si>
  <si>
    <t>CON-01</t>
  </si>
  <si>
    <t>Contact en overleg</t>
  </si>
  <si>
    <t>Opdrachtnemer beschikt over een vaste contactpersoon/één aanspreekpunt voor Opdrachtgever.</t>
  </si>
  <si>
    <t>CON-02</t>
  </si>
  <si>
    <t>Opdrachtnemer dient minimaal tijdens kantoordagen (te weten van maandag tot en met vrijdag) van 08.00 uur tot 17.00 uur telefonisch bereikbaar te zijn voor ondersteuning, mutaties en aanvragen in ontvangst te nemen.</t>
  </si>
  <si>
    <t>CON-03</t>
  </si>
  <si>
    <t>Opdrachtgever krijgt een vast beslissingsbevoegd contactpersoon (accountmanager) bij Opdrachtnemer toegewezen voor alle vragen en/of opmerkingen met betrekking tot de Overeenkomst en de uitvoering van de opdracht. Deze contactpersoon dient tijdens kantooruren telefonisch en per email bereikbaar te zijn, waarbij deze binnen twee (2) werkdagen inhoudelijk reageert op email, telefonisch contact en/of voicemailberichten.</t>
  </si>
  <si>
    <t>CON-04</t>
  </si>
  <si>
    <t>Opdrachtgever krijgt bij afwezigheid van de accountmanager, een vast vervangend beslissingsbevoegd contactpersoon bij Opdrachtnemer toegewezen voor alle vragen en/of opmerkingen met betrekking tot de Overeenkomst en de uitvoering van de opdracht. Aan de bereikbaarheid van deze vervangende contactpersoon worden dezelfde voorwaarden gesteld als aan die van de vaste contactpersoon (accountmanager).</t>
  </si>
  <si>
    <t>CON-05</t>
  </si>
  <si>
    <t>Opdrachtgever krijgt een vast beslissingsbevoegd contactpersoon (consultant) bij Opdrachtnemer toegewezen voor alle inhoudelijke/technische vragen en/of opmerkingen met betrekking tot de opdracht. Deze contactpersoon dient tijdens kantooruren telefonisch en per email bereikbaar te zijn, waarbij deze binnen twee (2) werkdagen inhoudelijk reageert op email, telefonisch contact en/of voicemailberichten.</t>
  </si>
  <si>
    <t>CON-06</t>
  </si>
  <si>
    <t>Opdrachtgever krijgt bij afwezigheid van de consultant een vast vervangend beslissingsbevoegd contactpersoon bij Opdrachtnemer toegewezen voor alle inhoudelijke/technische vragen en/of opmerkingen met betrekking tot de opdracht. Aan de bereikbaarheid van deze vervangende contactpersoon worden dezelfde voorwaarden gesteld als aan die van de vaste contactpersoon.</t>
  </si>
  <si>
    <t>CON-07</t>
  </si>
  <si>
    <t>De consultant en de accountmanager kunnen één en dezelfde persoon zijn.</t>
  </si>
  <si>
    <t>CON-08</t>
  </si>
  <si>
    <t>Gedurende de looptijd van de overeenkomst vindt er eenmaal per kwartaal accountoverleg plaats tussen Opdrachtgever (I-adviseur en/of Functioneel Applicatie Beheerder (FAB)), de consultant en de accountmanager van Opdrachtnemer.</t>
  </si>
  <si>
    <t>CON-09</t>
  </si>
  <si>
    <t>Tijdens het Accountoverleg worden minimaal de volgende onderwerpen besproken: Managementinformatie (feitelijk resultaat);
Samenwerking en klanttevredenheid;
Knelpunten in de uitvoering van de opdracht.</t>
  </si>
  <si>
    <t>DIV-01</t>
  </si>
  <si>
    <t>DIV en Archief</t>
  </si>
  <si>
    <t>De oplossing voldoet aan de Archiefwet 1995, inclusief de zorgplicht voor duurzame toegankelijkheid. Daarnaast ondersteunt de oplossing na inwerkingtreding ook de nieuwe archiefwetgeving volledig.</t>
  </si>
  <si>
    <t>DIV-02</t>
  </si>
  <si>
    <t>De oplossing ondersteunt het handelen conform NEN-ISO 16175-1 en NEN-ISO 16175-2 (functionele eisen aan software voor informatie- en archiefbeheer).</t>
  </si>
  <si>
    <t>DIV-03</t>
  </si>
  <si>
    <t>De oplossing ondersteunt migratie naar een (pré)eDepot of andere duurzame opslagomgeving.</t>
  </si>
  <si>
    <t>DIV-04</t>
  </si>
  <si>
    <t>De oplossing ondersteunt het instellen van bewaar- en vernietigingstermijnen conform geldende selectielijsten.</t>
  </si>
  <si>
    <t>DIV-05</t>
  </si>
  <si>
    <t>Functioneel Applicatie Beheerders ontvangen notificaties wanneer bewaartermijnen verlopen.</t>
  </si>
  <si>
    <t>DIV-06</t>
  </si>
  <si>
    <t>De Functioneel Applicatie Beheerder is in staat om uit het systeem een vernietigingslijst te genereren, bijvoorbeeld middels een export.</t>
  </si>
  <si>
    <t>DIV-07</t>
  </si>
  <si>
    <t>DVL-01</t>
  </si>
  <si>
    <t>Dienstverlening</t>
  </si>
  <si>
    <t>Door het indienen van een inschrijving maken de door Opdrachtnemer opgegeven antwoorden op de kwalitatieve sub-gunningcriteria automatisch en direct deel uit van de eisen die gesteld worden aan de uitvoering van de opdracht.</t>
  </si>
  <si>
    <t>DZH-01</t>
  </si>
  <si>
    <t>Duurzaamheid</t>
  </si>
  <si>
    <t>Opdrachtnemer conformeert zich aan de verplichtingen voor Social Return, zoals die zijn verwoord in de Bijlage Uitvoeringsvoorwaarden Social Return, welke bij de offerteaanvraag is verstrekt. In het document Uitvoering Social Return worden de uitvoeringsvoorwaarden nader toegelicht. Deze kunt u via de volgende link raadplegen: Leidraad-Social-Return-3.0-2025-AMRG.pdf</t>
  </si>
  <si>
    <t>DZH-02</t>
  </si>
  <si>
    <t>De Opdrachtnemer moet bij de uitvoering van de Opdracht 2% van de Opdrachtsom exclusief BTW inzetten voor Social Return.</t>
  </si>
  <si>
    <t>DZH-03</t>
  </si>
  <si>
    <t>De Opdrachtnemer is zelf verantwoordelijk voor het nakomen van zijn Social Returnverplichtingen zoals hij die heeft opgegeven bij zijn voorgenomen invulling van Social Return.</t>
  </si>
  <si>
    <t>DZH-04</t>
  </si>
  <si>
    <t>De Opdrachtnemer neemt binnen 7 dagen na ontvangst van de inloggegevens voor de monitoringsapplicatie (socialreturnmonitor.nl) contact op met de contactpersoon van het werkplein die gekoppeld is aan het project in de monitoringsapplicatie onder het tabblad contact. Mocht u geen contactgegevens van de accountmanager hebben ontvangen, neem dan contact op met het Coördinatiepunt Social Return Groningen via socialreturn@werkinzicht.nl</t>
  </si>
  <si>
    <t>DZH-05</t>
  </si>
  <si>
    <t>Indien het percentage van de aanneemsom wat door de Opdrachtnemer ingezet dient te worden voor de invulling van SR niet wordt gerealiseerd zal een boete worden opgelegd ter hoogte van het niet ingevulde deel van de Social Returnverplichting.</t>
  </si>
  <si>
    <t>F1</t>
  </si>
  <si>
    <t>Functionele eisen afvalinformatiesysteem</t>
  </si>
  <si>
    <t>De oplossing ondersteunt de volledige afvalketen: stamdata, planning (mens en middel: medewerkers en bijvoorbeeld materiaal/wagens), uitvoering, terugmelding en inwonerscommunicatie.</t>
  </si>
  <si>
    <t>F10</t>
  </si>
  <si>
    <t>Minimaal worden de volgende afvalstromen ondersteund:
- restafval- GFT- papier en karton- PMD- glas- grof afval- textiel- overige gemeentelijke afvalstromen.</t>
  </si>
  <si>
    <t>F11</t>
  </si>
  <si>
    <t>Configuratie van parameters, autorisaties en instellingen kan worden uitgevoerd door functioneel beheer (via de standaard gebruikersinterface van de oplossing) zonder maatwerkontwikkeling.</t>
  </si>
  <si>
    <t>F12</t>
  </si>
  <si>
    <t>Beheerders kunnen afvalstromen, inzamelfrequenties en containerconfiguraties beheren zonder maatwerkontwikkeling.</t>
  </si>
  <si>
    <t>F2</t>
  </si>
  <si>
    <t>Gegevens worden éénmalig vastgelegd bij de bron en vervolgens meervoudig gebruikt binnen de keten.</t>
  </si>
  <si>
    <t>F3</t>
  </si>
  <si>
    <t>De oplossing ondersteunt geautomatiseerde gegevensuitwisseling via API’s, waardoor handmatige bestandsuitwisseling (zoals Excel- of CSV-bestanden) geen structureel onderdeel vormt van primaire operationele processen.</t>
  </si>
  <si>
    <t>F4</t>
  </si>
  <si>
    <t>F5</t>
  </si>
  <si>
    <t>Alle mutaties en transacties zijn voorzien van een volledige audittrail (wie, wat, wanneer).</t>
  </si>
  <si>
    <t>F6</t>
  </si>
  <si>
    <t>Gebruikersrollen en autorisaties zijn configureerbaar.</t>
  </si>
  <si>
    <t>F7</t>
  </si>
  <si>
    <t>De functionaliteiten die door de Inschrijver tijdens een eventuele systeemdemonstratie worden getoond, zijn standaard beschikbaar in de aangeboden oplossing op het moment van inschrijving en vereisen geen maatwerkontwikkeling of toekomstige productontwikkeling.</t>
  </si>
  <si>
    <t>F8</t>
  </si>
  <si>
    <t>Historische data (voor zover wettelijk toegestaan) moet naar keus van de applicatiebeheerder beschikbaar blijven of verwijderd kunnen worden, maar in rapportages/overzichten (default) uitgefilterd kunnen worden (bijvoorbeeld oude chips per adres).</t>
  </si>
  <si>
    <t>F9</t>
  </si>
  <si>
    <t>De oplossing ondersteunt registratie en beheer van verschillende afvalstromen.</t>
  </si>
  <si>
    <t>H1</t>
  </si>
  <si>
    <t>Heffingen / Diftar</t>
  </si>
  <si>
    <t>De oplossing ondersteunt het genereren en/of geautomatiseerd aanleveren van gegevens voor gedifferentieerde afvalstoffenheffing (Diftar) aan het gemeentelijke belastingsysteem.</t>
  </si>
  <si>
    <t>H2</t>
  </si>
  <si>
    <t>De oplossing ondersteunt daarbij verschillende differentiaties, waaronder differentiatie op aantal ledigingen per dag, totaal aantal ledigingen per periode/jaar en, indien van toepassing, differentiatie op gewicht.</t>
  </si>
  <si>
    <t>H3</t>
  </si>
  <si>
    <t>Indien de gemeente gebruikmaakt van VRiS of een opvolgend belastingsysteem, ondersteunt de oplossing een gedocumenteerde koppeling of gestandaardiseerde export hiervoor.</t>
  </si>
  <si>
    <t>I1</t>
  </si>
  <si>
    <t>Inwonerscommunicatie</t>
  </si>
  <si>
    <t>Het systeem ondersteunt afvalkalenders per adres (postcode en huisnummer). Bron is daarbij de BAG. De oplossing beschikt over een koppeling met de BAG of ontvangt BAG-gegevens via een gemeentelijke bronvoorziening.</t>
  </si>
  <si>
    <t>I10</t>
  </si>
  <si>
    <t>Indien de oplossing een inwonersportaal bevat, ondersteunt deze gemeentelijke branding/huisstijl en beveiligde inzage in relevante persoonsgegevens en gebruikshistorie.</t>
  </si>
  <si>
    <t>I11</t>
  </si>
  <si>
    <t>De oplossing borgt dat afvalkalenders, notificaties en inwonersinformatie tijdig, juist en volledig worden gepubliceerd en verzonden. Opdrachtnemer rapporteert hierover periodiek op basis van meetbare KPI’s.</t>
  </si>
  <si>
    <t>I2</t>
  </si>
  <si>
    <t>Informatie over inzamelpunten en voorzieningen wordt ontsloten.</t>
  </si>
  <si>
    <t>I3</t>
  </si>
  <si>
    <t>Het systeem ondersteunt (bij voorkeur geautomatiseerde) koppelingen met inwonersportalen zoals Afvalwijzer.</t>
  </si>
  <si>
    <t>I4</t>
  </si>
  <si>
    <t>De oplossing ondersteunt het importeren en beheren van voorgeproduceerde afvalpassen/huisvuilpassen, inclusief pasnummer en chipnummer, zodat frontoffice-medewerkers deze eenvoudig aan een adres of gebruiker kunnen koppelen.</t>
  </si>
  <si>
    <t>I5</t>
  </si>
  <si>
    <t>De oplossing ondersteunt vervanging, blokkering, heruitgifte en historie van afvalpassen.</t>
  </si>
  <si>
    <t>I6</t>
  </si>
  <si>
    <t>De oplossing voldoet aan de Web Content Accessibility Guidelines (WCAG) 2.1 niveau AA.</t>
  </si>
  <si>
    <t>I7</t>
  </si>
  <si>
    <t>Leverancier levert een actuele toegankelijkheidsverklaring conform het model van toegankelijkheidsverklaring.nl.</t>
  </si>
  <si>
    <t>I8</t>
  </si>
  <si>
    <t>De oplossing ondersteunt gebruik met toetsenbord, schermlezers en hoog contrast instellingen.</t>
  </si>
  <si>
    <t>I9</t>
  </si>
  <si>
    <t>IMP1</t>
  </si>
  <si>
    <t>Implementatie</t>
  </si>
  <si>
    <t>Leverancier verzorgt opleidingen voor gebruikers en beheerders voorafgaand aan ingebruikname van de oplossing.</t>
  </si>
  <si>
    <t>IMP2</t>
  </si>
  <si>
    <t>Opleidingen bestaan minimaal uit:
- training voor functioneel beheerders
- training voor operationele gebruikers- beschikbaar stellen van gebruikershandleidingen.</t>
  </si>
  <si>
    <t>IMP3</t>
  </si>
  <si>
    <t>De oplossing wordt geaccepteerd nadat is vastgesteld dat deze voldoet aan alle in het Programma van Eisen gestelde eisen.</t>
  </si>
  <si>
    <t>IMP4</t>
  </si>
  <si>
    <t>Voor ingebruikname wordt een acceptatietest uitgevoerd in een acceptatieomgeving.</t>
  </si>
  <si>
    <t>IMP5</t>
  </si>
  <si>
    <t>De acceptatietest wordt uitgevoerd door de opdrachtgever met ondersteuning van de opdrachtnemer.</t>
  </si>
  <si>
    <t>IMP6</t>
  </si>
  <si>
    <t>Leverancier levert voorafgaand aan de implementatie een implementatieplan waarin planning, activiteiten, rollen en verantwoordelijkheden zijn beschreven.</t>
  </si>
  <si>
    <t>IMP7</t>
  </si>
  <si>
    <t>Onderdeel van de acceptatietest is een proefexport en, indien van toepassing, een proefmigratie van een representatieve dataset, waarbij volledigheid, leesbaarheid, semantische herbruikbaarheid en technische verwerkbaarheid van de overgedragen gegevens worden vastgesteld.</t>
  </si>
  <si>
    <t>JUR-01</t>
  </si>
  <si>
    <t>Juridisch</t>
  </si>
  <si>
    <t>Opdrachtnemer handelt conform de Algemene Verordening Gegevensbescherming (AVG). Alle gegevens door de gemeente Midden-Groningen aan Opdrachtnemer ter beschikking gesteld of door de onder de Overeenkomst verrichte werkzaamheden aan Opdrachtnemer bekend geworden, zullen anders dan op een door de Wet toegelaten wijze, niet aan derden worden verstrekt. Opdrachtgever behandelt alle door Opdrachtnemer verstrekte persoonsgebonden informatie eveneens conform de AVG.</t>
  </si>
  <si>
    <t>JUR-02</t>
  </si>
  <si>
    <t>Partijen sluiten een Verwerkersovereenkomst gelet op het feit dat in de zin van AVG Opdrachtnemer namens gemeente Midden-Groningen werkt.</t>
  </si>
  <si>
    <t>JUR-03</t>
  </si>
  <si>
    <t>Wanneer en indien van toepassing, na gunning blijkt dat er sprake is van één of meer onderaannemers dan wordt de Wet Ketenaansprakelijkheid zoals geregeld in de Invorderingswet 1990 van toepassing verklaard op de Overeenkomst.</t>
  </si>
  <si>
    <t>JUR-04</t>
  </si>
  <si>
    <t>Opdrachtnemer vrijwaart de gemeente Midden-Groningen tegen alle eventuele aanspraken die door de Belastingdienst of de bedrijfsvereniging in het kader van de Wet Ketenaansprakelijkheid worden gemaakt, alsmede tegen eventuele op die Wet gebaseerde verhaalsaanspraken van onderaannemers die met (een deel van) het werk worden belast.</t>
  </si>
  <si>
    <t>JUR-05</t>
  </si>
  <si>
    <t>Opdrachtnemer volgt de voor de gemeente Midden-Groningen relevante ontwikkelingen inzake wet- en regelgeving en adviseert daarover in de context voor de gemeente Midden-Groningen. Daarbij is het noodzakelijk de gemeente Midden-Groningen tijdig te attenderen op (mogelijke) wijzigingen in de wet- en regelgeving en de (mogelijke) impact hiervan voor de gemeente Midden-Groningen.</t>
  </si>
  <si>
    <t>NF1</t>
  </si>
  <si>
    <t>Niet-functionele eisen</t>
  </si>
  <si>
    <t>De oplossing voldoet aan de Baseline Informatiebeveiliging Overheid (BIO).</t>
  </si>
  <si>
    <t>NF10</t>
  </si>
  <si>
    <t>De opdrachtnemer laat periodiek onafhankelijke penetratietesten uitvoeren en stelt de resultaten op verzoek beschikbaar aan de opdrachtgever.</t>
  </si>
  <si>
    <t>NF11</t>
  </si>
  <si>
    <t>De oplossing beschikt over een backup- en herstelvoorziening waarbij de dienstverlening bij een incident binnen maximaal 48 uur kan worden hersteld en dataverlies maximaal een halve werkdag bedraagt.</t>
  </si>
  <si>
    <t>NF12</t>
  </si>
  <si>
    <t>De opdrachtnemer ondersteunt het uitvoeren van een Data Protection Impact Assessment (DPIA) voorafgaand aan of tijdens de implementatie.</t>
  </si>
  <si>
    <t>NF13</t>
  </si>
  <si>
    <t>De oplossing ondersteunt export van documenten en gegevens inclusief metadata conform open standaarden.</t>
  </si>
  <si>
    <t>NF14</t>
  </si>
  <si>
    <t>De oplossing ondersteunt archivering en overdracht van relevante informatie conform de Archiefwet en de Wet open overheid (Woo).</t>
  </si>
  <si>
    <t>NF15</t>
  </si>
  <si>
    <t>De oplossing biedt voor gebruikers een gemiddelde responstijd van maximaal 3 seconden bij normale belasting.</t>
  </si>
  <si>
    <t>NF16</t>
  </si>
  <si>
    <t>De oplossing ondersteunt rapportage over gebruik van het systeem, waaronder actieve gebruikers en toegekende rollen/rechten.</t>
  </si>
  <si>
    <t>NF17</t>
  </si>
  <si>
    <t>De oplossing ondersteunt monitoring van systeemprestaties zodat eventuele performanceproblemen tijdig kunnen worden gesignaleerd.</t>
  </si>
  <si>
    <t>NF2</t>
  </si>
  <si>
    <t>De oplossing voldoet aan de Algemene Verordening Gegevensbescherming (AVG).</t>
  </si>
  <si>
    <t>NF3</t>
  </si>
  <si>
    <t>De oplossing ondersteunt logging, monitoring en auditmogelijkheden.</t>
  </si>
  <si>
    <t>NF4</t>
  </si>
  <si>
    <t>De oplossing ondersteunt volledige export van alle gegevens die binnen de oplossing zijn opgeslagen of gegenereerd, inclusief historische gegevens, in open en gangbare machineleesbare formaten, zonder aanvullende licentiebeperkingen, gedurende de looptijd en bij beëindiging van de overeenkomst.</t>
  </si>
  <si>
    <t>NF5</t>
  </si>
  <si>
    <t>De oplossing ondersteunt monitoring van systeemkoppelingen en gegevensstromen, inclusief signalering bij fouten of vertragingen in gegevensuitwisseling.</t>
  </si>
  <si>
    <t>NF6</t>
  </si>
  <si>
    <t>De oplossing ondersteunt auditmogelijkheden waarmee wijzigingen in stamgegevens, configuratie en autorisaties achteraf herleidbaar zijn.</t>
  </si>
  <si>
    <t>NF7</t>
  </si>
  <si>
    <t>Persoonsgegevens worden versleuteld opgeslagen en verwerkt binnen de Europese Economische Ruimte (EER).</t>
  </si>
  <si>
    <t>NF8</t>
  </si>
  <si>
    <t>De opdrachtnemer beschikt over een geldig ISO27001-certificaat en een actuele ISAE-verklaring of gelijkwaardig auditrapport.</t>
  </si>
  <si>
    <t>NF9</t>
  </si>
  <si>
    <t>De oplossing ondersteunt beveiligde communicatie via HTTPS/TLS.</t>
  </si>
  <si>
    <t>P1</t>
  </si>
  <si>
    <t>Personeelsplanning</t>
  </si>
  <si>
    <t>P2</t>
  </si>
  <si>
    <t>P3</t>
  </si>
  <si>
    <t>Urenregistratie kan worden gevalideerd en goedgekeurd.</t>
  </si>
  <si>
    <t>P4</t>
  </si>
  <si>
    <t>P5</t>
  </si>
  <si>
    <t>P6</t>
  </si>
  <si>
    <t>P7</t>
  </si>
  <si>
    <t>PRI-01</t>
  </si>
  <si>
    <t>Prijs</t>
  </si>
  <si>
    <t>Opdrachtnemer hanteert de tarieven zoals opgegeven bij Inschrijving in het Prijzenblad voor de uitvoering van de overeenkomst en brengt geen additionele kosten in rekening.</t>
  </si>
  <si>
    <t>R1</t>
  </si>
  <si>
    <t>Routeplanning</t>
  </si>
  <si>
    <t>Het systeem ondersteunt het ontwerpen en beheren van inzamelroutes.</t>
  </si>
  <si>
    <t>R2</t>
  </si>
  <si>
    <t>Routeplanning houdt rekening met afvalstromen, frequenties en voertuigcapaciteit.</t>
  </si>
  <si>
    <t>R3</t>
  </si>
  <si>
    <t>Real-time herplanning bij verstoringen (bijvoorbeeld voertuiguitval, verkeerssituaties of gewijzigde inzamelopdrachten) is mogelijk.</t>
  </si>
  <si>
    <t>R4</t>
  </si>
  <si>
    <t>Planning kan worden uitgewisseld met uitvoeringssystemen.</t>
  </si>
  <si>
    <t>R5</t>
  </si>
  <si>
    <t>REP1</t>
  </si>
  <si>
    <t>Rapportage en dashboards</t>
  </si>
  <si>
    <t>De oplossing biedt dashboards met actuele informatie over inzamelactiviteiten, containers en routes.</t>
  </si>
  <si>
    <t>REP2</t>
  </si>
  <si>
    <t>REP3</t>
  </si>
  <si>
    <t>De oplossing ondersteunt rapportages per gebied, wijk, route of afvalstroom zodat inzamelprestaties en trends ruimtelijk geanalyseerd kunnen worden.</t>
  </si>
  <si>
    <t>REP4</t>
  </si>
  <si>
    <t>De oplossing ondersteunt rapportages over minimaal:
- aantal ledigingen- aantal stortingen- gebruik van containers- inzamelroutes- afvalstromen- uitzonderingen (bijv. niet aangeboden afval)</t>
  </si>
  <si>
    <t>REP5</t>
  </si>
  <si>
    <t>De oplossing ondersteunt realtime monitoring van inzamelactiviteiten en systeemstatus. Realtime monitoring betekent dat gegevens binnen maximaal enkele minuten na registratie beschikbaar zijn in de oplossing.</t>
  </si>
  <si>
    <t>REP6</t>
  </si>
  <si>
    <t>Gebruikers met beheerrechten kunnen rapportages configureren of samenstellen zonder maatwerk door de leverancier.</t>
  </si>
  <si>
    <t>REP7</t>
  </si>
  <si>
    <t>Rapportages kunnen worden geëxporteerd naar gangbare formaten zoals PDF, Excel of CSV.</t>
  </si>
  <si>
    <t>REP8</t>
  </si>
  <si>
    <t>Rapportages en dashboards kunnen worden gecombineerd met externe Business Intelligence oplossingen zoals Microsoft Power BI.</t>
  </si>
  <si>
    <t>REP9</t>
  </si>
  <si>
    <t>De oplossing ondersteunt analyse van historische gegevens en trends over meerdere jaren.</t>
  </si>
  <si>
    <t>SLA01</t>
  </si>
  <si>
    <t>Service Level Agreement</t>
  </si>
  <si>
    <t>Leverancier stelt een Nederlandstalige servicedesk beschikbaar voor incidenten, vragen en wijzigingsverzoeken.</t>
  </si>
  <si>
    <t>SLA02</t>
  </si>
  <si>
    <t>De servicedesk fungeert als single point of contact voor meldingen (o.a. incident- en wijzigingsbeheer) en ondersteunt telefonische en digitale meldingen.</t>
  </si>
  <si>
    <t>SLA03</t>
  </si>
  <si>
    <t>Leverancier hanteert een incidentclassificatie met prioriteiten (prio 1 t/m 4) en bijbehorende reactie- en hersteltijden.</t>
  </si>
  <si>
    <t>SLA04</t>
  </si>
  <si>
    <t>Leverancier definieert incidentprioriteiten minimaal als:Prio 1 – Kritisch: systeem niet beschikbaar of bedrijfsproces stilgevallenPrio 2 – Hoog: belangrijke functionaliteit niet bruikbaarPrio 3 – Middel: beperkte verstoring met workaround mogelijkPrio 4 – Laag: cosmetisch probleem of vraag</t>
  </si>
  <si>
    <t>SLA05</t>
  </si>
  <si>
    <t>Leverancier specificeert per prioriteitsniveau de maximale:ReactietijdOplostijd / functiehersteltijdDeze worden opgenomen in de gezamenlijk op te stellen definitieve SLA.</t>
  </si>
  <si>
    <t>SLA06</t>
  </si>
  <si>
    <t>De servicedesk is minimaal bereikbaar tijdens kantooruren (werkdagen 08:00-18:00).Daarnaast is een online meldsysteem 24/7 beschikbaar voor registratie van incidenten en vragen.</t>
  </si>
  <si>
    <t>SLA07</t>
  </si>
  <si>
    <t>Leverancier rapporteert minimaal per kwartaal over:
- beschikbaarheid van de oplossingincidenten per prioriteitbehaalde servicelevelsperformance van de oplossingbeveiligingsincidenten.</t>
  </si>
  <si>
    <t>SLA08</t>
  </si>
  <si>
    <t>Gepland onderhoud aan inwonerskanalen wordt minimaal vijf (5) werkdagen vooraf aangekondigd, tenzij sprake is van een spoedeisende beveiligingsmaatregel.</t>
  </si>
  <si>
    <t>SLA09</t>
  </si>
  <si>
    <t>Alle meldingen worden geregistreerd met minimaal:
- datum en tijd
- melder
- prioriteit
- status
- verantwoordelijke partij
- oplostijd</t>
  </si>
  <si>
    <t>SLA10</t>
  </si>
  <si>
    <t>Leverancier hanteert een release- en patchbeleid waarbij:
- updates vooraf worden gecommuniceerdupdates eerst op een testomgeving beschikbaar zijnproductie-updates buiten kantooruren plaatsvinden.</t>
  </si>
  <si>
    <t>SLA11</t>
  </si>
  <si>
    <t>Leverancier hanteert een vast onderhoudsvenster voor gepland onderhoud. Dit onderhoudsvenster, de maximale duur en de communicatietermijn worden in de SLA expliciet vastgelegd.</t>
  </si>
  <si>
    <t>SLA12</t>
  </si>
  <si>
    <t>Spoedonderhoud buiten het onderhoudsvenster is alleen toegestaan indien dit noodzakelijk is voor continuïteit of informatiebeveiliging;
 opdrachtgever wordt hierover onverwijld geïnformeerd.</t>
  </si>
  <si>
    <t>SLA13</t>
  </si>
  <si>
    <t>Leverancier hanteert een escalatieprocedure indien incidenten niet binnen de afgesproken termijnen worden opgelost.</t>
  </si>
  <si>
    <t>SLA14</t>
  </si>
  <si>
    <t>Leverancier neemt deel aan periodiek overleg met opdrachtgever op minimaal:operationeel niveautactisch niveaustrategisch niveauwaarbij servicelevels, incidenten, verbeterpunten en ontwikkelingen worden besproken.</t>
  </si>
  <si>
    <t>SLA15</t>
  </si>
  <si>
    <t>Leverancier meldt beveiligingsincidenten die betrekking hebben op de gegevens of dienstverlening van de opdrachtgever onmiddellijk en rapporteert hierover periodiek.</t>
  </si>
  <si>
    <t>SLA16</t>
  </si>
  <si>
    <t>De SLA bevat expliciete servicelevels voor gegevensoverdracht en migratieondersteuning bij beëindiging van de overeenkomst, waaronder minimaal reactietijd, oplevertermijn, beschikbaarheid van deskundige ondersteuning, escalatieprocedure en maximale inspanning/kosten.</t>
  </si>
  <si>
    <t>SLA17</t>
  </si>
  <si>
    <t>Reactietijd: 2 werkdagenEerste export: 10 werkdagenVolledige overdracht: 30 werkdagen</t>
  </si>
  <si>
    <t>SLA18</t>
  </si>
  <si>
    <t>Leverancier stelt in samenwerking met opdrachtgever een definitieve Service Level Agreement op, gebaseerd op GIBIT 2025 en minimaal met de in SLA01 t/m SLA17 beschreven onderwerpen.</t>
  </si>
  <si>
    <t>SLA19</t>
  </si>
  <si>
    <t>Leverancier stelt een actuele servicestatuspagina of gelijkwaardige voorziening beschikbaar waarop storingen, gepland onderhoud en herstelinformatie inzichtelijk zijn voor Opdrachtgever.</t>
  </si>
  <si>
    <t>SLA20</t>
  </si>
  <si>
    <t>Leverancier stelt samen met opdrachtgever voorafgaand aan ingebruikname een operationeel beheer- en werkafsprakendocument op, waarin minimaal rollen, verantwoordelijkheden, escalatiepaden, beheerprocessen, communicatielijnen en wijzigingsprocedures zijn opgenomen.</t>
  </si>
  <si>
    <t>SLA-ALG-01</t>
  </si>
  <si>
    <t>Service Level Agreement | Algemene SLA-afspraken</t>
  </si>
  <si>
    <t>De leverancier stelt in samenwerking met Opdrachtgever een definitieve Service Level Agreement (SLA) op die aansluit op de GIBIT 2025 en de gemeentelijke standaarden voor dienstverlening.</t>
  </si>
  <si>
    <t>SLA-ALG-02</t>
  </si>
  <si>
    <t>Aanvullend op bovenstaande geldt dat de gemeente Midden-Groningen beschikt over een standaard Service Level Agreement gebaseerd op de GIBIT 2025 (zie bijlage).</t>
  </si>
  <si>
    <t>SLA-ALG-03</t>
  </si>
  <si>
    <t>Deze standaard SLA geldt als referentiekader voor de op te stellen SLA binnen deze opdracht.</t>
  </si>
  <si>
    <t>SLA-ALG-04</t>
  </si>
  <si>
    <t>De door de leverancier op te stellen SLA sluit aantoonbaar aan op de structuur, definities en serviceniveaus zoals opgenomen in de gemeentelijke standaard SLA;
 neemt minimaal de daarin opgenomen onderdelen over, waaronder dienstverlening, servicelevels, KPI’s, rapportages, beveiliging en governance;
 en beschrijft expliciet en gemotiveerd eventuele afwijkingen.</t>
  </si>
  <si>
    <t>SLA-ALG-05</t>
  </si>
  <si>
    <t>De leverancier blijft integraal verantwoordelijk voor de werking van de volledige keten, inclusief koppelingen met derden en onderliggende componenten. Eventuele afhankelijkheden van derden doen geen afbreuk aan de afgesproken servicelevels.</t>
  </si>
  <si>
    <t>SLA-ALG-06</t>
  </si>
  <si>
    <t>Servicelevels en KPI’s zijn meetbaar, toetsbaar en voorzien van rapportage en opvolging bij afwijkingen.</t>
  </si>
  <si>
    <t>SLA-ALG-07</t>
  </si>
  <si>
    <t>De SLA beschrijft minimaal de operationele afspraken rondom incidentmanagement en prioriteitsclassificatie;
 reactie- en oplostijden;
 beschikbaarheid van de oplossing;
 bereikbaarheid van de servicedesk;
 onderhoudsvensters en releasebeheer;
 rapportages over servicelevels;
 communicatie- en escalatieprocedures;
 informatiebeveiligingsincidenten;
 en overlegstructuren tussen opdrachtgever en opdrachtnemer.</t>
  </si>
  <si>
    <t>SLA-ALG-08</t>
  </si>
  <si>
    <t>De SLA wordt vastgesteld bij ingebruikname van de oplossing en maakt integraal onderdeel uit van de overeenkomst. Leverancier rapporteert periodiek aan opdrachtgever over de naleving van de afgesproken servicelevels.</t>
  </si>
  <si>
    <t>T1</t>
  </si>
  <si>
    <t>Toegangscontrole containers</t>
  </si>
  <si>
    <t>Het systeem ondersteunt autorisatie van toegang tot containers op basis van afvalpas of RFID-chip.</t>
  </si>
  <si>
    <t>T2</t>
  </si>
  <si>
    <t>Toegangscontrole ondersteunt online en offline werking.</t>
  </si>
  <si>
    <t>T3</t>
  </si>
  <si>
    <t>Gebruiksmomenten worden geregistreerd (openingen, weigeringen, blokkeringen).</t>
  </si>
  <si>
    <t>T4</t>
  </si>
  <si>
    <t>Synchronisatie van autorisaties en blokkeringen met het backofficesysteem is mogelijk.</t>
  </si>
  <si>
    <t>T5</t>
  </si>
  <si>
    <t>Het systeem ondersteunt synchronisatie tussen backoffice en veldsystemen (zoals tablets en voertuigsystemen), waarbij mutaties ook bij offline gebruik lokaal worden opgeslagen en automatisch worden gesynchroniseerd zodra verbinding beschikbaar is. De oplossing voorziet in conflictresolutie, zodat geen gegevens verloren gaan bij gelijktijdige wijzigingen of offline situaties.</t>
  </si>
  <si>
    <t>T6</t>
  </si>
  <si>
    <t>Het systeem ondersteunt het blacklisten en whitelisten van adressen, objecten, passen of chips ten behoeve van toegangscontrole en handhaving</t>
  </si>
  <si>
    <t>T7</t>
  </si>
  <si>
    <t>Bulkmutaties voor blacklist-/whitelistbeheer zijn mogelijk op basis van import of koppeling met gemeentelijke brongegevens.</t>
  </si>
  <si>
    <t>TCH1</t>
  </si>
  <si>
    <t>Technische eisen</t>
  </si>
  <si>
    <t>Gegevensuitwisseling vindt plaats via gedocumenteerde API’s, bij voorkeur REST-API’s met JSON-berichten.</t>
  </si>
  <si>
    <t>TCH10</t>
  </si>
  <si>
    <t>De oplossing ondersteunt bestaande afvalpassen, containerchips en identificatiemiddelen die conform STOSAG-standaard zijn ingericht.</t>
  </si>
  <si>
    <t>TCH11</t>
  </si>
  <si>
    <t>De oplossing functioneert binnen een multi-vendor omgeving en ondersteunt integratie met systemen van andere leveranciers binnen de afvalketen.</t>
  </si>
  <si>
    <t>TCH12</t>
  </si>
  <si>
    <t>API’s ondersteunen zowel het ophalen (read) als het wijzigen (write) van gegevens, voor zover relevant voor de betreffende functionaliteit.</t>
  </si>
  <si>
    <t>TCH13</t>
  </si>
  <si>
    <t>Gebruik van API’s en gegevenskoppelingen is inbegrepen in de licentie- of abonnementskosten en leidt niet tot aanvullende kosten voor het gebruik van standaard koppelvlakken. De API’s zijn gedocumenteerd en beschikbaar voor gebruik door de opdrachtgever of door derden namens de opdrachtgever.</t>
  </si>
  <si>
    <t>TCH14</t>
  </si>
  <si>
    <t>Voor minimaal containers, chips/passen, afvalstromen, locaties, autorisaties, opdrachten, ledigingen, meldingen en storingen worden API-specificaties, voorbeeldberichten, foutafhandeling, versiebeheer en velddefinities volledig gedocumenteerd en beschikbaar gesteld aan Opdrachtgever en derden namens Opdrachtgever.</t>
  </si>
  <si>
    <t>TCH15</t>
  </si>
  <si>
    <t>De oplossing ondersteunt integratie met hardware van verschillende leveranciers voor containeridentificatie en inzamelregistratie, waaronder bijvoorbeeld boordcomputers, RFID-lezers, containeridentificatiesystemen en vergelijkbare voertuigapparatuur.De oplossing maakt daarbij gebruik van open en gedocumenteerde koppelvlakken en gangbare standaarden voor gegevensuitwisseling (zoals STOSAG of vergelijkbare standaarden), zodat hardware van verschillende leveranciers kan worden geïntegreerd.De oplossing ondersteunt tevens integratie met de bestaande voertuigapparatuur van de gemeente voor RFID-uitlezing en inzamelregistratie. Het vervangen van bestaande voertuigapparatuur mag geen noodzakelijke voorwaarde zijn voor ingebruikname van de oplossing.</t>
  </si>
  <si>
    <t>TCH16</t>
  </si>
  <si>
    <t>Alle gegevens die in de oplossing worden opgeslagen of gegenereerd blijven eigendom van de gemeente en zijn gedurende de looptijd van de overeenkomst volledig en zonder beperkingen exporteerbaar. Bij beëindiging van de overeenkomst levert Opdrachtnemer uiterlijk binnen 10 (zegge: ‘tien’) werkdagen na verzoek een volledige en actuele export van alle gegevens, inclusief historische gegevens, metadata, configuraties, autorisaties, auditgegevens, codelijsten, documentatie en mappings, in open en machineleesbare formaten.Indien voor overdracht scripts, queries of conversiebestanden nodig zijn, worden deze meegeleverd zonder aanvullende kosten.Na schriftelijke bevestiging door Opdrachtgever van een succesvolle en volledige gegevensoverdracht verwijdert Opdrachtnemer alle gegevens van Opdrachtgever uit zijn omgeving(en), voor zover wettelijke bewaarplichten zich daar niet tegen verzetten, en verstrekt daarvan een schriftelijke verklaring van vernietiging.</t>
  </si>
  <si>
    <t>TCH17</t>
  </si>
  <si>
    <t>Bij beëindiging van de overeenkomst ondersteunt de Opdrachtnemer de overdracht van gegevens naar een opvolgend systeem.Deze ondersteuning omvat minimaal:documentatie van het datamodel en de gegevensstructuren;
beschrijving van datavelden, relaties en coderingen;
documentatie van relevante systeemkoppelingen en gegevensstromen;
ondersteuning bij het uitvoeren van een gegevensmigratie of gegevensoverdracht.De hiervoor benodigde documentatie wordt gedurende de looptijd van de overeenkomst actueel gehouden en op verzoek van de Opdrachtgever beschikbaar gesteld. De uitvoering van deze verplichtingen mag niet afhankelijk zijn van aanvullende licenties of additionele kosten.Het datamigratieplan bevat tevens de uit te voeren proefmigratie, validatiecriteria, verantwoordelijkheden, planning, afhankelijkheden en fallbackscenario’s.</t>
  </si>
  <si>
    <t>TCH18</t>
  </si>
  <si>
    <t>De Opdrachtnemer levert voorafgaand aan de implementatie een datamigratieplan waarin minimaal wordt beschreven:welke gegevens worden gemigreerd;
hoe gegevens worden gevalideerd en gecontroleerd;
hoe historische gegevens worden overgenomen;
welke rollen en verantwoordelijkheden gelden bij migratie.</t>
  </si>
  <si>
    <t>TCH19</t>
  </si>
  <si>
    <t>De oplossing wordt geleverd als Software-as-a-Service (SaaS) oplossing</t>
  </si>
  <si>
    <t>TCH2</t>
  </si>
  <si>
    <t>Authenticatie en autorisatie ondersteunen moderne beveiligingsmechanismen zoals OAuth2.</t>
  </si>
  <si>
    <t>TCH20</t>
  </si>
  <si>
    <t>De oplossing beschikt minimaal over een acceptatie- en productieomgeving (en eventueel en testomgeving) en die omgevingen zijn zoveel mogelijk representatief voor de productieomgeving.</t>
  </si>
  <si>
    <t>TCH21</t>
  </si>
  <si>
    <t>De oplossing ondersteunt op verzoek van Opdrachtgever het reproduceren van productiegegevens in de (test- en/of acceptatieomgeving, met inachtneming van de AVG en het informatiebeveiligingsbeleid van Opdrachtgever. Deze mogelijkheid behoort tot de standaardfunctionaliteit van de oplossing en is inbegrepen in de overeengekomen licentie-, abonnements- en beheerkosten.</t>
  </si>
  <si>
    <t>TCH22</t>
  </si>
  <si>
    <t>Indien de oplossing een webinterface bevat, moet deze zonder plug-ins functioneren in de twee meest recente versies van gangbare browsers (Microsoft Edge, Google Chrome, Mozilla Firefox en Apple Safari).</t>
  </si>
  <si>
    <t>TCH23</t>
  </si>
  <si>
    <t>De oplossing ondersteunt authenticatie via Active Directory van de gemeente Midden-Groningen met Single Sign-On (SSO).</t>
  </si>
  <si>
    <t>TCH24</t>
  </si>
  <si>
    <t>De oplossing ondersteunt authenticatie via Microsoft Entra ID (Azure AD) met ondersteuning voor SAML 2.0 en/of OpenID Connect.</t>
  </si>
  <si>
    <t>TCH25</t>
  </si>
  <si>
    <t>De oplossing ondersteunt Multi-Factor Authenticatie via Entra ID voor externe of cloudgebaseerde gebruikers.</t>
  </si>
  <si>
    <t>TCH26</t>
  </si>
  <si>
    <t>Indien algoritmen of geautomatiseerde besluitvorming worden toegepast, levert opdrachtnemer de benodigde informatie voor opname in het algoritmeregister van de gemeente Midden-Groningen.</t>
  </si>
  <si>
    <t>TCH27</t>
  </si>
  <si>
    <t>De oplossing ondersteunt ontsluiting van gegevens naar Business Intelligence systemen zoals Microsoft Power BI. Ontsluiting van gegevens naar Business Intelligence oplossingen maakt onderdeel uit van de standaardfunctionaliteit van de oplossing en vereist geen aanvullende licenties.</t>
  </si>
  <si>
    <t>TCH28</t>
  </si>
  <si>
    <t>Gegevens kunnen worden ontsloten via API, database-export of geautomatiseerde datafeeds. Ontsluiting van gegevens via (bij voorkeur) API, database-export of geautomatiseerde datafeeds maakt onderdeel uit van de standaardfunctionaliteit van de oplossing en vereist geen aanvullende licenties.</t>
  </si>
  <si>
    <t>TCH29</t>
  </si>
  <si>
    <t>Bij implementatie levert opdrachtnemer een actueel datamodel (bijvoorbeeld een ERD of informatiemodel) van de oplossing.</t>
  </si>
  <si>
    <t>TCH3</t>
  </si>
  <si>
    <t>API’s zijn gedocumenteerd en ondersteunen versiebeheer.</t>
  </si>
  <si>
    <t>TCH30</t>
  </si>
  <si>
    <t>Het datamodel is aantoonbaar afgestemd op het Gemeentelijk Gegevensmodel (GGM) of een gelijkwaardig open gemeentelijk informatiemodel.Indien de oplossing een afwijkend intern datamodel gebruikt, levert Opdrachtnemer een volledige en actuele mapping van entiteiten, attributen, relaties, codelijsten en definities naar dit open model.</t>
  </si>
  <si>
    <t>TCH31</t>
  </si>
  <si>
    <t>Opdrachtnemer levert een actuele gegevenscatalogus/data dictionary met definities, veldbeschrijvingen, relaties, kardinaliteiten en codelijsten, zodat gegevens zonder nadere interpretatie door Opdrachtgever en opvolgende leveranciers herbruikbaar zijn.</t>
  </si>
  <si>
    <t>TCH32</t>
  </si>
  <si>
    <t>De gebruikersinterface is geschikt voor gebruik op verschillende apparaten, waaronder desktop, laptop, tablet en mobiele apparaten.</t>
  </si>
  <si>
    <t>TCH33</t>
  </si>
  <si>
    <t>Opdrachtgever heeft gedurende de looptijd van de overeenkomst toegang tot alle eigen gegevens zonder afhankelijkheid van de leverancier.</t>
  </si>
  <si>
    <t>TCH34</t>
  </si>
  <si>
    <t>De oplossing ondersteunt een gestandaardiseerd en volledig gedocumenteerd overdrachts- of retourbestandsformaat voor export naar opvolgende systemen. Dit formaat bevat minimaal gegevens, metadata, referenties, codelijsten en sleutelrelaties, zodat import (in het opvolgende systeem) of conversie zonder ondersteuning mogelijk is.</t>
  </si>
  <si>
    <t>TCH4</t>
  </si>
  <si>
    <t>Koppelingen zijn robuust en introduceren geen single point of failure.</t>
  </si>
  <si>
    <t>TCH5</t>
  </si>
  <si>
    <t>De oplossing ondersteunt de STOSAG-standaard voor gegevensuitwisseling binnen de afval- en grondstoffenketen, voor zover relevant voor de aangeboden functionaliteit.</t>
  </si>
  <si>
    <t>TCH6</t>
  </si>
  <si>
    <t>De oplossing ondersteunt de meest actuele STOSAG-implementaties en toekomstige uitbreidingen (bijv. API-gebaseerde implementaties).</t>
  </si>
  <si>
    <t>TCH7</t>
  </si>
  <si>
    <t>De oplossing ondersteunt migratie van bestaande container-, RFID- en autorisatiedata uit het huidige systeem zonder verlies van historische gegevens.</t>
  </si>
  <si>
    <t>TCH8</t>
  </si>
  <si>
    <t>De oplossing ondersteunt het importeren en raadpleegbaar maken van historische inzamelgegevens en containerregistraties uit bestaande systemen. Dit kan middels een eenvoudig bestandsformaat. Aangezien dit eenmalig is, is o.a. CSV voldoende.</t>
  </si>
  <si>
    <t>TCH9</t>
  </si>
  <si>
    <t>API’s voldoen aan open en gedocumenteerde API-profielen en hanteren voor kerngegevens een eenduidig canoniek gegevensmodel of een volledig gedocumenteerde mapping daarop. Proprietary API-semantiek zonder mapping is niet toegestaan.</t>
  </si>
  <si>
    <t>U1</t>
  </si>
  <si>
    <t>Uitvoering en registratie</t>
  </si>
  <si>
    <t>Het systeem ondersteunt uitlezing van RFID-chips tijdens lediging van containers.</t>
  </si>
  <si>
    <t>U2</t>
  </si>
  <si>
    <t>Registratie van tijdstip, locatie, voertuig en fractie bij inzameling.</t>
  </si>
  <si>
    <t>U3</t>
  </si>
  <si>
    <t>Registratie van uitzonderingen zoals niet aangeboden of fout aangeboden afval.</t>
  </si>
  <si>
    <t>U4</t>
  </si>
  <si>
    <t>Uitvoeringsgegevens worden teruggekoppeld naar de backoffice.</t>
  </si>
  <si>
    <t>U5</t>
  </si>
  <si>
    <t>Registraties van inzamelactiviteiten bevatten minimaal containeridentificatie, tijdstip, GPS-locatie en voertuig-/teamidentificatie. De oplossing borgt dat tijdregistraties plaatsvinden op basis van gesynchroniseerde tijdbronnen.</t>
  </si>
  <si>
    <t>U6</t>
  </si>
  <si>
    <t>De oplossing ondersteunt volledige offline werking tijdens inzameling. Registraties die offline worden vastgelegd, worden na herstel van verbinding automatisch gesynchroniseerd zonder verlies of duplicatie van gegevens.</t>
  </si>
  <si>
    <t>U7</t>
  </si>
  <si>
    <t>Koppeling tussen CMS en labelwriter en chipreader</t>
  </si>
  <si>
    <t>U8</t>
  </si>
  <si>
    <t>Geplande opdrachten moeten digitaal beschikbaar kunnen worden gesteld aan uitvoerend personeel, bijvoorbeeld via een tablet of ander mobiel apparaat. Android/IOS</t>
  </si>
  <si>
    <t>U9</t>
  </si>
  <si>
    <t>Het uitvoerend personeel moet op locatie handelingen/meldingen digitaal kunnen afmelden.</t>
  </si>
  <si>
    <t>VMI-01</t>
  </si>
  <si>
    <t>Voortgangs- en managementinformatie</t>
  </si>
  <si>
    <t>Ten behoeve van het kwartaaloverleg, waarin zowel terug- als vooruitgeblikt wordt, voorziet de Opdrachtnemer Opdrachtgever van relevante kengetallen over het afgelopen kwartaal. Op voorhand zijn relevant: Aantal containers in beheer, uitgesplitst naar type en fractie;
Aantal nieuw geplaatste, vervangen en verwijderde containers;
Aantal meldingen, storingen en defecten, inclusief afhandelingstermijnen;
Aantal uitgevoerde onderhouds- en reparatiehandelingen;
Beschikbaarheid en functioneren van het systeem (uptime, storingen en herstelduur);</t>
  </si>
  <si>
    <t>VMI-02</t>
  </si>
  <si>
    <t>Eenmaal per contractjaar neemt Opdrachtnemer initiatief voor een jaarevaluatie. Deze bevat in ieder geval de cumulatieve kengetallen en daarnaast kwalitatieve elementen. De samenwerking tussen Opdrachtnemer en Opdrachtgever is ook onderdeel van de jaarevaluatie.</t>
  </si>
  <si>
    <t>Ja</t>
  </si>
  <si>
    <t>Nee</t>
  </si>
  <si>
    <t>Behaald aantal punten</t>
  </si>
  <si>
    <t>De oplossing ondersteunt uitwisseling van gegevens met het zaaksysteem van de Gemeente. Op dit moment is dat Djuma.</t>
  </si>
  <si>
    <t xml:space="preserve">Uw oplossing biedt de mogelijkheid om plannings-/personeelsinformatie uit een HR-systeem (Youforce) te halen, bij voorkeur middels een geautomatiseerde koppeling (API). </t>
  </si>
  <si>
    <t>Gemeente Midden-Groningen maakt gebruik van Fixi. Inwoners kunnen via Fixi meldingen doen over storingen, defecte containers of vervuiling bij inzamelvoorzieningen. Uw oplossing voorziet in een koppeling met FIXI (API).</t>
  </si>
  <si>
    <t>De oplossing ondersteunt planning van personeel gekoppeld aan wagens en inzamelroutes. Tevens aan overige werkzaamheden zoals perrondiensten.</t>
  </si>
  <si>
    <t>De oplossing ondersteunt registratie van werktijden en activiteiten.</t>
  </si>
  <si>
    <t>De oplossing ondersteunt een koppeling met het HR-systeem (YouForce).</t>
  </si>
  <si>
    <t>De oplossing ondersteunt een koppeling met het financieel systeem (Key2financien).</t>
  </si>
  <si>
    <t>De oplossing biedt de mogelijkheid om mensen in te roosteren voor weekenddiensten.</t>
  </si>
  <si>
    <t>De oplossing geeft inzicht in de gewerkte uren op half jaar basis, voor het monitoren van de gewerkte uren volgens contract van het personeel.</t>
  </si>
  <si>
    <t>In de oplossing zijn Routeplannen en wijzigingen versieerbaar en herleidbaar, zodat achteraf kan worden vastgesteld welke planning op welk moment van kracht was.</t>
  </si>
  <si>
    <t>De oplossing ondersteunt rapportage en analyse van inzamelactiviteiten. Dashboards ondersteunen interactieve analyse zoals filteren, sorteren en drilldown naar onderliggende gegevens.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</si>
</sst>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rgb="FF0070C0"/>
      <name val="Aptos Narrow"/>
      <family val="2"/>
      <scheme val="minor"/>
    </font>
    <font>
      <sz val="11"/>
      <name val="Aptos Narrow"/>
      <family val="2"/>
      <scheme val="minor"/>
    </font>
    <font>
      <sz val="11"/>
      <color theme="1"/>
      <name val="Aptos Narrow"/>
      <family val="2"/>
      <scheme val="minor"/>
    </font>
    <font>
      <sz val="11"/>
      <color rgb="FF000000"/>
      <name val="Aptos Narrow"/>
      <family val="2"/>
    </font>
    <font>
      <sz val="8"/>
      <name val="Aptos Narrow"/>
      <family val="2"/>
      <scheme val="minor"/>
    </font>
  </fonts>
  <fills count="6">
    <fill>
      <patternFill patternType="none"/>
    </fill>
    <fill>
      <patternFill patternType="gray125"/>
    </fill>
    <fill>
      <patternFill patternType="solid">
        <fgColor rgb="FFFFFF99"/>
        <bgColor indexed="64"/>
      </patternFill>
    </fill>
    <fill>
      <patternFill patternType="solid">
        <fgColor theme="5" tint="0.59999389629810485"/>
        <bgColor indexed="64"/>
      </patternFill>
    </fill>
    <fill>
      <patternFill patternType="solid">
        <fgColor theme="0"/>
        <bgColor indexed="64"/>
      </patternFill>
    </fill>
    <fill>
      <patternFill patternType="solid">
        <fgColor theme="2"/>
        <bgColor indexed="64"/>
      </patternFill>
    </fill>
  </fills>
  <borders count="2">
    <border>
      <left/>
      <right/>
      <top/>
      <bottom/>
      <diagonal/>
    </border>
    <border>
      <left/>
      <right/>
      <top style="thin">
        <color theme="4" tint="0.39997558519241921"/>
      </top>
      <bottom style="thin">
        <color theme="4" tint="0.39997558519241921"/>
      </bottom>
      <diagonal/>
    </border>
  </borders>
  <cellStyleXfs count="1">
    <xf numFmtId="0" fontId="0" fillId="0" borderId="0"/>
  </cellStyleXfs>
  <cellXfs count="33">
    <xf numFmtId="0" fontId="0" fillId="0" borderId="0" xfId="0"/>
    <xf numFmtId="0" fontId="0" fillId="0" borderId="0" xfId="0" applyAlignment="1">
      <alignment vertical="top" wrapText="1"/>
    </xf>
    <xf numFmtId="0" fontId="0" fillId="0" borderId="0" xfId="0" applyAlignment="1">
      <alignment wrapText="1"/>
    </xf>
    <xf numFmtId="0" fontId="2" fillId="0" borderId="0" xfId="0" applyFont="1" applyAlignment="1">
      <alignment vertical="top" wrapText="1"/>
    </xf>
    <xf numFmtId="0" fontId="2" fillId="0" borderId="1" xfId="0" applyFont="1" applyBorder="1" applyAlignment="1">
      <alignment vertical="top" wrapText="1"/>
    </xf>
    <xf numFmtId="0" fontId="3" fillId="0" borderId="0" xfId="0" applyFont="1" applyAlignment="1">
      <alignment vertical="top" wrapText="1"/>
    </xf>
    <xf numFmtId="0" fontId="0" fillId="0" borderId="0" xfId="0" applyAlignment="1" applyProtection="1">
      <alignment vertical="top" wrapText="1"/>
      <protection locked="0"/>
    </xf>
    <xf numFmtId="0" fontId="0" fillId="0" borderId="0" xfId="0"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4" fillId="0" borderId="0" xfId="0" applyFont="1" applyAlignment="1">
      <alignment vertical="top" wrapText="1"/>
    </xf>
    <xf numFmtId="9" fontId="1" fillId="0" borderId="0" xfId="0" applyNumberFormat="1" applyFont="1" applyAlignment="1">
      <alignment horizontal="left" vertical="top" wrapText="1"/>
    </xf>
    <xf numFmtId="0" fontId="0" fillId="0" borderId="0" xfId="0" applyAlignment="1">
      <alignment horizontal="center" vertical="center" wrapText="1"/>
    </xf>
    <xf numFmtId="0" fontId="3" fillId="0" borderId="0" xfId="0" applyFont="1" applyAlignment="1" applyProtection="1">
      <alignment vertical="top" wrapText="1"/>
      <protection locked="0"/>
    </xf>
    <xf numFmtId="0" fontId="3" fillId="0" borderId="0" xfId="0" applyFont="1" applyAlignment="1">
      <alignment horizontal="center" vertical="center" wrapText="1"/>
    </xf>
    <xf numFmtId="9" fontId="1" fillId="0" borderId="1" xfId="0" applyNumberFormat="1" applyFont="1" applyBorder="1" applyAlignment="1">
      <alignment horizontal="left" vertical="top" wrapText="1"/>
    </xf>
    <xf numFmtId="9" fontId="2" fillId="0" borderId="0" xfId="0" applyNumberFormat="1" applyFont="1" applyAlignment="1">
      <alignment vertical="top" wrapText="1"/>
    </xf>
    <xf numFmtId="0" fontId="3" fillId="2" borderId="0" xfId="0" applyFont="1" applyFill="1" applyAlignment="1" applyProtection="1">
      <alignment vertical="top" wrapText="1"/>
      <protection locked="0"/>
    </xf>
    <xf numFmtId="0" fontId="3" fillId="2" borderId="0" xfId="0" applyFont="1" applyFill="1" applyAlignment="1" applyProtection="1">
      <alignment horizontal="left" vertical="top" wrapText="1"/>
      <protection locked="0"/>
    </xf>
    <xf numFmtId="9" fontId="1" fillId="4" borderId="1" xfId="0" applyNumberFormat="1" applyFont="1" applyFill="1" applyBorder="1" applyAlignment="1" applyProtection="1">
      <alignment horizontal="left" vertical="top" wrapText="1"/>
    </xf>
    <xf numFmtId="0" fontId="0" fillId="0" borderId="0" xfId="0" applyAlignment="1" applyProtection="1">
      <alignment vertical="top" wrapText="1"/>
    </xf>
    <xf numFmtId="9" fontId="1" fillId="0" borderId="0" xfId="0" applyNumberFormat="1" applyFont="1" applyAlignment="1" applyProtection="1">
      <alignment horizontal="left" vertical="top" wrapText="1"/>
    </xf>
    <xf numFmtId="0" fontId="2" fillId="0" borderId="0" xfId="0" applyFont="1" applyAlignment="1" applyProtection="1">
      <alignment vertical="top" wrapText="1"/>
    </xf>
    <xf numFmtId="0" fontId="0" fillId="0" borderId="0" xfId="0" applyAlignment="1" applyProtection="1">
      <alignment horizontal="center" vertical="center" wrapText="1"/>
    </xf>
    <xf numFmtId="0" fontId="0" fillId="0" borderId="0" xfId="0" applyAlignment="1" applyProtection="1">
      <alignment horizontal="left" vertical="top" wrapText="1"/>
    </xf>
    <xf numFmtId="0" fontId="0" fillId="3" borderId="0" xfId="0" applyFill="1" applyProtection="1"/>
    <xf numFmtId="0" fontId="0" fillId="0" borderId="0" xfId="0" applyAlignment="1" applyProtection="1">
      <alignment wrapText="1"/>
    </xf>
    <xf numFmtId="0" fontId="0" fillId="5" borderId="0" xfId="0" applyFill="1" applyAlignment="1" applyProtection="1">
      <alignment wrapText="1"/>
    </xf>
    <xf numFmtId="0" fontId="3" fillId="4" borderId="0" xfId="0" applyFont="1" applyFill="1" applyAlignment="1" applyProtection="1">
      <alignment horizontal="center" vertical="center" wrapText="1"/>
    </xf>
    <xf numFmtId="0" fontId="3" fillId="4" borderId="0" xfId="0" applyFont="1" applyFill="1" applyAlignment="1" applyProtection="1">
      <alignment vertical="top" wrapText="1"/>
    </xf>
    <xf numFmtId="9" fontId="1" fillId="4" borderId="0" xfId="0" applyNumberFormat="1" applyFont="1" applyFill="1" applyAlignment="1" applyProtection="1">
      <alignment horizontal="left" vertical="top" wrapText="1"/>
    </xf>
    <xf numFmtId="0" fontId="2" fillId="4" borderId="0" xfId="0" applyFont="1" applyFill="1" applyAlignment="1" applyProtection="1">
      <alignment vertical="top" wrapText="1"/>
    </xf>
    <xf numFmtId="0" fontId="0" fillId="0" borderId="0" xfId="0" applyProtection="1"/>
    <xf numFmtId="0" fontId="0" fillId="4" borderId="0" xfId="0" applyFill="1" applyAlignment="1" applyProtection="1">
      <alignment vertical="top" wrapText="1"/>
    </xf>
  </cellXfs>
  <cellStyles count="1">
    <cellStyle name="Standaard" xfId="0" builtinId="0"/>
  </cellStyles>
  <dxfs count="19">
    <dxf>
      <fill>
        <patternFill patternType="solid">
          <fgColor indexed="64"/>
          <bgColor theme="5" tint="0.59999389629810485"/>
        </patternFill>
      </fill>
      <protection locked="1" hidden="0"/>
    </dxf>
    <dxf>
      <alignment horizontal="left" vertical="top" textRotation="0" wrapText="1" indent="0" justifyLastLine="0" shrinkToFit="0" readingOrder="0"/>
      <protection locked="1" hidden="0"/>
    </dxf>
    <dxf>
      <alignment horizontal="center" vertical="center" textRotation="0" wrapText="1" indent="0" justifyLastLine="0" shrinkToFit="0" readingOrder="0"/>
      <protection locked="1" hidden="0"/>
    </dxf>
    <dxf>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auto="1"/>
        <name val="Aptos Narrow"/>
        <family val="2"/>
        <scheme val="minor"/>
      </font>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auto="1"/>
        <name val="Aptos Narrow"/>
        <family val="2"/>
        <scheme val="minor"/>
      </font>
      <alignment horizontal="general" vertical="top" textRotation="0" wrapText="1" indent="0" justifyLastLine="0" shrinkToFit="0" readingOrder="0"/>
      <protection locked="1" hidden="0"/>
    </dxf>
    <dxf>
      <font>
        <b/>
        <i val="0"/>
        <strike val="0"/>
        <condense val="0"/>
        <extend val="0"/>
        <outline val="0"/>
        <shadow val="0"/>
        <u val="none"/>
        <vertAlign val="baseline"/>
        <sz val="11"/>
        <color rgb="FF0070C0"/>
        <name val="Aptos Narrow"/>
        <family val="2"/>
        <scheme val="minor"/>
      </font>
      <numFmt numFmtId="13" formatCode="0%"/>
      <alignment horizontal="left"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textRotation="0" wrapText="1" indent="0" justifyLastLine="0" shrinkToFit="0" readingOrder="0"/>
      <protection locked="1" hidden="0"/>
    </dxf>
    <dxf>
      <protection locked="1" hidden="0"/>
    </dxf>
    <dxf>
      <numFmt numFmtId="0" formatCode="General"/>
      <alignment textRotation="0" wrapText="1" indent="0" justifyLastLine="0" shrinkToFit="0" readingOrder="0"/>
    </dxf>
    <dxf>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ptos Narrow"/>
        <scheme val="minor"/>
      </font>
      <alignment horizontal="center" vertical="center" textRotation="0" wrapText="1" indent="0" justifyLastLine="0" shrinkToFit="0" readingOrder="0"/>
    </dxf>
    <dxf>
      <alignment horizontal="general" vertical="top" textRotation="0" wrapText="1" indent="0" justifyLastLine="0" shrinkToFit="0" readingOrder="0"/>
      <protection locked="0" hidden="0"/>
    </dxf>
    <dxf>
      <font>
        <color auto="1"/>
      </font>
      <alignment horizontal="general"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general" vertical="top" textRotation="0" wrapText="1" indent="0" justifyLastLine="0" shrinkToFit="0" readingOrder="0"/>
    </dxf>
    <dxf>
      <font>
        <b/>
        <i val="0"/>
        <strike val="0"/>
        <condense val="0"/>
        <extend val="0"/>
        <outline val="0"/>
        <shadow val="0"/>
        <u val="none"/>
        <vertAlign val="baseline"/>
        <sz val="11"/>
        <color rgb="FF0070C0"/>
        <name val="Aptos Narrow"/>
        <scheme val="minor"/>
      </font>
      <numFmt numFmtId="13" formatCode="0%"/>
      <alignment horizontal="left" vertical="top" textRotation="0" wrapText="1" indent="0" justifyLastLine="0" shrinkToFit="0" readingOrder="0"/>
    </dxf>
    <dxf>
      <font>
        <b val="0"/>
        <i val="0"/>
        <strike val="0"/>
        <condense val="0"/>
        <extend val="0"/>
        <outline val="0"/>
        <shadow val="0"/>
        <u val="none"/>
        <vertAlign val="baseline"/>
        <sz val="11"/>
        <color theme="1"/>
        <name val="Aptos Narrow"/>
        <scheme val="minor"/>
      </font>
      <alignment horizontal="general" vertical="top" textRotation="0" wrapText="1" indent="0" justifyLastLine="0" shrinkToFit="0" readingOrder="0"/>
    </dxf>
    <dxf>
      <alignment textRotation="0" wrapText="1" indent="0" justifyLastLine="0" shrinkToFit="0" readingOrder="0"/>
    </dxf>
  </dxfs>
  <tableStyles count="0" defaultTableStyle="TableStyleMedium2" defaultPivotStyle="PivotStyleMedium9"/>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7620</xdr:colOff>
      <xdr:row>1</xdr:row>
      <xdr:rowOff>167640</xdr:rowOff>
    </xdr:from>
    <xdr:to>
      <xdr:col>15</xdr:col>
      <xdr:colOff>217170</xdr:colOff>
      <xdr:row>20</xdr:row>
      <xdr:rowOff>60960</xdr:rowOff>
    </xdr:to>
    <mc:AlternateContent xmlns:mc="http://schemas.openxmlformats.org/markup-compatibility/2006" xmlns:a14="http://schemas.microsoft.com/office/drawing/2010/main">
      <mc:Choice Requires="a14">
        <xdr:sp macro="" textlink="">
          <xdr:nvSpPr>
            <xdr:cNvPr id="4" name="Tekstvak 3">
              <a:extLst>
                <a:ext uri="{FF2B5EF4-FFF2-40B4-BE49-F238E27FC236}">
                  <a16:creationId xmlns:a16="http://schemas.microsoft.com/office/drawing/2014/main" id="{45B81280-C9D0-4C93-B2C8-DFC9F238BD8B}"/>
                </a:ext>
              </a:extLst>
            </xdr:cNvPr>
            <xdr:cNvSpPr txBox="1"/>
          </xdr:nvSpPr>
          <xdr:spPr>
            <a:xfrm>
              <a:off x="617220" y="350520"/>
              <a:ext cx="8743950" cy="3368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dk1"/>
                  </a:solidFill>
                  <a:effectLst/>
                  <a:latin typeface="+mn-lt"/>
                  <a:ea typeface="+mn-ea"/>
                  <a:cs typeface="+mn-cs"/>
                </a:rPr>
                <a:t>Invulinstructie</a:t>
              </a:r>
            </a:p>
            <a:p>
              <a:r>
                <a:rPr lang="nl-NL" sz="1100">
                  <a:solidFill>
                    <a:schemeClr val="dk1"/>
                  </a:solidFill>
                  <a:effectLst/>
                  <a:latin typeface="+mn-lt"/>
                  <a:ea typeface="+mn-ea"/>
                  <a:cs typeface="+mn-cs"/>
                </a:rPr>
                <a:t>De aanbestedende dienst wenst inzicht te verkrijgen in de mate waarin de aangeboden applicatie aansluit op de gestelde functionele wensen. Deze wensen zijn opgenomen en nader gespecificeerd in deze Bijlage 3.0 – Programma van Eisen.</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Elke wens waarop positief wordt gescoord, maakt daarmee tevens integraal deel uit van de Inschrijving. De aanbestedende dienst zal tijdens de </a:t>
              </a:r>
              <a:r>
                <a:rPr lang="nl-NL" sz="1100" u="sng">
                  <a:solidFill>
                    <a:schemeClr val="dk1"/>
                  </a:solidFill>
                  <a:effectLst/>
                  <a:latin typeface="+mn-lt"/>
                  <a:ea typeface="+mn-ea"/>
                  <a:cs typeface="+mn-cs"/>
                </a:rPr>
                <a:t>verificatiefase toetsen of de geclaimde functionaliteit daadwerkelijk wordt geboden.</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Per eis en wens geeft de Inschrijver aan of de aangeboden applicatie hieraan voldoet door middel van keuze uit het drop-down menu: (‘ja’) of niet (‘nee’). Bij een antwoord ‘ja’ worden de punten toegekend die bij de wens zijn vermeld, </a:t>
              </a:r>
              <a:r>
                <a:rPr lang="nl-NL" sz="1100" u="sng">
                  <a:solidFill>
                    <a:schemeClr val="dk1"/>
                  </a:solidFill>
                  <a:effectLst/>
                  <a:latin typeface="+mn-lt"/>
                  <a:ea typeface="+mn-ea"/>
                  <a:cs typeface="+mn-cs"/>
                </a:rPr>
                <a:t>mits de Inschrijver dit antwoord onderbouwt met een duidelijke toelichting</a:t>
              </a:r>
              <a:r>
                <a:rPr lang="nl-NL" sz="1100">
                  <a:solidFill>
                    <a:schemeClr val="dk1"/>
                  </a:solidFill>
                  <a:effectLst/>
                  <a:latin typeface="+mn-lt"/>
                  <a:ea typeface="+mn-ea"/>
                  <a:cs typeface="+mn-cs"/>
                </a:rPr>
                <a:t>. Uit de gegeven toelichting moet Aanbestedende Dienst kunnen afleiden dat aan de wens wordt voldaan. Op basis van het aantal behaalde punten wordt de monetaire meerwaarde berekend. Dit gaat volgens de volgende formule:</a:t>
              </a:r>
            </a:p>
            <a:p>
              <a:r>
                <a:rPr lang="nl-NL"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r>
                      <a:rPr lang="nl-NL" sz="1100" i="1">
                        <a:solidFill>
                          <a:schemeClr val="dk1"/>
                        </a:solidFill>
                        <a:effectLst/>
                        <a:latin typeface="Cambria Math" panose="02040503050406030204" pitchFamily="18" charset="0"/>
                        <a:ea typeface="+mn-ea"/>
                        <a:cs typeface="+mn-cs"/>
                      </a:rPr>
                      <m:t>𝑀𝑜𝑛𝑒𝑡𝑎𝑖𝑟𝑒</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𝑚𝑒𝑒𝑟𝑤𝑎𝑎𝑟𝑑𝑒</m:t>
                    </m:r>
                    <m:r>
                      <a:rPr lang="nl-NL" sz="1100" i="1">
                        <a:solidFill>
                          <a:schemeClr val="dk1"/>
                        </a:solidFill>
                        <a:effectLst/>
                        <a:latin typeface="Cambria Math" panose="02040503050406030204" pitchFamily="18" charset="0"/>
                        <a:ea typeface="+mn-ea"/>
                        <a:cs typeface="+mn-cs"/>
                      </a:rPr>
                      <m:t>=</m:t>
                    </m:r>
                    <m:d>
                      <m:dPr>
                        <m:ctrlPr>
                          <a:rPr lang="nl-NL" sz="1100" i="1">
                            <a:solidFill>
                              <a:schemeClr val="dk1"/>
                            </a:solidFill>
                            <a:effectLst/>
                            <a:latin typeface="Cambria Math" panose="02040503050406030204" pitchFamily="18" charset="0"/>
                            <a:ea typeface="+mn-ea"/>
                            <a:cs typeface="+mn-cs"/>
                          </a:rPr>
                        </m:ctrlPr>
                      </m:dPr>
                      <m:e>
                        <m:f>
                          <m:fPr>
                            <m:ctrlPr>
                              <a:rPr lang="nl-NL" sz="1100" i="1">
                                <a:solidFill>
                                  <a:schemeClr val="dk1"/>
                                </a:solidFill>
                                <a:effectLst/>
                                <a:latin typeface="Cambria Math" panose="02040503050406030204" pitchFamily="18" charset="0"/>
                                <a:ea typeface="+mn-ea"/>
                                <a:cs typeface="+mn-cs"/>
                              </a:rPr>
                            </m:ctrlPr>
                          </m:fPr>
                          <m:num>
                            <m:r>
                              <a:rPr lang="nl-NL" sz="1100" i="1">
                                <a:solidFill>
                                  <a:schemeClr val="dk1"/>
                                </a:solidFill>
                                <a:effectLst/>
                                <a:latin typeface="Cambria Math" panose="02040503050406030204" pitchFamily="18" charset="0"/>
                                <a:ea typeface="+mn-ea"/>
                                <a:cs typeface="+mn-cs"/>
                              </a:rPr>
                              <m:t>𝐵𝑒h𝑎𝑎𝑙𝑑</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𝑎𝑎𝑛𝑡𝑎𝑙</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𝑝𝑢𝑛𝑡𝑒𝑛</m:t>
                            </m:r>
                          </m:num>
                          <m:den>
                            <m:r>
                              <a:rPr lang="nl-NL" sz="1100" i="1">
                                <a:solidFill>
                                  <a:schemeClr val="dk1"/>
                                </a:solidFill>
                                <a:effectLst/>
                                <a:latin typeface="Cambria Math" panose="02040503050406030204" pitchFamily="18" charset="0"/>
                                <a:ea typeface="+mn-ea"/>
                                <a:cs typeface="+mn-cs"/>
                              </a:rPr>
                              <m:t>𝑀𝑎𝑥</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𝑎𝑎𝑛𝑡𝑎𝑙</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𝑡𝑒</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𝑏𝑒h𝑎𝑙𝑒𝑛</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𝑝𝑢𝑛𝑡𝑒𝑛</m:t>
                            </m:r>
                          </m:den>
                        </m:f>
                      </m:e>
                    </m:d>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𝑀𝑎𝑥</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𝑚𝑜𝑛𝑒𝑡𝑎𝑖𝑟𝑒</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𝑚𝑒𝑒𝑟𝑤𝑎𝑎𝑟𝑑𝑒</m:t>
                    </m:r>
                  </m:oMath>
                </m:oMathPara>
              </a14:m>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Voorbeeld</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Inschrijver heeft met beantwoording van de wensen in totaal 28 van de maximaal 50 punten gehaald. Dit resulteer in een monetaire meerwaarde van (28/50) * € 45.000, - = € 25.200, -</a:t>
              </a:r>
            </a:p>
            <a:p>
              <a:endParaRPr lang="nl-NL" sz="1100"/>
            </a:p>
          </xdr:txBody>
        </xdr:sp>
      </mc:Choice>
      <mc:Fallback xmlns="">
        <xdr:sp macro="" textlink="">
          <xdr:nvSpPr>
            <xdr:cNvPr id="4" name="Tekstvak 3">
              <a:extLst>
                <a:ext uri="{FF2B5EF4-FFF2-40B4-BE49-F238E27FC236}">
                  <a16:creationId xmlns:a16="http://schemas.microsoft.com/office/drawing/2014/main" id="{45B81280-C9D0-4C93-B2C8-DFC9F238BD8B}"/>
                </a:ext>
              </a:extLst>
            </xdr:cNvPr>
            <xdr:cNvSpPr txBox="1"/>
          </xdr:nvSpPr>
          <xdr:spPr>
            <a:xfrm>
              <a:off x="617220" y="350520"/>
              <a:ext cx="8743950" cy="3368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dk1"/>
                  </a:solidFill>
                  <a:effectLst/>
                  <a:latin typeface="+mn-lt"/>
                  <a:ea typeface="+mn-ea"/>
                  <a:cs typeface="+mn-cs"/>
                </a:rPr>
                <a:t>Invulinstructie</a:t>
              </a:r>
            </a:p>
            <a:p>
              <a:r>
                <a:rPr lang="nl-NL" sz="1100">
                  <a:solidFill>
                    <a:schemeClr val="dk1"/>
                  </a:solidFill>
                  <a:effectLst/>
                  <a:latin typeface="+mn-lt"/>
                  <a:ea typeface="+mn-ea"/>
                  <a:cs typeface="+mn-cs"/>
                </a:rPr>
                <a:t>De aanbestedende dienst wenst inzicht te verkrijgen in de mate waarin de aangeboden applicatie aansluit op de gestelde functionele wensen. Deze wensen zijn opgenomen en nader gespecificeerd in deze Bijlage 3.0 – Programma van Eisen.</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Elke wens waarop positief wordt gescoord, maakt daarmee tevens integraal deel uit van de Inschrijving. De aanbestedende dienst zal tijdens de </a:t>
              </a:r>
              <a:r>
                <a:rPr lang="nl-NL" sz="1100" u="sng">
                  <a:solidFill>
                    <a:schemeClr val="dk1"/>
                  </a:solidFill>
                  <a:effectLst/>
                  <a:latin typeface="+mn-lt"/>
                  <a:ea typeface="+mn-ea"/>
                  <a:cs typeface="+mn-cs"/>
                </a:rPr>
                <a:t>verificatiefase toetsen of de geclaimde functionaliteit daadwerkelijk wordt geboden.</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Per eis en wens geeft de Inschrijver aan of de aangeboden applicatie hieraan voldoet door middel van keuze uit het drop-down menu: (‘ja’) of niet (‘nee’). Bij een antwoord ‘ja’ worden de punten toegekend die bij de wens zijn vermeld, </a:t>
              </a:r>
              <a:r>
                <a:rPr lang="nl-NL" sz="1100" u="sng">
                  <a:solidFill>
                    <a:schemeClr val="dk1"/>
                  </a:solidFill>
                  <a:effectLst/>
                  <a:latin typeface="+mn-lt"/>
                  <a:ea typeface="+mn-ea"/>
                  <a:cs typeface="+mn-cs"/>
                </a:rPr>
                <a:t>mits de Inschrijver dit antwoord onderbouwt met een duidelijke toelichting</a:t>
              </a:r>
              <a:r>
                <a:rPr lang="nl-NL" sz="1100">
                  <a:solidFill>
                    <a:schemeClr val="dk1"/>
                  </a:solidFill>
                  <a:effectLst/>
                  <a:latin typeface="+mn-lt"/>
                  <a:ea typeface="+mn-ea"/>
                  <a:cs typeface="+mn-cs"/>
                </a:rPr>
                <a:t>. Uit de gegeven toelichting moet Aanbestedende Dienst kunnen afleiden dat aan de wens wordt voldaan. Op basis van het aantal behaalde punten wordt de monetaire meerwaarde berekend. Dit gaat volgens de volgende formule:</a:t>
              </a:r>
            </a:p>
            <a:p>
              <a:r>
                <a:rPr lang="nl-NL" sz="1100">
                  <a:solidFill>
                    <a:schemeClr val="dk1"/>
                  </a:solidFill>
                  <a:effectLst/>
                  <a:latin typeface="+mn-lt"/>
                  <a:ea typeface="+mn-ea"/>
                  <a:cs typeface="+mn-cs"/>
                </a:rPr>
                <a:t> </a:t>
              </a:r>
            </a:p>
            <a:p>
              <a:pPr/>
              <a:r>
                <a:rPr lang="nl-NL" sz="1100" i="0">
                  <a:solidFill>
                    <a:schemeClr val="dk1"/>
                  </a:solidFill>
                  <a:effectLst/>
                  <a:latin typeface="Cambria Math" panose="02040503050406030204" pitchFamily="18" charset="0"/>
                  <a:ea typeface="+mn-ea"/>
                  <a:cs typeface="+mn-cs"/>
                </a:rPr>
                <a:t>𝑀𝑜𝑛𝑒𝑡𝑎𝑖𝑟𝑒 𝑚𝑒𝑒𝑟𝑤𝑎𝑎𝑟𝑑𝑒=((𝐵𝑒ℎ𝑎𝑎𝑙𝑑 𝑎𝑎𝑛𝑡𝑎𝑙 𝑝𝑢𝑛𝑡𝑒𝑛)/(𝑀𝑎𝑥. 𝑎𝑎𝑛𝑡𝑎𝑙 𝑡𝑒 𝑏𝑒ℎ𝑎𝑙𝑒𝑛 𝑝𝑢𝑛𝑡𝑒𝑛))∗ 𝑀𝑎𝑥. 𝑚𝑜𝑛𝑒𝑡𝑎𝑖𝑟𝑒 𝑚𝑒𝑒𝑟𝑤𝑎𝑎𝑟𝑑𝑒</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Voorbeeld</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Inschrijver heeft met beantwoording van de wensen in totaal 28 van de maximaal 50 punten gehaald. Dit resulteer in een monetaire meerwaarde van (28/50) * € 45.000, - = € 25.200, -</a:t>
              </a:r>
            </a:p>
            <a:p>
              <a:endParaRPr lang="nl-NL" sz="1100"/>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312420</xdr:colOff>
      <xdr:row>194</xdr:row>
      <xdr:rowOff>87630</xdr:rowOff>
    </xdr:from>
    <xdr:to>
      <xdr:col>7</xdr:col>
      <xdr:colOff>1562100</xdr:colOff>
      <xdr:row>200</xdr:row>
      <xdr:rowOff>83820</xdr:rowOff>
    </xdr:to>
    <xdr:sp macro="" textlink="">
      <xdr:nvSpPr>
        <xdr:cNvPr id="2" name="Tekstvak 1">
          <a:extLst>
            <a:ext uri="{FF2B5EF4-FFF2-40B4-BE49-F238E27FC236}">
              <a16:creationId xmlns:a16="http://schemas.microsoft.com/office/drawing/2014/main" id="{F2059E70-2D61-44FD-85B2-C15D848A797F}"/>
            </a:ext>
          </a:extLst>
        </xdr:cNvPr>
        <xdr:cNvSpPr txBox="1"/>
      </xdr:nvSpPr>
      <xdr:spPr>
        <a:xfrm>
          <a:off x="312420" y="9726930"/>
          <a:ext cx="14965680" cy="108204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Invulinstrutie</a:t>
          </a:r>
        </a:p>
        <a:p>
          <a:pPr marL="0" marR="0" lvl="0" indent="0" defTabSz="914400" eaLnBrk="1" fontAlgn="auto" latinLnBrk="0" hangingPunct="1">
            <a:lnSpc>
              <a:spcPct val="100000"/>
            </a:lnSpc>
            <a:spcBef>
              <a:spcPts val="0"/>
            </a:spcBef>
            <a:spcAft>
              <a:spcPts val="0"/>
            </a:spcAft>
            <a:buClrTx/>
            <a:buSzTx/>
            <a:buFontTx/>
            <a:buNone/>
            <a:tabLst/>
            <a:defRPr/>
          </a:pPr>
          <a:r>
            <a:rPr lang="nl-NL" sz="1100"/>
            <a:t>1. Vul de geel gekleurde cellen in. </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2. </a:t>
          </a:r>
          <a:r>
            <a:rPr lang="nl-NL" sz="1100"/>
            <a:t>Wanneer niet alle geel gekleurde cellen zijn ingevuld, dan is uw Inschrijving onvolledig</a:t>
          </a:r>
          <a:r>
            <a:rPr lang="nl-NL" sz="1100" baseline="0"/>
            <a:t>.</a:t>
          </a:r>
          <a:endParaRPr lang="nl-NL" sz="1100"/>
        </a:p>
        <a:p>
          <a:r>
            <a:rPr lang="nl-NL" sz="1100"/>
            <a:t>3. U vult alleen de geel gekleurde cellen in. Het aanpassen van de overige cellen of het manipuleren van formules leidt tot uitsluiting van de aanbesteding.</a:t>
          </a:r>
        </a:p>
        <a:p>
          <a:r>
            <a:rPr lang="nl-NL" sz="1100"/>
            <a:t>4. U dient het ingevulde Invulformulier - K1 Wensen in Excel format bij uw Inschrijving in te dienen.</a:t>
          </a:r>
        </a:p>
        <a:p>
          <a:endParaRPr lang="nl-NL"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E32C04-C3BF-402A-82EA-AA38EEFDAFDD}" name="Tabel13" displayName="Tabel13" ref="A1:H193" totalsRowCount="1" headerRowDxfId="8" dataDxfId="18" totalsRowDxfId="9">
  <autoFilter ref="A1:H192" xr:uid="{38E32C04-C3BF-402A-82EA-AA38EEFDAFDD}">
    <filterColumn colId="1">
      <filters>
        <filter val="Wens"/>
      </filters>
    </filterColumn>
  </autoFilter>
  <sortState xmlns:xlrd2="http://schemas.microsoft.com/office/spreadsheetml/2017/richdata2" ref="A12:H190">
    <sortCondition ref="A1:A192"/>
  </sortState>
  <tableColumns count="8">
    <tableColumn id="1" xr3:uid="{D4035A68-4A32-4281-83BC-D478FC8CB01B}" name="Cat. / Nr." dataDxfId="17" totalsRowDxfId="7"/>
    <tableColumn id="2" xr3:uid="{E57F4E82-C79B-4DFD-9EBD-EFA65B36199E}" name="Eis of wens?" dataDxfId="16" totalsRowDxfId="6"/>
    <tableColumn id="3" xr3:uid="{8BA07806-37DB-409D-AE89-593628C5A2E6}" name="Type" dataDxfId="15" totalsRowDxfId="5"/>
    <tableColumn id="4" xr3:uid="{74D2A8DF-EAB5-4462-9713-645E8CA1E229}" name="Eis / wens" dataDxfId="14" totalsRowDxfId="4"/>
    <tableColumn id="6" xr3:uid="{6BF401E0-94FB-47B6-B683-ECEDF3C7BBE7}" name="Leverancier voldoet aan Wens: Ja / Nee" dataDxfId="13" totalsRowDxfId="3"/>
    <tableColumn id="7" xr3:uid="{F121F301-AE18-42E4-89AB-32D5FD33AEC4}" name="Aantal mogelijke punten wens" totalsRowFunction="sum" dataDxfId="12" totalsRowDxfId="2"/>
    <tableColumn id="8" xr3:uid="{CB59AB71-8898-42DD-89F2-D54FDDC7B24A}" name="Toelichting hoe aan de wens voldaan is" dataDxfId="11" totalsRowDxfId="1"/>
    <tableColumn id="9" xr3:uid="{393DFF20-F9A0-4988-BC32-E5D479A0687E}" name="Behaald aantal punten" totalsRowFunction="custom" dataDxfId="10" totalsRowDxfId="0">
      <calculatedColumnFormula>IF(Tabel13[[#This Row],[Leverancier voldoet aan Wens: Ja / Nee]]="Ja",Tabel13[[#This Row],[Aantal mogelijke punten wens]],0)</calculatedColumnFormula>
      <totalsRowFormula>SUM(H12:H190)</totalsRow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microsoft.com/office/2019/04/relationships/namedSheetView" Target="../namedSheetViews/namedSheetView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797B9-46E8-4422-AA68-F4A4AFA0E546}">
  <dimension ref="A1:H243"/>
  <sheetViews>
    <sheetView tabSelected="1" zoomScaleNormal="100" workbookViewId="0">
      <selection activeCell="D105" sqref="D105"/>
    </sheetView>
  </sheetViews>
  <sheetFormatPr defaultColWidth="32.6640625" defaultRowHeight="14.4" x14ac:dyDescent="0.3"/>
  <cols>
    <col min="1" max="1" width="10.6640625" style="25" bestFit="1" customWidth="1"/>
    <col min="2" max="2" width="13" style="25" bestFit="1" customWidth="1"/>
    <col min="3" max="3" width="32.6640625" style="25" bestFit="1" customWidth="1"/>
    <col min="4" max="4" width="74.77734375" style="25" customWidth="1"/>
    <col min="5" max="5" width="19.5546875" style="25" customWidth="1"/>
    <col min="6" max="6" width="15.6640625" style="25" customWidth="1"/>
    <col min="7" max="7" width="55.88671875" style="25" customWidth="1"/>
    <col min="8" max="8" width="23.33203125" style="25" customWidth="1"/>
    <col min="9" max="16384" width="32.6640625" style="25"/>
  </cols>
  <sheetData>
    <row r="1" spans="1:8" ht="28.8" x14ac:dyDescent="0.3">
      <c r="A1" s="19" t="s">
        <v>0</v>
      </c>
      <c r="B1" s="19" t="s">
        <v>1</v>
      </c>
      <c r="C1" s="19" t="s">
        <v>2</v>
      </c>
      <c r="D1" s="19" t="s">
        <v>3</v>
      </c>
      <c r="E1" s="19" t="s">
        <v>4</v>
      </c>
      <c r="F1" s="19" t="s">
        <v>5</v>
      </c>
      <c r="G1" s="19" t="s">
        <v>6</v>
      </c>
      <c r="H1" s="25" t="s">
        <v>405</v>
      </c>
    </row>
    <row r="2" spans="1:8" s="2" customFormat="1" ht="28.8" hidden="1" x14ac:dyDescent="0.3">
      <c r="A2" s="1" t="s">
        <v>7</v>
      </c>
      <c r="B2" s="10" t="s">
        <v>8</v>
      </c>
      <c r="C2" s="3" t="s">
        <v>9</v>
      </c>
      <c r="D2" s="3" t="s">
        <v>10</v>
      </c>
      <c r="E2" s="6"/>
      <c r="F2" s="11"/>
      <c r="G2" s="7"/>
      <c r="H2" s="2">
        <f>IF(Tabel13[[#This Row],[Leverancier voldoet aan Wens: Ja / Nee]]="Ja",Tabel13[[#This Row],[Aantal mogelijke punten wens]],0)</f>
        <v>0</v>
      </c>
    </row>
    <row r="3" spans="1:8" s="2" customFormat="1" ht="57.6" hidden="1" x14ac:dyDescent="0.3">
      <c r="A3" s="1" t="s">
        <v>11</v>
      </c>
      <c r="B3" s="10" t="s">
        <v>8</v>
      </c>
      <c r="C3" s="3" t="s">
        <v>9</v>
      </c>
      <c r="D3" s="3" t="s">
        <v>12</v>
      </c>
      <c r="E3" s="6"/>
      <c r="F3" s="11"/>
      <c r="G3" s="7"/>
      <c r="H3" s="2">
        <f>IF(Tabel13[[#This Row],[Leverancier voldoet aan Wens: Ja / Nee]]="Ja",Tabel13[[#This Row],[Aantal mogelijke punten wens]],0)</f>
        <v>0</v>
      </c>
    </row>
    <row r="4" spans="1:8" s="2" customFormat="1" ht="28.8" hidden="1" x14ac:dyDescent="0.3">
      <c r="A4" s="5" t="s">
        <v>13</v>
      </c>
      <c r="B4" s="10" t="s">
        <v>8</v>
      </c>
      <c r="C4" s="3" t="s">
        <v>14</v>
      </c>
      <c r="D4" s="3" t="s">
        <v>15</v>
      </c>
      <c r="E4" s="12"/>
      <c r="F4" s="13"/>
      <c r="G4" s="8"/>
      <c r="H4" s="2">
        <f>IF(Tabel13[[#This Row],[Leverancier voldoet aan Wens: Ja / Nee]]="Ja",Tabel13[[#This Row],[Aantal mogelijke punten wens]],0)</f>
        <v>0</v>
      </c>
    </row>
    <row r="5" spans="1:8" s="2" customFormat="1" ht="43.2" hidden="1" x14ac:dyDescent="0.3">
      <c r="A5" s="5" t="s">
        <v>16</v>
      </c>
      <c r="B5" s="10" t="s">
        <v>8</v>
      </c>
      <c r="C5" s="3" t="s">
        <v>14</v>
      </c>
      <c r="D5" s="3" t="s">
        <v>17</v>
      </c>
      <c r="E5" s="12"/>
      <c r="F5" s="13"/>
      <c r="G5" s="8"/>
      <c r="H5" s="2">
        <f>IF(Tabel13[[#This Row],[Leverancier voldoet aan Wens: Ja / Nee]]="Ja",Tabel13[[#This Row],[Aantal mogelijke punten wens]],0)</f>
        <v>0</v>
      </c>
    </row>
    <row r="6" spans="1:8" s="2" customFormat="1" ht="28.8" hidden="1" x14ac:dyDescent="0.3">
      <c r="A6" s="5" t="s">
        <v>18</v>
      </c>
      <c r="B6" s="10" t="s">
        <v>8</v>
      </c>
      <c r="C6" s="3" t="s">
        <v>14</v>
      </c>
      <c r="D6" s="3" t="s">
        <v>19</v>
      </c>
      <c r="E6" s="12"/>
      <c r="F6" s="13"/>
      <c r="G6" s="8"/>
      <c r="H6" s="2">
        <f>IF(Tabel13[[#This Row],[Leverancier voldoet aan Wens: Ja / Nee]]="Ja",Tabel13[[#This Row],[Aantal mogelijke punten wens]],0)</f>
        <v>0</v>
      </c>
    </row>
    <row r="7" spans="1:8" s="2" customFormat="1" ht="86.4" hidden="1" x14ac:dyDescent="0.3">
      <c r="A7" s="5" t="s">
        <v>20</v>
      </c>
      <c r="B7" s="10" t="s">
        <v>8</v>
      </c>
      <c r="C7" s="3" t="s">
        <v>14</v>
      </c>
      <c r="D7" s="3" t="s">
        <v>21</v>
      </c>
      <c r="E7" s="12"/>
      <c r="F7" s="13"/>
      <c r="G7" s="8"/>
      <c r="H7" s="2">
        <f>IF(Tabel13[[#This Row],[Leverancier voldoet aan Wens: Ja / Nee]]="Ja",Tabel13[[#This Row],[Aantal mogelijke punten wens]],0)</f>
        <v>0</v>
      </c>
    </row>
    <row r="8" spans="1:8" s="2" customFormat="1" ht="28.8" hidden="1" x14ac:dyDescent="0.3">
      <c r="A8" s="5" t="s">
        <v>22</v>
      </c>
      <c r="B8" s="10" t="s">
        <v>8</v>
      </c>
      <c r="C8" s="3" t="s">
        <v>23</v>
      </c>
      <c r="D8" s="3" t="s">
        <v>24</v>
      </c>
      <c r="E8" s="12"/>
      <c r="F8" s="13"/>
      <c r="G8" s="8"/>
      <c r="H8" s="2">
        <f>IF(Tabel13[[#This Row],[Leverancier voldoet aan Wens: Ja / Nee]]="Ja",Tabel13[[#This Row],[Aantal mogelijke punten wens]],0)</f>
        <v>0</v>
      </c>
    </row>
    <row r="9" spans="1:8" s="2" customFormat="1" hidden="1" x14ac:dyDescent="0.3">
      <c r="A9" s="5" t="s">
        <v>25</v>
      </c>
      <c r="B9" s="10" t="s">
        <v>8</v>
      </c>
      <c r="C9" s="3" t="s">
        <v>23</v>
      </c>
      <c r="D9" s="3" t="s">
        <v>26</v>
      </c>
      <c r="E9" s="12"/>
      <c r="F9" s="13"/>
      <c r="G9" s="8"/>
      <c r="H9" s="2">
        <f>IF(Tabel13[[#This Row],[Leverancier voldoet aan Wens: Ja / Nee]]="Ja",Tabel13[[#This Row],[Aantal mogelijke punten wens]],0)</f>
        <v>0</v>
      </c>
    </row>
    <row r="10" spans="1:8" s="2" customFormat="1" ht="28.8" hidden="1" x14ac:dyDescent="0.3">
      <c r="A10" s="5" t="s">
        <v>27</v>
      </c>
      <c r="B10" s="10" t="s">
        <v>8</v>
      </c>
      <c r="C10" s="3" t="s">
        <v>23</v>
      </c>
      <c r="D10" s="3" t="s">
        <v>28</v>
      </c>
      <c r="E10" s="12"/>
      <c r="F10" s="13"/>
      <c r="G10" s="8"/>
      <c r="H10" s="2">
        <f>IF(Tabel13[[#This Row],[Leverancier voldoet aan Wens: Ja / Nee]]="Ja",Tabel13[[#This Row],[Aantal mogelijke punten wens]],0)</f>
        <v>0</v>
      </c>
    </row>
    <row r="11" spans="1:8" s="2" customFormat="1" hidden="1" x14ac:dyDescent="0.3">
      <c r="A11" s="5" t="s">
        <v>29</v>
      </c>
      <c r="B11" s="10" t="s">
        <v>8</v>
      </c>
      <c r="C11" s="3" t="s">
        <v>23</v>
      </c>
      <c r="D11" s="3" t="s">
        <v>30</v>
      </c>
      <c r="E11" s="12"/>
      <c r="F11" s="13"/>
      <c r="G11" s="8"/>
      <c r="H11" s="2">
        <f>IF(Tabel13[[#This Row],[Leverancier voldoet aan Wens: Ja / Nee]]="Ja",Tabel13[[#This Row],[Aantal mogelijke punten wens]],0)</f>
        <v>0</v>
      </c>
    </row>
    <row r="12" spans="1:8" x14ac:dyDescent="0.3">
      <c r="A12" s="28" t="s">
        <v>31</v>
      </c>
      <c r="B12" s="29" t="s">
        <v>32</v>
      </c>
      <c r="C12" s="30" t="s">
        <v>23</v>
      </c>
      <c r="D12" s="30" t="s">
        <v>33</v>
      </c>
      <c r="E12" s="16"/>
      <c r="F12" s="27">
        <v>1</v>
      </c>
      <c r="G12" s="17"/>
      <c r="H12" s="26">
        <f>IF(Tabel13[[#This Row],[Leverancier voldoet aan Wens: Ja / Nee]]="Ja",Tabel13[[#This Row],[Aantal mogelijke punten wens]],0)</f>
        <v>0</v>
      </c>
    </row>
    <row r="13" spans="1:8" s="2" customFormat="1" hidden="1" x14ac:dyDescent="0.3">
      <c r="A13" s="5" t="s">
        <v>34</v>
      </c>
      <c r="B13" s="10" t="s">
        <v>8</v>
      </c>
      <c r="C13" s="3" t="s">
        <v>23</v>
      </c>
      <c r="D13" s="3" t="s">
        <v>35</v>
      </c>
      <c r="E13" s="12"/>
      <c r="F13" s="13"/>
      <c r="G13" s="8"/>
      <c r="H13" s="2">
        <f>IF(Tabel13[[#This Row],[Leverancier voldoet aan Wens: Ja / Nee]]="Ja",Tabel13[[#This Row],[Aantal mogelijke punten wens]],0)</f>
        <v>0</v>
      </c>
    </row>
    <row r="14" spans="1:8" s="2" customFormat="1" ht="28.8" hidden="1" x14ac:dyDescent="0.3">
      <c r="A14" s="1" t="s">
        <v>36</v>
      </c>
      <c r="B14" s="10" t="s">
        <v>8</v>
      </c>
      <c r="C14" s="3" t="s">
        <v>37</v>
      </c>
      <c r="D14" s="3" t="s">
        <v>38</v>
      </c>
      <c r="E14" s="6"/>
      <c r="F14" s="11"/>
      <c r="G14" s="7"/>
      <c r="H14" s="2">
        <f>IF(Tabel13[[#This Row],[Leverancier voldoet aan Wens: Ja / Nee]]="Ja",Tabel13[[#This Row],[Aantal mogelijke punten wens]],0)</f>
        <v>0</v>
      </c>
    </row>
    <row r="15" spans="1:8" s="2" customFormat="1" ht="43.2" hidden="1" x14ac:dyDescent="0.3">
      <c r="A15" s="1" t="s">
        <v>39</v>
      </c>
      <c r="B15" s="10" t="s">
        <v>8</v>
      </c>
      <c r="C15" s="3" t="s">
        <v>37</v>
      </c>
      <c r="D15" s="3" t="s">
        <v>40</v>
      </c>
      <c r="E15" s="6"/>
      <c r="F15" s="11"/>
      <c r="G15" s="7"/>
      <c r="H15" s="2">
        <f>IF(Tabel13[[#This Row],[Leverancier voldoet aan Wens: Ja / Nee]]="Ja",Tabel13[[#This Row],[Aantal mogelijke punten wens]],0)</f>
        <v>0</v>
      </c>
    </row>
    <row r="16" spans="1:8" s="2" customFormat="1" ht="86.4" hidden="1" x14ac:dyDescent="0.3">
      <c r="A16" s="1" t="s">
        <v>41</v>
      </c>
      <c r="B16" s="10" t="s">
        <v>8</v>
      </c>
      <c r="C16" s="3" t="s">
        <v>37</v>
      </c>
      <c r="D16" s="3" t="s">
        <v>42</v>
      </c>
      <c r="E16" s="6"/>
      <c r="F16" s="11"/>
      <c r="G16" s="7"/>
      <c r="H16" s="2">
        <f>IF(Tabel13[[#This Row],[Leverancier voldoet aan Wens: Ja / Nee]]="Ja",Tabel13[[#This Row],[Aantal mogelijke punten wens]],0)</f>
        <v>0</v>
      </c>
    </row>
    <row r="17" spans="1:8" s="2" customFormat="1" ht="86.4" hidden="1" x14ac:dyDescent="0.3">
      <c r="A17" s="1" t="s">
        <v>43</v>
      </c>
      <c r="B17" s="10" t="s">
        <v>8</v>
      </c>
      <c r="C17" s="3" t="s">
        <v>37</v>
      </c>
      <c r="D17" s="3" t="s">
        <v>44</v>
      </c>
      <c r="E17" s="6"/>
      <c r="F17" s="11"/>
      <c r="G17" s="7"/>
      <c r="H17" s="2">
        <f>IF(Tabel13[[#This Row],[Leverancier voldoet aan Wens: Ja / Nee]]="Ja",Tabel13[[#This Row],[Aantal mogelijke punten wens]],0)</f>
        <v>0</v>
      </c>
    </row>
    <row r="18" spans="1:8" s="2" customFormat="1" ht="86.4" hidden="1" x14ac:dyDescent="0.3">
      <c r="A18" s="1" t="s">
        <v>45</v>
      </c>
      <c r="B18" s="10" t="s">
        <v>8</v>
      </c>
      <c r="C18" s="3" t="s">
        <v>37</v>
      </c>
      <c r="D18" s="3" t="s">
        <v>46</v>
      </c>
      <c r="E18" s="6"/>
      <c r="F18" s="11"/>
      <c r="G18" s="7"/>
      <c r="H18" s="2">
        <f>IF(Tabel13[[#This Row],[Leverancier voldoet aan Wens: Ja / Nee]]="Ja",Tabel13[[#This Row],[Aantal mogelijke punten wens]],0)</f>
        <v>0</v>
      </c>
    </row>
    <row r="19" spans="1:8" s="2" customFormat="1" ht="72" hidden="1" x14ac:dyDescent="0.3">
      <c r="A19" s="5" t="s">
        <v>47</v>
      </c>
      <c r="B19" s="10" t="s">
        <v>8</v>
      </c>
      <c r="C19" s="3" t="s">
        <v>37</v>
      </c>
      <c r="D19" s="3" t="s">
        <v>48</v>
      </c>
      <c r="E19" s="12"/>
      <c r="F19" s="13"/>
      <c r="G19" s="8"/>
      <c r="H19" s="2">
        <f>IF(Tabel13[[#This Row],[Leverancier voldoet aan Wens: Ja / Nee]]="Ja",Tabel13[[#This Row],[Aantal mogelijke punten wens]],0)</f>
        <v>0</v>
      </c>
    </row>
    <row r="20" spans="1:8" s="2" customFormat="1" hidden="1" x14ac:dyDescent="0.3">
      <c r="A20" s="5" t="s">
        <v>49</v>
      </c>
      <c r="B20" s="10" t="s">
        <v>8</v>
      </c>
      <c r="C20" s="3" t="s">
        <v>37</v>
      </c>
      <c r="D20" s="3" t="s">
        <v>50</v>
      </c>
      <c r="E20" s="12"/>
      <c r="F20" s="13"/>
      <c r="G20" s="8"/>
      <c r="H20" s="2">
        <f>IF(Tabel13[[#This Row],[Leverancier voldoet aan Wens: Ja / Nee]]="Ja",Tabel13[[#This Row],[Aantal mogelijke punten wens]],0)</f>
        <v>0</v>
      </c>
    </row>
    <row r="21" spans="1:8" s="2" customFormat="1" ht="57.6" hidden="1" x14ac:dyDescent="0.3">
      <c r="A21" s="5" t="s">
        <v>51</v>
      </c>
      <c r="B21" s="10" t="s">
        <v>8</v>
      </c>
      <c r="C21" s="3" t="s">
        <v>37</v>
      </c>
      <c r="D21" s="3" t="s">
        <v>52</v>
      </c>
      <c r="E21" s="12"/>
      <c r="F21" s="13"/>
      <c r="G21" s="8"/>
      <c r="H21" s="2">
        <f>IF(Tabel13[[#This Row],[Leverancier voldoet aan Wens: Ja / Nee]]="Ja",Tabel13[[#This Row],[Aantal mogelijke punten wens]],0)</f>
        <v>0</v>
      </c>
    </row>
    <row r="22" spans="1:8" s="2" customFormat="1" ht="57.6" hidden="1" x14ac:dyDescent="0.3">
      <c r="A22" s="5" t="s">
        <v>53</v>
      </c>
      <c r="B22" s="10" t="s">
        <v>8</v>
      </c>
      <c r="C22" s="3" t="s">
        <v>37</v>
      </c>
      <c r="D22" s="3" t="s">
        <v>54</v>
      </c>
      <c r="E22" s="12"/>
      <c r="F22" s="13"/>
      <c r="G22" s="8"/>
      <c r="H22" s="2">
        <f>IF(Tabel13[[#This Row],[Leverancier voldoet aan Wens: Ja / Nee]]="Ja",Tabel13[[#This Row],[Aantal mogelijke punten wens]],0)</f>
        <v>0</v>
      </c>
    </row>
    <row r="23" spans="1:8" s="2" customFormat="1" ht="43.2" hidden="1" x14ac:dyDescent="0.3">
      <c r="A23" s="5" t="s">
        <v>55</v>
      </c>
      <c r="B23" s="10" t="s">
        <v>8</v>
      </c>
      <c r="C23" s="3" t="s">
        <v>56</v>
      </c>
      <c r="D23" s="3" t="s">
        <v>57</v>
      </c>
      <c r="E23" s="12"/>
      <c r="F23" s="13"/>
      <c r="G23" s="8"/>
      <c r="H23" s="2">
        <f>IF(Tabel13[[#This Row],[Leverancier voldoet aan Wens: Ja / Nee]]="Ja",Tabel13[[#This Row],[Aantal mogelijke punten wens]],0)</f>
        <v>0</v>
      </c>
    </row>
    <row r="24" spans="1:8" ht="28.8" x14ac:dyDescent="0.3">
      <c r="A24" s="28" t="s">
        <v>58</v>
      </c>
      <c r="B24" s="29" t="s">
        <v>32</v>
      </c>
      <c r="C24" s="30" t="s">
        <v>56</v>
      </c>
      <c r="D24" s="30" t="s">
        <v>59</v>
      </c>
      <c r="E24" s="16"/>
      <c r="F24" s="27">
        <v>5</v>
      </c>
      <c r="G24" s="17"/>
      <c r="H24" s="26">
        <f>IF(Tabel13[[#This Row],[Leverancier voldoet aan Wens: Ja / Nee]]="Ja",Tabel13[[#This Row],[Aantal mogelijke punten wens]],0)</f>
        <v>0</v>
      </c>
    </row>
    <row r="25" spans="1:8" ht="28.8" x14ac:dyDescent="0.3">
      <c r="A25" s="28" t="s">
        <v>60</v>
      </c>
      <c r="B25" s="29" t="s">
        <v>32</v>
      </c>
      <c r="C25" s="30" t="s">
        <v>56</v>
      </c>
      <c r="D25" s="30" t="s">
        <v>61</v>
      </c>
      <c r="E25" s="16"/>
      <c r="F25" s="27">
        <v>2</v>
      </c>
      <c r="G25" s="17"/>
      <c r="H25" s="26">
        <f>IF(Tabel13[[#This Row],[Leverancier voldoet aan Wens: Ja / Nee]]="Ja",Tabel13[[#This Row],[Aantal mogelijke punten wens]],0)</f>
        <v>0</v>
      </c>
    </row>
    <row r="26" spans="1:8" ht="28.8" x14ac:dyDescent="0.3">
      <c r="A26" s="28" t="s">
        <v>62</v>
      </c>
      <c r="B26" s="29" t="s">
        <v>32</v>
      </c>
      <c r="C26" s="30" t="s">
        <v>56</v>
      </c>
      <c r="D26" s="30" t="s">
        <v>63</v>
      </c>
      <c r="E26" s="16"/>
      <c r="F26" s="27">
        <v>2</v>
      </c>
      <c r="G26" s="17"/>
      <c r="H26" s="26">
        <f>IF(Tabel13[[#This Row],[Leverancier voldoet aan Wens: Ja / Nee]]="Ja",Tabel13[[#This Row],[Aantal mogelijke punten wens]],0)</f>
        <v>0</v>
      </c>
    </row>
    <row r="27" spans="1:8" ht="28.8" x14ac:dyDescent="0.3">
      <c r="A27" s="28" t="s">
        <v>64</v>
      </c>
      <c r="B27" s="29" t="s">
        <v>32</v>
      </c>
      <c r="C27" s="30" t="s">
        <v>56</v>
      </c>
      <c r="D27" s="30" t="s">
        <v>65</v>
      </c>
      <c r="E27" s="16"/>
      <c r="F27" s="27">
        <v>2</v>
      </c>
      <c r="G27" s="17"/>
      <c r="H27" s="26">
        <f>IF(Tabel13[[#This Row],[Leverancier voldoet aan Wens: Ja / Nee]]="Ja",Tabel13[[#This Row],[Aantal mogelijke punten wens]],0)</f>
        <v>0</v>
      </c>
    </row>
    <row r="28" spans="1:8" s="2" customFormat="1" ht="28.8" hidden="1" x14ac:dyDescent="0.3">
      <c r="A28" s="5" t="s">
        <v>66</v>
      </c>
      <c r="B28" s="10" t="s">
        <v>8</v>
      </c>
      <c r="C28" s="3" t="s">
        <v>56</v>
      </c>
      <c r="D28" s="3" t="s">
        <v>67</v>
      </c>
      <c r="E28" s="12"/>
      <c r="F28" s="13"/>
      <c r="G28" s="8"/>
      <c r="H28" s="2">
        <f>IF(Tabel13[[#This Row],[Leverancier voldoet aan Wens: Ja / Nee]]="Ja",Tabel13[[#This Row],[Aantal mogelijke punten wens]],0)</f>
        <v>0</v>
      </c>
    </row>
    <row r="29" spans="1:8" ht="28.8" x14ac:dyDescent="0.3">
      <c r="A29" s="28" t="s">
        <v>68</v>
      </c>
      <c r="B29" s="29" t="s">
        <v>32</v>
      </c>
      <c r="C29" s="30" t="s">
        <v>56</v>
      </c>
      <c r="D29" s="30" t="s">
        <v>406</v>
      </c>
      <c r="E29" s="16"/>
      <c r="F29" s="27">
        <v>2</v>
      </c>
      <c r="G29" s="17"/>
      <c r="H29" s="26">
        <f>IF(Tabel13[[#This Row],[Leverancier voldoet aan Wens: Ja / Nee]]="Ja",Tabel13[[#This Row],[Aantal mogelijke punten wens]],0)</f>
        <v>0</v>
      </c>
    </row>
    <row r="30" spans="1:8" s="2" customFormat="1" ht="43.2" hidden="1" x14ac:dyDescent="0.3">
      <c r="A30" s="5" t="s">
        <v>69</v>
      </c>
      <c r="B30" s="10" t="s">
        <v>8</v>
      </c>
      <c r="C30" s="3" t="s">
        <v>70</v>
      </c>
      <c r="D30" s="3" t="s">
        <v>71</v>
      </c>
      <c r="E30" s="12"/>
      <c r="F30" s="13"/>
      <c r="G30" s="8"/>
      <c r="H30" s="2">
        <f>IF(Tabel13[[#This Row],[Leverancier voldoet aan Wens: Ja / Nee]]="Ja",Tabel13[[#This Row],[Aantal mogelijke punten wens]],0)</f>
        <v>0</v>
      </c>
    </row>
    <row r="31" spans="1:8" s="2" customFormat="1" ht="72" hidden="1" x14ac:dyDescent="0.3">
      <c r="A31" s="5" t="s">
        <v>72</v>
      </c>
      <c r="B31" s="10" t="s">
        <v>8</v>
      </c>
      <c r="C31" s="3" t="s">
        <v>73</v>
      </c>
      <c r="D31" s="3" t="s">
        <v>74</v>
      </c>
      <c r="E31" s="12"/>
      <c r="F31" s="13"/>
      <c r="G31" s="8"/>
      <c r="H31" s="2">
        <f>IF(Tabel13[[#This Row],[Leverancier voldoet aan Wens: Ja / Nee]]="Ja",Tabel13[[#This Row],[Aantal mogelijke punten wens]],0)</f>
        <v>0</v>
      </c>
    </row>
    <row r="32" spans="1:8" s="2" customFormat="1" ht="28.8" hidden="1" x14ac:dyDescent="0.3">
      <c r="A32" s="5" t="s">
        <v>75</v>
      </c>
      <c r="B32" s="10" t="s">
        <v>8</v>
      </c>
      <c r="C32" s="3" t="s">
        <v>73</v>
      </c>
      <c r="D32" s="3" t="s">
        <v>76</v>
      </c>
      <c r="E32" s="12"/>
      <c r="F32" s="13"/>
      <c r="G32" s="8"/>
      <c r="H32" s="2">
        <f>IF(Tabel13[[#This Row],[Leverancier voldoet aan Wens: Ja / Nee]]="Ja",Tabel13[[#This Row],[Aantal mogelijke punten wens]],0)</f>
        <v>0</v>
      </c>
    </row>
    <row r="33" spans="1:8" s="2" customFormat="1" ht="43.2" hidden="1" x14ac:dyDescent="0.3">
      <c r="A33" s="5" t="s">
        <v>77</v>
      </c>
      <c r="B33" s="10" t="s">
        <v>8</v>
      </c>
      <c r="C33" s="3" t="s">
        <v>73</v>
      </c>
      <c r="D33" s="3" t="s">
        <v>78</v>
      </c>
      <c r="E33" s="12"/>
      <c r="F33" s="13"/>
      <c r="G33" s="8"/>
      <c r="H33" s="2">
        <f>IF(Tabel13[[#This Row],[Leverancier voldoet aan Wens: Ja / Nee]]="Ja",Tabel13[[#This Row],[Aantal mogelijke punten wens]],0)</f>
        <v>0</v>
      </c>
    </row>
    <row r="34" spans="1:8" s="2" customFormat="1" ht="86.4" hidden="1" x14ac:dyDescent="0.3">
      <c r="A34" s="5" t="s">
        <v>79</v>
      </c>
      <c r="B34" s="10" t="s">
        <v>8</v>
      </c>
      <c r="C34" s="3" t="s">
        <v>73</v>
      </c>
      <c r="D34" s="3" t="s">
        <v>80</v>
      </c>
      <c r="E34" s="12"/>
      <c r="F34" s="13"/>
      <c r="G34" s="8"/>
      <c r="H34" s="2">
        <f>IF(Tabel13[[#This Row],[Leverancier voldoet aan Wens: Ja / Nee]]="Ja",Tabel13[[#This Row],[Aantal mogelijke punten wens]],0)</f>
        <v>0</v>
      </c>
    </row>
    <row r="35" spans="1:8" s="2" customFormat="1" ht="57.6" hidden="1" x14ac:dyDescent="0.3">
      <c r="A35" s="5" t="s">
        <v>81</v>
      </c>
      <c r="B35" s="10" t="s">
        <v>8</v>
      </c>
      <c r="C35" s="3" t="s">
        <v>73</v>
      </c>
      <c r="D35" s="3" t="s">
        <v>82</v>
      </c>
      <c r="E35" s="12"/>
      <c r="F35" s="13"/>
      <c r="G35" s="8"/>
      <c r="H35" s="2">
        <f>IF(Tabel13[[#This Row],[Leverancier voldoet aan Wens: Ja / Nee]]="Ja",Tabel13[[#This Row],[Aantal mogelijke punten wens]],0)</f>
        <v>0</v>
      </c>
    </row>
    <row r="36" spans="1:8" s="2" customFormat="1" ht="43.2" hidden="1" x14ac:dyDescent="0.3">
      <c r="A36" s="5" t="s">
        <v>83</v>
      </c>
      <c r="B36" s="10" t="s">
        <v>8</v>
      </c>
      <c r="C36" s="3" t="s">
        <v>84</v>
      </c>
      <c r="D36" s="3" t="s">
        <v>85</v>
      </c>
      <c r="E36" s="12"/>
      <c r="F36" s="13"/>
      <c r="G36" s="8"/>
      <c r="H36" s="2">
        <f>IF(Tabel13[[#This Row],[Leverancier voldoet aan Wens: Ja / Nee]]="Ja",Tabel13[[#This Row],[Aantal mogelijke punten wens]],0)</f>
        <v>0</v>
      </c>
    </row>
    <row r="37" spans="1:8" s="2" customFormat="1" ht="43.2" hidden="1" x14ac:dyDescent="0.3">
      <c r="A37" s="1" t="s">
        <v>86</v>
      </c>
      <c r="B37" s="10" t="s">
        <v>8</v>
      </c>
      <c r="C37" s="3" t="s">
        <v>84</v>
      </c>
      <c r="D37" s="3" t="s">
        <v>87</v>
      </c>
      <c r="E37" s="12"/>
      <c r="F37" s="13"/>
      <c r="G37" s="8"/>
      <c r="H37" s="2">
        <f>IF(Tabel13[[#This Row],[Leverancier voldoet aan Wens: Ja / Nee]]="Ja",Tabel13[[#This Row],[Aantal mogelijke punten wens]],0)</f>
        <v>0</v>
      </c>
    </row>
    <row r="38" spans="1:8" s="2" customFormat="1" ht="43.2" hidden="1" x14ac:dyDescent="0.3">
      <c r="A38" s="1" t="s">
        <v>88</v>
      </c>
      <c r="B38" s="10" t="s">
        <v>8</v>
      </c>
      <c r="C38" s="3" t="s">
        <v>84</v>
      </c>
      <c r="D38" s="3" t="s">
        <v>89</v>
      </c>
      <c r="E38" s="12"/>
      <c r="F38" s="13"/>
      <c r="G38" s="8"/>
      <c r="H38" s="2">
        <f>IF(Tabel13[[#This Row],[Leverancier voldoet aan Wens: Ja / Nee]]="Ja",Tabel13[[#This Row],[Aantal mogelijke punten wens]],0)</f>
        <v>0</v>
      </c>
    </row>
    <row r="39" spans="1:8" s="2" customFormat="1" ht="28.8" hidden="1" x14ac:dyDescent="0.3">
      <c r="A39" s="1" t="s">
        <v>90</v>
      </c>
      <c r="B39" s="14" t="s">
        <v>8</v>
      </c>
      <c r="C39" s="3" t="s">
        <v>84</v>
      </c>
      <c r="D39" s="3" t="s">
        <v>91</v>
      </c>
      <c r="E39" s="12"/>
      <c r="F39" s="13"/>
      <c r="G39" s="8"/>
      <c r="H39" s="2">
        <f>IF(Tabel13[[#This Row],[Leverancier voldoet aan Wens: Ja / Nee]]="Ja",Tabel13[[#This Row],[Aantal mogelijke punten wens]],0)</f>
        <v>0</v>
      </c>
    </row>
    <row r="40" spans="1:8" s="2" customFormat="1" ht="28.8" hidden="1" x14ac:dyDescent="0.3">
      <c r="A40" s="5" t="s">
        <v>92</v>
      </c>
      <c r="B40" s="10" t="s">
        <v>8</v>
      </c>
      <c r="C40" s="3" t="s">
        <v>84</v>
      </c>
      <c r="D40" s="3" t="s">
        <v>93</v>
      </c>
      <c r="E40" s="12"/>
      <c r="F40" s="13"/>
      <c r="G40" s="8"/>
      <c r="H40" s="2">
        <f>IF(Tabel13[[#This Row],[Leverancier voldoet aan Wens: Ja / Nee]]="Ja",Tabel13[[#This Row],[Aantal mogelijke punten wens]],0)</f>
        <v>0</v>
      </c>
    </row>
    <row r="41" spans="1:8" s="2" customFormat="1" ht="43.2" hidden="1" x14ac:dyDescent="0.3">
      <c r="A41" s="5" t="s">
        <v>94</v>
      </c>
      <c r="B41" s="10" t="s">
        <v>8</v>
      </c>
      <c r="C41" s="3" t="s">
        <v>84</v>
      </c>
      <c r="D41" s="3" t="s">
        <v>95</v>
      </c>
      <c r="E41" s="12"/>
      <c r="F41" s="13"/>
      <c r="G41" s="8"/>
      <c r="H41" s="2">
        <f>IF(Tabel13[[#This Row],[Leverancier voldoet aan Wens: Ja / Nee]]="Ja",Tabel13[[#This Row],[Aantal mogelijke punten wens]],0)</f>
        <v>0</v>
      </c>
    </row>
    <row r="42" spans="1:8" ht="43.2" x14ac:dyDescent="0.3">
      <c r="A42" s="28" t="s">
        <v>96</v>
      </c>
      <c r="B42" s="29" t="s">
        <v>32</v>
      </c>
      <c r="C42" s="30" t="s">
        <v>84</v>
      </c>
      <c r="D42" s="30" t="s">
        <v>407</v>
      </c>
      <c r="E42" s="16"/>
      <c r="F42" s="27">
        <v>2</v>
      </c>
      <c r="G42" s="17"/>
      <c r="H42" s="26">
        <f>IF(Tabel13[[#This Row],[Leverancier voldoet aan Wens: Ja / Nee]]="Ja",Tabel13[[#This Row],[Aantal mogelijke punten wens]],0)</f>
        <v>0</v>
      </c>
    </row>
    <row r="43" spans="1:8" s="2" customFormat="1" ht="28.8" hidden="1" x14ac:dyDescent="0.3">
      <c r="A43" s="5" t="s">
        <v>97</v>
      </c>
      <c r="B43" s="10" t="s">
        <v>8</v>
      </c>
      <c r="C43" s="3" t="s">
        <v>84</v>
      </c>
      <c r="D43" s="3" t="s">
        <v>98</v>
      </c>
      <c r="E43" s="12"/>
      <c r="F43" s="13"/>
      <c r="G43" s="8"/>
      <c r="H43" s="2">
        <f>IF(Tabel13[[#This Row],[Leverancier voldoet aan Wens: Ja / Nee]]="Ja",Tabel13[[#This Row],[Aantal mogelijke punten wens]],0)</f>
        <v>0</v>
      </c>
    </row>
    <row r="44" spans="1:8" s="2" customFormat="1" ht="28.8" hidden="1" x14ac:dyDescent="0.3">
      <c r="A44" s="5" t="s">
        <v>99</v>
      </c>
      <c r="B44" s="10" t="s">
        <v>8</v>
      </c>
      <c r="C44" s="3" t="s">
        <v>84</v>
      </c>
      <c r="D44" s="3" t="s">
        <v>100</v>
      </c>
      <c r="E44" s="12"/>
      <c r="F44" s="13"/>
      <c r="G44" s="8"/>
      <c r="H44" s="2">
        <f>IF(Tabel13[[#This Row],[Leverancier voldoet aan Wens: Ja / Nee]]="Ja",Tabel13[[#This Row],[Aantal mogelijke punten wens]],0)</f>
        <v>0</v>
      </c>
    </row>
    <row r="45" spans="1:8" s="2" customFormat="1" ht="57.6" hidden="1" x14ac:dyDescent="0.3">
      <c r="A45" s="5" t="s">
        <v>101</v>
      </c>
      <c r="B45" s="14" t="s">
        <v>8</v>
      </c>
      <c r="C45" s="3" t="s">
        <v>84</v>
      </c>
      <c r="D45" s="4" t="s">
        <v>102</v>
      </c>
      <c r="E45" s="12"/>
      <c r="F45" s="13"/>
      <c r="G45" s="8"/>
      <c r="H45" s="2">
        <f>IF(Tabel13[[#This Row],[Leverancier voldoet aan Wens: Ja / Nee]]="Ja",Tabel13[[#This Row],[Aantal mogelijke punten wens]],0)</f>
        <v>0</v>
      </c>
    </row>
    <row r="46" spans="1:8" s="2" customFormat="1" ht="57.6" hidden="1" x14ac:dyDescent="0.3">
      <c r="A46" s="1" t="s">
        <v>103</v>
      </c>
      <c r="B46" s="14" t="s">
        <v>8</v>
      </c>
      <c r="C46" s="3" t="s">
        <v>84</v>
      </c>
      <c r="D46" s="4" t="s">
        <v>104</v>
      </c>
      <c r="E46" s="12"/>
      <c r="F46" s="13"/>
      <c r="G46" s="8"/>
      <c r="H46" s="2">
        <f>IF(Tabel13[[#This Row],[Leverancier voldoet aan Wens: Ja / Nee]]="Ja",Tabel13[[#This Row],[Aantal mogelijke punten wens]],0)</f>
        <v>0</v>
      </c>
    </row>
    <row r="47" spans="1:8" s="2" customFormat="1" ht="28.8" hidden="1" x14ac:dyDescent="0.3">
      <c r="A47" s="1" t="s">
        <v>105</v>
      </c>
      <c r="B47" s="14" t="s">
        <v>8</v>
      </c>
      <c r="C47" s="3" t="s">
        <v>84</v>
      </c>
      <c r="D47" s="4" t="s">
        <v>106</v>
      </c>
      <c r="E47" s="12"/>
      <c r="F47" s="13"/>
      <c r="G47" s="8"/>
      <c r="H47" s="2">
        <f>IF(Tabel13[[#This Row],[Leverancier voldoet aan Wens: Ja / Nee]]="Ja",Tabel13[[#This Row],[Aantal mogelijke punten wens]],0)</f>
        <v>0</v>
      </c>
    </row>
    <row r="48" spans="1:8" s="2" customFormat="1" ht="43.2" hidden="1" x14ac:dyDescent="0.3">
      <c r="A48" s="1" t="s">
        <v>107</v>
      </c>
      <c r="B48" s="14" t="s">
        <v>8</v>
      </c>
      <c r="C48" s="3" t="s">
        <v>108</v>
      </c>
      <c r="D48" s="3" t="s">
        <v>109</v>
      </c>
      <c r="E48" s="6"/>
      <c r="F48" s="11"/>
      <c r="G48" s="7"/>
      <c r="H48" s="2">
        <f>IF(Tabel13[[#This Row],[Leverancier voldoet aan Wens: Ja / Nee]]="Ja",Tabel13[[#This Row],[Aantal mogelijke punten wens]],0)</f>
        <v>0</v>
      </c>
    </row>
    <row r="49" spans="1:8" s="2" customFormat="1" ht="43.2" hidden="1" x14ac:dyDescent="0.3">
      <c r="A49" s="5" t="s">
        <v>110</v>
      </c>
      <c r="B49" s="14" t="s">
        <v>8</v>
      </c>
      <c r="C49" s="3" t="s">
        <v>108</v>
      </c>
      <c r="D49" s="1" t="s">
        <v>111</v>
      </c>
      <c r="E49" s="12"/>
      <c r="F49" s="13"/>
      <c r="G49" s="8"/>
      <c r="H49" s="2">
        <f>IF(Tabel13[[#This Row],[Leverancier voldoet aan Wens: Ja / Nee]]="Ja",Tabel13[[#This Row],[Aantal mogelijke punten wens]],0)</f>
        <v>0</v>
      </c>
    </row>
    <row r="50" spans="1:8" s="2" customFormat="1" ht="43.2" hidden="1" x14ac:dyDescent="0.3">
      <c r="A50" s="5" t="s">
        <v>112</v>
      </c>
      <c r="B50" s="14" t="s">
        <v>8</v>
      </c>
      <c r="C50" s="3" t="s">
        <v>108</v>
      </c>
      <c r="D50" s="3" t="s">
        <v>113</v>
      </c>
      <c r="E50" s="12"/>
      <c r="F50" s="13"/>
      <c r="G50" s="8"/>
      <c r="H50" s="2">
        <f>IF(Tabel13[[#This Row],[Leverancier voldoet aan Wens: Ja / Nee]]="Ja",Tabel13[[#This Row],[Aantal mogelijke punten wens]],0)</f>
        <v>0</v>
      </c>
    </row>
    <row r="51" spans="1:8" s="2" customFormat="1" ht="43.2" hidden="1" x14ac:dyDescent="0.3">
      <c r="A51" s="5" t="s">
        <v>114</v>
      </c>
      <c r="B51" s="14" t="s">
        <v>8</v>
      </c>
      <c r="C51" s="3" t="s">
        <v>115</v>
      </c>
      <c r="D51" s="3" t="s">
        <v>116</v>
      </c>
      <c r="E51" s="12"/>
      <c r="F51" s="13"/>
      <c r="G51" s="8"/>
      <c r="H51" s="2">
        <f>IF(Tabel13[[#This Row],[Leverancier voldoet aan Wens: Ja / Nee]]="Ja",Tabel13[[#This Row],[Aantal mogelijke punten wens]],0)</f>
        <v>0</v>
      </c>
    </row>
    <row r="52" spans="1:8" s="2" customFormat="1" ht="43.2" hidden="1" x14ac:dyDescent="0.3">
      <c r="A52" s="1" t="s">
        <v>117</v>
      </c>
      <c r="B52" s="14" t="s">
        <v>8</v>
      </c>
      <c r="C52" s="3" t="s">
        <v>115</v>
      </c>
      <c r="D52" s="3" t="s">
        <v>118</v>
      </c>
      <c r="E52" s="12"/>
      <c r="F52" s="13"/>
      <c r="G52" s="8"/>
      <c r="H52" s="2">
        <f>IF(Tabel13[[#This Row],[Leverancier voldoet aan Wens: Ja / Nee]]="Ja",Tabel13[[#This Row],[Aantal mogelijke punten wens]],0)</f>
        <v>0</v>
      </c>
    </row>
    <row r="53" spans="1:8" s="2" customFormat="1" ht="43.2" hidden="1" x14ac:dyDescent="0.3">
      <c r="A53" s="1" t="s">
        <v>119</v>
      </c>
      <c r="B53" s="10" t="s">
        <v>8</v>
      </c>
      <c r="C53" s="3" t="s">
        <v>115</v>
      </c>
      <c r="D53" s="3" t="s">
        <v>120</v>
      </c>
      <c r="E53" s="12"/>
      <c r="F53" s="13"/>
      <c r="G53" s="8"/>
      <c r="H53" s="2">
        <f>IF(Tabel13[[#This Row],[Leverancier voldoet aan Wens: Ja / Nee]]="Ja",Tabel13[[#This Row],[Aantal mogelijke punten wens]],0)</f>
        <v>0</v>
      </c>
    </row>
    <row r="54" spans="1:8" s="2" customFormat="1" hidden="1" x14ac:dyDescent="0.3">
      <c r="A54" s="5" t="s">
        <v>121</v>
      </c>
      <c r="B54" s="14" t="s">
        <v>8</v>
      </c>
      <c r="C54" s="3" t="s">
        <v>115</v>
      </c>
      <c r="D54" s="3" t="s">
        <v>122</v>
      </c>
      <c r="E54" s="12"/>
      <c r="F54" s="13"/>
      <c r="G54" s="8"/>
      <c r="H54" s="2">
        <f>IF(Tabel13[[#This Row],[Leverancier voldoet aan Wens: Ja / Nee]]="Ja",Tabel13[[#This Row],[Aantal mogelijke punten wens]],0)</f>
        <v>0</v>
      </c>
    </row>
    <row r="55" spans="1:8" s="2" customFormat="1" ht="28.8" hidden="1" x14ac:dyDescent="0.3">
      <c r="A55" s="1" t="s">
        <v>123</v>
      </c>
      <c r="B55" s="10" t="s">
        <v>8</v>
      </c>
      <c r="C55" s="3" t="s">
        <v>115</v>
      </c>
      <c r="D55" s="3" t="s">
        <v>124</v>
      </c>
      <c r="E55" s="12"/>
      <c r="F55" s="13"/>
      <c r="G55" s="8"/>
      <c r="H55" s="2">
        <f>IF(Tabel13[[#This Row],[Leverancier voldoet aan Wens: Ja / Nee]]="Ja",Tabel13[[#This Row],[Aantal mogelijke punten wens]],0)</f>
        <v>0</v>
      </c>
    </row>
    <row r="56" spans="1:8" s="2" customFormat="1" ht="57.6" hidden="1" x14ac:dyDescent="0.3">
      <c r="A56" s="1" t="s">
        <v>125</v>
      </c>
      <c r="B56" s="10" t="s">
        <v>8</v>
      </c>
      <c r="C56" s="3" t="s">
        <v>115</v>
      </c>
      <c r="D56" s="3" t="s">
        <v>126</v>
      </c>
      <c r="E56" s="12"/>
      <c r="F56" s="13"/>
      <c r="G56" s="8"/>
      <c r="H56" s="2">
        <f>IF(Tabel13[[#This Row],[Leverancier voldoet aan Wens: Ja / Nee]]="Ja",Tabel13[[#This Row],[Aantal mogelijke punten wens]],0)</f>
        <v>0</v>
      </c>
    </row>
    <row r="57" spans="1:8" s="2" customFormat="1" ht="28.8" hidden="1" x14ac:dyDescent="0.3">
      <c r="A57" s="1" t="s">
        <v>127</v>
      </c>
      <c r="B57" s="10" t="s">
        <v>8</v>
      </c>
      <c r="C57" s="3" t="s">
        <v>115</v>
      </c>
      <c r="D57" s="3" t="s">
        <v>128</v>
      </c>
      <c r="E57" s="12"/>
      <c r="F57" s="13"/>
      <c r="G57" s="8"/>
      <c r="H57" s="2">
        <f>IF(Tabel13[[#This Row],[Leverancier voldoet aan Wens: Ja / Nee]]="Ja",Tabel13[[#This Row],[Aantal mogelijke punten wens]],0)</f>
        <v>0</v>
      </c>
    </row>
    <row r="58" spans="1:8" s="2" customFormat="1" ht="28.8" hidden="1" x14ac:dyDescent="0.3">
      <c r="A58" s="1" t="s">
        <v>129</v>
      </c>
      <c r="B58" s="10" t="s">
        <v>8</v>
      </c>
      <c r="C58" s="3" t="s">
        <v>115</v>
      </c>
      <c r="D58" s="3" t="s">
        <v>130</v>
      </c>
      <c r="E58" s="12"/>
      <c r="F58" s="13"/>
      <c r="G58" s="8"/>
      <c r="H58" s="2">
        <f>IF(Tabel13[[#This Row],[Leverancier voldoet aan Wens: Ja / Nee]]="Ja",Tabel13[[#This Row],[Aantal mogelijke punten wens]],0)</f>
        <v>0</v>
      </c>
    </row>
    <row r="59" spans="1:8" s="2" customFormat="1" ht="28.8" hidden="1" x14ac:dyDescent="0.3">
      <c r="A59" s="1" t="s">
        <v>131</v>
      </c>
      <c r="B59" s="10" t="s">
        <v>8</v>
      </c>
      <c r="C59" s="3" t="s">
        <v>115</v>
      </c>
      <c r="D59" s="3" t="s">
        <v>132</v>
      </c>
      <c r="E59" s="12"/>
      <c r="F59" s="13"/>
      <c r="G59" s="8"/>
      <c r="H59" s="2">
        <f>IF(Tabel13[[#This Row],[Leverancier voldoet aan Wens: Ja / Nee]]="Ja",Tabel13[[#This Row],[Aantal mogelijke punten wens]],0)</f>
        <v>0</v>
      </c>
    </row>
    <row r="60" spans="1:8" s="2" customFormat="1" ht="28.8" hidden="1" x14ac:dyDescent="0.3">
      <c r="A60" s="1" t="s">
        <v>133</v>
      </c>
      <c r="B60" s="14" t="s">
        <v>8</v>
      </c>
      <c r="C60" s="3" t="s">
        <v>115</v>
      </c>
      <c r="D60" s="9" t="s">
        <v>134</v>
      </c>
      <c r="E60" s="12"/>
      <c r="F60" s="13"/>
      <c r="G60" s="8"/>
      <c r="H60" s="2">
        <f>IF(Tabel13[[#This Row],[Leverancier voldoet aan Wens: Ja / Nee]]="Ja",Tabel13[[#This Row],[Aantal mogelijke punten wens]],0)</f>
        <v>0</v>
      </c>
    </row>
    <row r="61" spans="1:8" ht="43.2" x14ac:dyDescent="0.3">
      <c r="A61" s="32" t="s">
        <v>135</v>
      </c>
      <c r="B61" s="18" t="s">
        <v>32</v>
      </c>
      <c r="C61" s="30" t="s">
        <v>115</v>
      </c>
      <c r="D61" s="30" t="s">
        <v>408</v>
      </c>
      <c r="E61" s="16"/>
      <c r="F61" s="27">
        <v>6</v>
      </c>
      <c r="G61" s="17"/>
      <c r="H61" s="26">
        <f>IF(Tabel13[[#This Row],[Leverancier voldoet aan Wens: Ja / Nee]]="Ja",Tabel13[[#This Row],[Aantal mogelijke punten wens]],0)</f>
        <v>0</v>
      </c>
    </row>
    <row r="62" spans="1:8" s="2" customFormat="1" ht="28.8" hidden="1" x14ac:dyDescent="0.3">
      <c r="A62" s="5" t="s">
        <v>136</v>
      </c>
      <c r="B62" s="14" t="s">
        <v>8</v>
      </c>
      <c r="C62" s="3" t="s">
        <v>137</v>
      </c>
      <c r="D62" s="3" t="s">
        <v>138</v>
      </c>
      <c r="E62" s="12"/>
      <c r="F62" s="13"/>
      <c r="G62" s="8"/>
      <c r="H62" s="2">
        <f>IF(Tabel13[[#This Row],[Leverancier voldoet aan Wens: Ja / Nee]]="Ja",Tabel13[[#This Row],[Aantal mogelijke punten wens]],0)</f>
        <v>0</v>
      </c>
    </row>
    <row r="63" spans="1:8" s="2" customFormat="1" ht="57.6" hidden="1" x14ac:dyDescent="0.3">
      <c r="A63" s="5" t="s">
        <v>139</v>
      </c>
      <c r="B63" s="10" t="s">
        <v>8</v>
      </c>
      <c r="C63" s="3" t="s">
        <v>137</v>
      </c>
      <c r="D63" s="3" t="s">
        <v>140</v>
      </c>
      <c r="E63" s="12"/>
      <c r="F63" s="13"/>
      <c r="G63" s="8"/>
      <c r="H63" s="2">
        <f>IF(Tabel13[[#This Row],[Leverancier voldoet aan Wens: Ja / Nee]]="Ja",Tabel13[[#This Row],[Aantal mogelijke punten wens]],0)</f>
        <v>0</v>
      </c>
    </row>
    <row r="64" spans="1:8" s="2" customFormat="1" ht="28.8" hidden="1" x14ac:dyDescent="0.3">
      <c r="A64" s="5" t="s">
        <v>141</v>
      </c>
      <c r="B64" s="14" t="s">
        <v>8</v>
      </c>
      <c r="C64" s="3" t="s">
        <v>137</v>
      </c>
      <c r="D64" s="3" t="s">
        <v>142</v>
      </c>
      <c r="E64" s="12"/>
      <c r="F64" s="13"/>
      <c r="G64" s="8"/>
      <c r="H64" s="2">
        <f>IF(Tabel13[[#This Row],[Leverancier voldoet aan Wens: Ja / Nee]]="Ja",Tabel13[[#This Row],[Aantal mogelijke punten wens]],0)</f>
        <v>0</v>
      </c>
    </row>
    <row r="65" spans="1:8" s="2" customFormat="1" ht="28.8" hidden="1" x14ac:dyDescent="0.3">
      <c r="A65" s="5" t="s">
        <v>143</v>
      </c>
      <c r="B65" s="14" t="s">
        <v>8</v>
      </c>
      <c r="C65" s="3" t="s">
        <v>137</v>
      </c>
      <c r="D65" s="3" t="s">
        <v>144</v>
      </c>
      <c r="E65" s="12"/>
      <c r="F65" s="13"/>
      <c r="G65" s="8"/>
      <c r="H65" s="2">
        <f>IF(Tabel13[[#This Row],[Leverancier voldoet aan Wens: Ja / Nee]]="Ja",Tabel13[[#This Row],[Aantal mogelijke punten wens]],0)</f>
        <v>0</v>
      </c>
    </row>
    <row r="66" spans="1:8" s="2" customFormat="1" ht="28.8" hidden="1" x14ac:dyDescent="0.3">
      <c r="A66" s="5" t="s">
        <v>145</v>
      </c>
      <c r="B66" s="10" t="s">
        <v>8</v>
      </c>
      <c r="C66" s="3" t="s">
        <v>137</v>
      </c>
      <c r="D66" s="3" t="s">
        <v>146</v>
      </c>
      <c r="E66" s="12"/>
      <c r="F66" s="13"/>
      <c r="G66" s="8"/>
      <c r="H66" s="2">
        <f>IF(Tabel13[[#This Row],[Leverancier voldoet aan Wens: Ja / Nee]]="Ja",Tabel13[[#This Row],[Aantal mogelijke punten wens]],0)</f>
        <v>0</v>
      </c>
    </row>
    <row r="67" spans="1:8" s="2" customFormat="1" ht="28.8" hidden="1" x14ac:dyDescent="0.3">
      <c r="A67" s="5" t="s">
        <v>147</v>
      </c>
      <c r="B67" s="10" t="s">
        <v>8</v>
      </c>
      <c r="C67" s="3" t="s">
        <v>137</v>
      </c>
      <c r="D67" s="3" t="s">
        <v>148</v>
      </c>
      <c r="E67" s="12"/>
      <c r="F67" s="13"/>
      <c r="G67" s="8"/>
      <c r="H67" s="2">
        <f>IF(Tabel13[[#This Row],[Leverancier voldoet aan Wens: Ja / Nee]]="Ja",Tabel13[[#This Row],[Aantal mogelijke punten wens]],0)</f>
        <v>0</v>
      </c>
    </row>
    <row r="68" spans="1:8" s="2" customFormat="1" ht="63.75" hidden="1" customHeight="1" x14ac:dyDescent="0.3">
      <c r="A68" s="5" t="s">
        <v>149</v>
      </c>
      <c r="B68" s="10" t="s">
        <v>8</v>
      </c>
      <c r="C68" s="3" t="s">
        <v>137</v>
      </c>
      <c r="D68" s="3" t="s">
        <v>150</v>
      </c>
      <c r="E68" s="12"/>
      <c r="F68" s="13"/>
      <c r="G68" s="8"/>
      <c r="H68" s="2">
        <f>IF(Tabel13[[#This Row],[Leverancier voldoet aan Wens: Ja / Nee]]="Ja",Tabel13[[#This Row],[Aantal mogelijke punten wens]],0)</f>
        <v>0</v>
      </c>
    </row>
    <row r="69" spans="1:8" s="2" customFormat="1" ht="100.8" hidden="1" x14ac:dyDescent="0.3">
      <c r="A69" s="5" t="s">
        <v>151</v>
      </c>
      <c r="B69" s="14" t="s">
        <v>8</v>
      </c>
      <c r="C69" s="3" t="s">
        <v>152</v>
      </c>
      <c r="D69" s="3" t="s">
        <v>153</v>
      </c>
      <c r="E69" s="12"/>
      <c r="F69" s="13"/>
      <c r="G69" s="8"/>
      <c r="H69" s="2">
        <f>IF(Tabel13[[#This Row],[Leverancier voldoet aan Wens: Ja / Nee]]="Ja",Tabel13[[#This Row],[Aantal mogelijke punten wens]],0)</f>
        <v>0</v>
      </c>
    </row>
    <row r="70" spans="1:8" s="2" customFormat="1" ht="28.8" hidden="1" x14ac:dyDescent="0.3">
      <c r="A70" s="5" t="s">
        <v>154</v>
      </c>
      <c r="B70" s="10" t="s">
        <v>8</v>
      </c>
      <c r="C70" s="3" t="s">
        <v>152</v>
      </c>
      <c r="D70" s="3" t="s">
        <v>155</v>
      </c>
      <c r="E70" s="12"/>
      <c r="F70" s="13"/>
      <c r="G70" s="8"/>
      <c r="H70" s="2">
        <f>IF(Tabel13[[#This Row],[Leverancier voldoet aan Wens: Ja / Nee]]="Ja",Tabel13[[#This Row],[Aantal mogelijke punten wens]],0)</f>
        <v>0</v>
      </c>
    </row>
    <row r="71" spans="1:8" s="2" customFormat="1" ht="43.2" hidden="1" x14ac:dyDescent="0.3">
      <c r="A71" s="5" t="s">
        <v>156</v>
      </c>
      <c r="B71" s="10" t="s">
        <v>8</v>
      </c>
      <c r="C71" s="3" t="s">
        <v>152</v>
      </c>
      <c r="D71" s="3" t="s">
        <v>157</v>
      </c>
      <c r="E71" s="12"/>
      <c r="F71" s="13"/>
      <c r="G71" s="8"/>
      <c r="H71" s="2">
        <f>IF(Tabel13[[#This Row],[Leverancier voldoet aan Wens: Ja / Nee]]="Ja",Tabel13[[#This Row],[Aantal mogelijke punten wens]],0)</f>
        <v>0</v>
      </c>
    </row>
    <row r="72" spans="1:8" s="2" customFormat="1" ht="72" hidden="1" x14ac:dyDescent="0.3">
      <c r="A72" s="5" t="s">
        <v>158</v>
      </c>
      <c r="B72" s="10" t="s">
        <v>8</v>
      </c>
      <c r="C72" s="3" t="s">
        <v>152</v>
      </c>
      <c r="D72" s="3" t="s">
        <v>159</v>
      </c>
      <c r="E72" s="12"/>
      <c r="F72" s="13"/>
      <c r="G72" s="8"/>
      <c r="H72" s="2">
        <f>IF(Tabel13[[#This Row],[Leverancier voldoet aan Wens: Ja / Nee]]="Ja",Tabel13[[#This Row],[Aantal mogelijke punten wens]],0)</f>
        <v>0</v>
      </c>
    </row>
    <row r="73" spans="1:8" s="2" customFormat="1" ht="86.4" hidden="1" x14ac:dyDescent="0.3">
      <c r="A73" s="5" t="s">
        <v>160</v>
      </c>
      <c r="B73" s="10" t="s">
        <v>8</v>
      </c>
      <c r="C73" s="3" t="s">
        <v>152</v>
      </c>
      <c r="D73" s="3" t="s">
        <v>161</v>
      </c>
      <c r="E73" s="12"/>
      <c r="F73" s="13"/>
      <c r="G73" s="8"/>
      <c r="H73" s="2">
        <f>IF(Tabel13[[#This Row],[Leverancier voldoet aan Wens: Ja / Nee]]="Ja",Tabel13[[#This Row],[Aantal mogelijke punten wens]],0)</f>
        <v>0</v>
      </c>
    </row>
    <row r="74" spans="1:8" s="2" customFormat="1" hidden="1" x14ac:dyDescent="0.3">
      <c r="A74" s="5" t="s">
        <v>162</v>
      </c>
      <c r="B74" s="14" t="s">
        <v>8</v>
      </c>
      <c r="C74" s="3" t="s">
        <v>163</v>
      </c>
      <c r="D74" s="3" t="s">
        <v>164</v>
      </c>
      <c r="E74" s="12"/>
      <c r="F74" s="13"/>
      <c r="G74" s="8"/>
      <c r="H74" s="2">
        <f>IF(Tabel13[[#This Row],[Leverancier voldoet aan Wens: Ja / Nee]]="Ja",Tabel13[[#This Row],[Aantal mogelijke punten wens]],0)</f>
        <v>0</v>
      </c>
    </row>
    <row r="75" spans="1:8" s="2" customFormat="1" ht="28.8" hidden="1" x14ac:dyDescent="0.3">
      <c r="A75" s="5" t="s">
        <v>165</v>
      </c>
      <c r="B75" s="10" t="s">
        <v>8</v>
      </c>
      <c r="C75" s="3" t="s">
        <v>163</v>
      </c>
      <c r="D75" s="3" t="s">
        <v>166</v>
      </c>
      <c r="E75" s="12"/>
      <c r="F75" s="13"/>
      <c r="G75" s="8"/>
      <c r="H75" s="2">
        <f>IF(Tabel13[[#This Row],[Leverancier voldoet aan Wens: Ja / Nee]]="Ja",Tabel13[[#This Row],[Aantal mogelijke punten wens]],0)</f>
        <v>0</v>
      </c>
    </row>
    <row r="76" spans="1:8" s="2" customFormat="1" ht="43.2" hidden="1" x14ac:dyDescent="0.3">
      <c r="A76" s="5" t="s">
        <v>167</v>
      </c>
      <c r="B76" s="10" t="s">
        <v>8</v>
      </c>
      <c r="C76" s="3" t="s">
        <v>163</v>
      </c>
      <c r="D76" s="3" t="s">
        <v>168</v>
      </c>
      <c r="E76" s="12"/>
      <c r="F76" s="13"/>
      <c r="G76" s="8"/>
      <c r="H76" s="2">
        <f>IF(Tabel13[[#This Row],[Leverancier voldoet aan Wens: Ja / Nee]]="Ja",Tabel13[[#This Row],[Aantal mogelijke punten wens]],0)</f>
        <v>0</v>
      </c>
    </row>
    <row r="77" spans="1:8" s="2" customFormat="1" ht="28.8" hidden="1" x14ac:dyDescent="0.3">
      <c r="A77" s="5" t="s">
        <v>169</v>
      </c>
      <c r="B77" s="10" t="s">
        <v>8</v>
      </c>
      <c r="C77" s="3" t="s">
        <v>163</v>
      </c>
      <c r="D77" s="3" t="s">
        <v>170</v>
      </c>
      <c r="E77" s="12"/>
      <c r="F77" s="13"/>
      <c r="G77" s="8"/>
      <c r="H77" s="2">
        <f>IF(Tabel13[[#This Row],[Leverancier voldoet aan Wens: Ja / Nee]]="Ja",Tabel13[[#This Row],[Aantal mogelijke punten wens]],0)</f>
        <v>0</v>
      </c>
    </row>
    <row r="78" spans="1:8" s="2" customFormat="1" ht="28.8" hidden="1" x14ac:dyDescent="0.3">
      <c r="A78" s="5" t="s">
        <v>171</v>
      </c>
      <c r="B78" s="14" t="s">
        <v>8</v>
      </c>
      <c r="C78" s="3" t="s">
        <v>163</v>
      </c>
      <c r="D78" s="3" t="s">
        <v>172</v>
      </c>
      <c r="E78" s="12"/>
      <c r="F78" s="13"/>
      <c r="G78" s="8"/>
      <c r="H78" s="2">
        <f>IF(Tabel13[[#This Row],[Leverancier voldoet aan Wens: Ja / Nee]]="Ja",Tabel13[[#This Row],[Aantal mogelijke punten wens]],0)</f>
        <v>0</v>
      </c>
    </row>
    <row r="79" spans="1:8" s="2" customFormat="1" ht="28.8" hidden="1" x14ac:dyDescent="0.3">
      <c r="A79" s="5" t="s">
        <v>173</v>
      </c>
      <c r="B79" s="10" t="s">
        <v>8</v>
      </c>
      <c r="C79" s="3" t="s">
        <v>163</v>
      </c>
      <c r="D79" s="3" t="s">
        <v>174</v>
      </c>
      <c r="E79" s="12"/>
      <c r="F79" s="13"/>
      <c r="G79" s="8"/>
      <c r="H79" s="2">
        <f>IF(Tabel13[[#This Row],[Leverancier voldoet aan Wens: Ja / Nee]]="Ja",Tabel13[[#This Row],[Aantal mogelijke punten wens]],0)</f>
        <v>0</v>
      </c>
    </row>
    <row r="80" spans="1:8" ht="28.8" x14ac:dyDescent="0.3">
      <c r="A80" s="28" t="s">
        <v>175</v>
      </c>
      <c r="B80" s="18" t="s">
        <v>32</v>
      </c>
      <c r="C80" s="30" t="s">
        <v>163</v>
      </c>
      <c r="D80" s="30" t="s">
        <v>176</v>
      </c>
      <c r="E80" s="16"/>
      <c r="F80" s="27">
        <v>2</v>
      </c>
      <c r="G80" s="17"/>
      <c r="H80" s="26">
        <f>IF(Tabel13[[#This Row],[Leverancier voldoet aan Wens: Ja / Nee]]="Ja",Tabel13[[#This Row],[Aantal mogelijke punten wens]],0)</f>
        <v>0</v>
      </c>
    </row>
    <row r="81" spans="1:8" s="2" customFormat="1" ht="28.8" hidden="1" x14ac:dyDescent="0.3">
      <c r="A81" s="5" t="s">
        <v>177</v>
      </c>
      <c r="B81" s="10" t="s">
        <v>8</v>
      </c>
      <c r="C81" s="3" t="s">
        <v>163</v>
      </c>
      <c r="D81" s="3" t="s">
        <v>178</v>
      </c>
      <c r="E81" s="12"/>
      <c r="F81" s="13"/>
      <c r="G81" s="8"/>
      <c r="H81" s="2">
        <f>IF(Tabel13[[#This Row],[Leverancier voldoet aan Wens: Ja / Nee]]="Ja",Tabel13[[#This Row],[Aantal mogelijke punten wens]],0)</f>
        <v>0</v>
      </c>
    </row>
    <row r="82" spans="1:8" ht="28.8" x14ac:dyDescent="0.3">
      <c r="A82" s="28" t="s">
        <v>179</v>
      </c>
      <c r="B82" s="18" t="s">
        <v>32</v>
      </c>
      <c r="C82" s="30" t="s">
        <v>163</v>
      </c>
      <c r="D82" s="30" t="s">
        <v>180</v>
      </c>
      <c r="E82" s="16"/>
      <c r="F82" s="27">
        <v>5</v>
      </c>
      <c r="G82" s="17"/>
      <c r="H82" s="26">
        <f>IF(Tabel13[[#This Row],[Leverancier voldoet aan Wens: Ja / Nee]]="Ja",Tabel13[[#This Row],[Aantal mogelijke punten wens]],0)</f>
        <v>0</v>
      </c>
    </row>
    <row r="83" spans="1:8" s="2" customFormat="1" ht="28.8" hidden="1" x14ac:dyDescent="0.3">
      <c r="A83" s="5" t="s">
        <v>181</v>
      </c>
      <c r="B83" s="10" t="s">
        <v>8</v>
      </c>
      <c r="C83" s="3" t="s">
        <v>163</v>
      </c>
      <c r="D83" s="3" t="s">
        <v>182</v>
      </c>
      <c r="E83" s="12"/>
      <c r="F83" s="13"/>
      <c r="G83" s="8"/>
      <c r="H83" s="2">
        <f>IF(Tabel13[[#This Row],[Leverancier voldoet aan Wens: Ja / Nee]]="Ja",Tabel13[[#This Row],[Aantal mogelijke punten wens]],0)</f>
        <v>0</v>
      </c>
    </row>
    <row r="84" spans="1:8" s="2" customFormat="1" hidden="1" x14ac:dyDescent="0.3">
      <c r="A84" s="5" t="s">
        <v>183</v>
      </c>
      <c r="B84" s="10" t="s">
        <v>8</v>
      </c>
      <c r="C84" s="3" t="s">
        <v>163</v>
      </c>
      <c r="D84" s="3" t="s">
        <v>184</v>
      </c>
      <c r="E84" s="12"/>
      <c r="F84" s="13"/>
      <c r="G84" s="8"/>
      <c r="H84" s="2">
        <f>IF(Tabel13[[#This Row],[Leverancier voldoet aan Wens: Ja / Nee]]="Ja",Tabel13[[#This Row],[Aantal mogelijke punten wens]],0)</f>
        <v>0</v>
      </c>
    </row>
    <row r="85" spans="1:8" s="2" customFormat="1" ht="72" hidden="1" x14ac:dyDescent="0.3">
      <c r="A85" s="5" t="s">
        <v>185</v>
      </c>
      <c r="B85" s="10" t="s">
        <v>8</v>
      </c>
      <c r="C85" s="3" t="s">
        <v>163</v>
      </c>
      <c r="D85" s="3" t="s">
        <v>186</v>
      </c>
      <c r="E85" s="12"/>
      <c r="F85" s="13"/>
      <c r="G85" s="8"/>
      <c r="H85" s="2">
        <f>IF(Tabel13[[#This Row],[Leverancier voldoet aan Wens: Ja / Nee]]="Ja",Tabel13[[#This Row],[Aantal mogelijke punten wens]],0)</f>
        <v>0</v>
      </c>
    </row>
    <row r="86" spans="1:8" s="2" customFormat="1" ht="43.2" hidden="1" x14ac:dyDescent="0.3">
      <c r="A86" s="5" t="s">
        <v>187</v>
      </c>
      <c r="B86" s="14" t="s">
        <v>8</v>
      </c>
      <c r="C86" s="3" t="s">
        <v>163</v>
      </c>
      <c r="D86" s="3" t="s">
        <v>188</v>
      </c>
      <c r="E86" s="12"/>
      <c r="F86" s="13"/>
      <c r="G86" s="8"/>
      <c r="H86" s="2">
        <f>IF(Tabel13[[#This Row],[Leverancier voldoet aan Wens: Ja / Nee]]="Ja",Tabel13[[#This Row],[Aantal mogelijke punten wens]],0)</f>
        <v>0</v>
      </c>
    </row>
    <row r="87" spans="1:8" s="2" customFormat="1" ht="28.8" hidden="1" x14ac:dyDescent="0.3">
      <c r="A87" s="5" t="s">
        <v>189</v>
      </c>
      <c r="B87" s="10" t="s">
        <v>8</v>
      </c>
      <c r="C87" s="3" t="s">
        <v>163</v>
      </c>
      <c r="D87" s="3" t="s">
        <v>190</v>
      </c>
      <c r="E87" s="12"/>
      <c r="F87" s="13"/>
      <c r="G87" s="8"/>
      <c r="H87" s="2">
        <f>IF(Tabel13[[#This Row],[Leverancier voldoet aan Wens: Ja / Nee]]="Ja",Tabel13[[#This Row],[Aantal mogelijke punten wens]],0)</f>
        <v>0</v>
      </c>
    </row>
    <row r="88" spans="1:8" s="2" customFormat="1" ht="28.8" hidden="1" x14ac:dyDescent="0.3">
      <c r="A88" s="5" t="s">
        <v>191</v>
      </c>
      <c r="B88" s="10" t="s">
        <v>8</v>
      </c>
      <c r="C88" s="3" t="s">
        <v>163</v>
      </c>
      <c r="D88" s="3" t="s">
        <v>192</v>
      </c>
      <c r="E88" s="12"/>
      <c r="F88" s="13"/>
      <c r="G88" s="8"/>
      <c r="H88" s="2">
        <f>IF(Tabel13[[#This Row],[Leverancier voldoet aan Wens: Ja / Nee]]="Ja",Tabel13[[#This Row],[Aantal mogelijke punten wens]],0)</f>
        <v>0</v>
      </c>
    </row>
    <row r="89" spans="1:8" s="2" customFormat="1" ht="28.8" hidden="1" x14ac:dyDescent="0.3">
      <c r="A89" s="5" t="s">
        <v>193</v>
      </c>
      <c r="B89" s="10" t="s">
        <v>8</v>
      </c>
      <c r="C89" s="3" t="s">
        <v>163</v>
      </c>
      <c r="D89" s="3" t="s">
        <v>194</v>
      </c>
      <c r="E89" s="12"/>
      <c r="F89" s="13"/>
      <c r="G89" s="8"/>
      <c r="H89" s="2">
        <f>IF(Tabel13[[#This Row],[Leverancier voldoet aan Wens: Ja / Nee]]="Ja",Tabel13[[#This Row],[Aantal mogelijke punten wens]],0)</f>
        <v>0</v>
      </c>
    </row>
    <row r="90" spans="1:8" s="2" customFormat="1" hidden="1" x14ac:dyDescent="0.3">
      <c r="A90" s="5" t="s">
        <v>195</v>
      </c>
      <c r="B90" s="10" t="s">
        <v>8</v>
      </c>
      <c r="C90" s="3" t="s">
        <v>163</v>
      </c>
      <c r="D90" s="3" t="s">
        <v>196</v>
      </c>
      <c r="E90" s="12"/>
      <c r="F90" s="13"/>
      <c r="G90" s="8"/>
      <c r="H90" s="2">
        <f>IF(Tabel13[[#This Row],[Leverancier voldoet aan Wens: Ja / Nee]]="Ja",Tabel13[[#This Row],[Aantal mogelijke punten wens]],0)</f>
        <v>0</v>
      </c>
    </row>
    <row r="91" spans="1:8" ht="28.8" x14ac:dyDescent="0.3">
      <c r="A91" s="28" t="s">
        <v>197</v>
      </c>
      <c r="B91" s="29" t="s">
        <v>32</v>
      </c>
      <c r="C91" s="30" t="s">
        <v>198</v>
      </c>
      <c r="D91" s="30" t="s">
        <v>409</v>
      </c>
      <c r="E91" s="16"/>
      <c r="F91" s="27">
        <v>10</v>
      </c>
      <c r="G91" s="17"/>
      <c r="H91" s="26">
        <f>IF(Tabel13[[#This Row],[Leverancier voldoet aan Wens: Ja / Nee]]="Ja",Tabel13[[#This Row],[Aantal mogelijke punten wens]],0)</f>
        <v>0</v>
      </c>
    </row>
    <row r="92" spans="1:8" x14ac:dyDescent="0.3">
      <c r="A92" s="28" t="s">
        <v>199</v>
      </c>
      <c r="B92" s="29" t="s">
        <v>32</v>
      </c>
      <c r="C92" s="30" t="s">
        <v>198</v>
      </c>
      <c r="D92" s="30" t="s">
        <v>410</v>
      </c>
      <c r="E92" s="16"/>
      <c r="F92" s="27">
        <v>7</v>
      </c>
      <c r="G92" s="17"/>
      <c r="H92" s="26">
        <f>IF(Tabel13[[#This Row],[Leverancier voldoet aan Wens: Ja / Nee]]="Ja",Tabel13[[#This Row],[Aantal mogelijke punten wens]],0)</f>
        <v>0</v>
      </c>
    </row>
    <row r="93" spans="1:8" x14ac:dyDescent="0.3">
      <c r="A93" s="28" t="s">
        <v>200</v>
      </c>
      <c r="B93" s="29" t="s">
        <v>32</v>
      </c>
      <c r="C93" s="30" t="s">
        <v>198</v>
      </c>
      <c r="D93" s="30" t="s">
        <v>201</v>
      </c>
      <c r="E93" s="16"/>
      <c r="F93" s="27">
        <v>6</v>
      </c>
      <c r="G93" s="17"/>
      <c r="H93" s="26">
        <f>IF(Tabel13[[#This Row],[Leverancier voldoet aan Wens: Ja / Nee]]="Ja",Tabel13[[#This Row],[Aantal mogelijke punten wens]],0)</f>
        <v>0</v>
      </c>
    </row>
    <row r="94" spans="1:8" x14ac:dyDescent="0.3">
      <c r="A94" s="28" t="s">
        <v>202</v>
      </c>
      <c r="B94" s="29" t="s">
        <v>32</v>
      </c>
      <c r="C94" s="30" t="s">
        <v>198</v>
      </c>
      <c r="D94" s="30" t="s">
        <v>411</v>
      </c>
      <c r="E94" s="16"/>
      <c r="F94" s="27">
        <v>3</v>
      </c>
      <c r="G94" s="17"/>
      <c r="H94" s="26">
        <f>IF(Tabel13[[#This Row],[Leverancier voldoet aan Wens: Ja / Nee]]="Ja",Tabel13[[#This Row],[Aantal mogelijke punten wens]],0)</f>
        <v>0</v>
      </c>
    </row>
    <row r="95" spans="1:8" s="31" customFormat="1" ht="28.8" x14ac:dyDescent="0.3">
      <c r="A95" s="32" t="s">
        <v>203</v>
      </c>
      <c r="B95" s="29" t="s">
        <v>32</v>
      </c>
      <c r="C95" s="30" t="s">
        <v>198</v>
      </c>
      <c r="D95" s="30" t="s">
        <v>412</v>
      </c>
      <c r="E95" s="16"/>
      <c r="F95" s="27">
        <v>2</v>
      </c>
      <c r="G95" s="17"/>
      <c r="H95" s="26">
        <f>IF(Tabel13[[#This Row],[Leverancier voldoet aan Wens: Ja / Nee]]="Ja",Tabel13[[#This Row],[Aantal mogelijke punten wens]],0)</f>
        <v>0</v>
      </c>
    </row>
    <row r="96" spans="1:8" ht="28.8" x14ac:dyDescent="0.3">
      <c r="A96" s="28" t="s">
        <v>204</v>
      </c>
      <c r="B96" s="29" t="s">
        <v>32</v>
      </c>
      <c r="C96" s="30" t="s">
        <v>198</v>
      </c>
      <c r="D96" s="30" t="s">
        <v>413</v>
      </c>
      <c r="E96" s="16"/>
      <c r="F96" s="27">
        <v>5</v>
      </c>
      <c r="G96" s="17"/>
      <c r="H96" s="26">
        <f>IF(Tabel13[[#This Row],[Leverancier voldoet aan Wens: Ja / Nee]]="Ja",Tabel13[[#This Row],[Aantal mogelijke punten wens]],0)</f>
        <v>0</v>
      </c>
    </row>
    <row r="97" spans="1:8" ht="28.8" x14ac:dyDescent="0.3">
      <c r="A97" s="28" t="s">
        <v>205</v>
      </c>
      <c r="B97" s="29" t="s">
        <v>32</v>
      </c>
      <c r="C97" s="30" t="s">
        <v>198</v>
      </c>
      <c r="D97" s="30" t="s">
        <v>414</v>
      </c>
      <c r="E97" s="16"/>
      <c r="F97" s="27">
        <v>5</v>
      </c>
      <c r="G97" s="17"/>
      <c r="H97" s="26">
        <f>IF(Tabel13[[#This Row],[Leverancier voldoet aan Wens: Ja / Nee]]="Ja",Tabel13[[#This Row],[Aantal mogelijke punten wens]],0)</f>
        <v>0</v>
      </c>
    </row>
    <row r="98" spans="1:8" s="2" customFormat="1" ht="43.2" hidden="1" x14ac:dyDescent="0.3">
      <c r="A98" s="5" t="s">
        <v>206</v>
      </c>
      <c r="B98" s="10" t="s">
        <v>8</v>
      </c>
      <c r="C98" s="3" t="s">
        <v>207</v>
      </c>
      <c r="D98" s="3" t="s">
        <v>208</v>
      </c>
      <c r="E98" s="12"/>
      <c r="F98" s="13"/>
      <c r="G98" s="8"/>
      <c r="H98" s="2">
        <f>IF(Tabel13[[#This Row],[Leverancier voldoet aan Wens: Ja / Nee]]="Ja",Tabel13[[#This Row],[Aantal mogelijke punten wens]],0)</f>
        <v>0</v>
      </c>
    </row>
    <row r="99" spans="1:8" s="2" customFormat="1" hidden="1" x14ac:dyDescent="0.3">
      <c r="A99" s="5" t="s">
        <v>209</v>
      </c>
      <c r="B99" s="10" t="s">
        <v>8</v>
      </c>
      <c r="C99" s="3" t="s">
        <v>210</v>
      </c>
      <c r="D99" s="3" t="s">
        <v>211</v>
      </c>
      <c r="E99" s="12"/>
      <c r="F99" s="13"/>
      <c r="G99" s="8"/>
      <c r="H99" s="2">
        <f>IF(Tabel13[[#This Row],[Leverancier voldoet aan Wens: Ja / Nee]]="Ja",Tabel13[[#This Row],[Aantal mogelijke punten wens]],0)</f>
        <v>0</v>
      </c>
    </row>
    <row r="100" spans="1:8" s="2" customFormat="1" ht="28.8" hidden="1" x14ac:dyDescent="0.3">
      <c r="A100" s="5" t="s">
        <v>212</v>
      </c>
      <c r="B100" s="10" t="s">
        <v>8</v>
      </c>
      <c r="C100" s="3" t="s">
        <v>210</v>
      </c>
      <c r="D100" s="3" t="s">
        <v>213</v>
      </c>
      <c r="E100" s="12"/>
      <c r="F100" s="13"/>
      <c r="G100" s="8"/>
      <c r="H100" s="2">
        <f>IF(Tabel13[[#This Row],[Leverancier voldoet aan Wens: Ja / Nee]]="Ja",Tabel13[[#This Row],[Aantal mogelijke punten wens]],0)</f>
        <v>0</v>
      </c>
    </row>
    <row r="101" spans="1:8" s="2" customFormat="1" ht="28.8" hidden="1" x14ac:dyDescent="0.3">
      <c r="A101" s="5" t="s">
        <v>214</v>
      </c>
      <c r="B101" s="10" t="s">
        <v>8</v>
      </c>
      <c r="C101" s="3" t="s">
        <v>210</v>
      </c>
      <c r="D101" s="3" t="s">
        <v>215</v>
      </c>
      <c r="E101" s="12"/>
      <c r="F101" s="13"/>
      <c r="G101" s="8"/>
      <c r="H101" s="2">
        <f>IF(Tabel13[[#This Row],[Leverancier voldoet aan Wens: Ja / Nee]]="Ja",Tabel13[[#This Row],[Aantal mogelijke punten wens]],0)</f>
        <v>0</v>
      </c>
    </row>
    <row r="102" spans="1:8" s="2" customFormat="1" hidden="1" x14ac:dyDescent="0.3">
      <c r="A102" s="5" t="s">
        <v>216</v>
      </c>
      <c r="B102" s="10" t="s">
        <v>8</v>
      </c>
      <c r="C102" s="3" t="s">
        <v>210</v>
      </c>
      <c r="D102" s="3" t="s">
        <v>217</v>
      </c>
      <c r="E102" s="12"/>
      <c r="F102" s="13"/>
      <c r="G102" s="8"/>
      <c r="H102" s="2">
        <f>IF(Tabel13[[#This Row],[Leverancier voldoet aan Wens: Ja / Nee]]="Ja",Tabel13[[#This Row],[Aantal mogelijke punten wens]],0)</f>
        <v>0</v>
      </c>
    </row>
    <row r="103" spans="1:8" ht="43.2" x14ac:dyDescent="0.3">
      <c r="A103" s="28" t="s">
        <v>218</v>
      </c>
      <c r="B103" s="29" t="s">
        <v>32</v>
      </c>
      <c r="C103" s="30" t="s">
        <v>210</v>
      </c>
      <c r="D103" s="30" t="s">
        <v>415</v>
      </c>
      <c r="E103" s="16"/>
      <c r="F103" s="27">
        <v>3</v>
      </c>
      <c r="G103" s="17"/>
      <c r="H103" s="26">
        <f>IF(Tabel13[[#This Row],[Leverancier voldoet aan Wens: Ja / Nee]]="Ja",Tabel13[[#This Row],[Aantal mogelijke punten wens]],0)</f>
        <v>0</v>
      </c>
    </row>
    <row r="104" spans="1:8" s="2" customFormat="1" ht="28.8" hidden="1" x14ac:dyDescent="0.3">
      <c r="A104" s="5" t="s">
        <v>219</v>
      </c>
      <c r="B104" s="10" t="s">
        <v>8</v>
      </c>
      <c r="C104" s="3" t="s">
        <v>220</v>
      </c>
      <c r="D104" s="3" t="s">
        <v>221</v>
      </c>
      <c r="E104" s="12"/>
      <c r="F104" s="13"/>
      <c r="G104" s="8"/>
      <c r="H104" s="2">
        <f>IF(Tabel13[[#This Row],[Leverancier voldoet aan Wens: Ja / Nee]]="Ja",Tabel13[[#This Row],[Aantal mogelijke punten wens]],0)</f>
        <v>0</v>
      </c>
    </row>
    <row r="105" spans="1:8" ht="43.2" x14ac:dyDescent="0.3">
      <c r="A105" s="28" t="s">
        <v>222</v>
      </c>
      <c r="B105" s="29" t="s">
        <v>32</v>
      </c>
      <c r="C105" s="30" t="s">
        <v>220</v>
      </c>
      <c r="D105" s="30" t="s">
        <v>416</v>
      </c>
      <c r="E105" s="16"/>
      <c r="F105" s="27">
        <v>6</v>
      </c>
      <c r="G105" s="17"/>
      <c r="H105" s="26">
        <f>IF(Tabel13[[#This Row],[Leverancier voldoet aan Wens: Ja / Nee]]="Ja",Tabel13[[#This Row],[Aantal mogelijke punten wens]],0)</f>
        <v>0</v>
      </c>
    </row>
    <row r="106" spans="1:8" s="2" customFormat="1" ht="28.8" hidden="1" x14ac:dyDescent="0.3">
      <c r="A106" s="5" t="s">
        <v>223</v>
      </c>
      <c r="B106" s="10" t="s">
        <v>8</v>
      </c>
      <c r="C106" s="3" t="s">
        <v>220</v>
      </c>
      <c r="D106" s="3" t="s">
        <v>224</v>
      </c>
      <c r="E106" s="12"/>
      <c r="F106" s="13"/>
      <c r="G106" s="8"/>
      <c r="H106" s="2">
        <f>IF(Tabel13[[#This Row],[Leverancier voldoet aan Wens: Ja / Nee]]="Ja",Tabel13[[#This Row],[Aantal mogelijke punten wens]],0)</f>
        <v>0</v>
      </c>
    </row>
    <row r="107" spans="1:8" s="2" customFormat="1" ht="43.2" hidden="1" x14ac:dyDescent="0.3">
      <c r="A107" s="5" t="s">
        <v>225</v>
      </c>
      <c r="B107" s="10" t="s">
        <v>8</v>
      </c>
      <c r="C107" s="3" t="s">
        <v>220</v>
      </c>
      <c r="D107" s="3" t="s">
        <v>226</v>
      </c>
      <c r="E107" s="12"/>
      <c r="F107" s="13"/>
      <c r="G107" s="8"/>
      <c r="H107" s="2">
        <f>IF(Tabel13[[#This Row],[Leverancier voldoet aan Wens: Ja / Nee]]="Ja",Tabel13[[#This Row],[Aantal mogelijke punten wens]],0)</f>
        <v>0</v>
      </c>
    </row>
    <row r="108" spans="1:8" ht="43.2" x14ac:dyDescent="0.3">
      <c r="A108" s="28" t="s">
        <v>227</v>
      </c>
      <c r="B108" s="29" t="s">
        <v>32</v>
      </c>
      <c r="C108" s="30" t="s">
        <v>220</v>
      </c>
      <c r="D108" s="30" t="s">
        <v>228</v>
      </c>
      <c r="E108" s="16"/>
      <c r="F108" s="27">
        <v>4</v>
      </c>
      <c r="G108" s="17"/>
      <c r="H108" s="26">
        <f>IF(Tabel13[[#This Row],[Leverancier voldoet aan Wens: Ja / Nee]]="Ja",Tabel13[[#This Row],[Aantal mogelijke punten wens]],0)</f>
        <v>0</v>
      </c>
    </row>
    <row r="109" spans="1:8" ht="28.8" x14ac:dyDescent="0.3">
      <c r="A109" s="28" t="s">
        <v>229</v>
      </c>
      <c r="B109" s="29" t="s">
        <v>32</v>
      </c>
      <c r="C109" s="30" t="s">
        <v>220</v>
      </c>
      <c r="D109" s="30" t="s">
        <v>230</v>
      </c>
      <c r="E109" s="16"/>
      <c r="F109" s="27">
        <v>5</v>
      </c>
      <c r="G109" s="17"/>
      <c r="H109" s="26">
        <f>IF(Tabel13[[#This Row],[Leverancier voldoet aan Wens: Ja / Nee]]="Ja",Tabel13[[#This Row],[Aantal mogelijke punten wens]],0)</f>
        <v>0</v>
      </c>
    </row>
    <row r="110" spans="1:8" s="2" customFormat="1" ht="28.8" hidden="1" x14ac:dyDescent="0.3">
      <c r="A110" s="5" t="s">
        <v>231</v>
      </c>
      <c r="B110" s="10" t="s">
        <v>8</v>
      </c>
      <c r="C110" s="3" t="s">
        <v>220</v>
      </c>
      <c r="D110" s="3" t="s">
        <v>232</v>
      </c>
      <c r="E110" s="12"/>
      <c r="F110" s="13"/>
      <c r="G110" s="8"/>
      <c r="H110" s="2">
        <f>IF(Tabel13[[#This Row],[Leverancier voldoet aan Wens: Ja / Nee]]="Ja",Tabel13[[#This Row],[Aantal mogelijke punten wens]],0)</f>
        <v>0</v>
      </c>
    </row>
    <row r="111" spans="1:8" s="2" customFormat="1" ht="28.8" hidden="1" x14ac:dyDescent="0.3">
      <c r="A111" s="5" t="s">
        <v>233</v>
      </c>
      <c r="B111" s="10" t="s">
        <v>8</v>
      </c>
      <c r="C111" s="3" t="s">
        <v>220</v>
      </c>
      <c r="D111" s="3" t="s">
        <v>234</v>
      </c>
      <c r="E111" s="12"/>
      <c r="F111" s="13"/>
      <c r="G111" s="8"/>
      <c r="H111" s="2">
        <f>IF(Tabel13[[#This Row],[Leverancier voldoet aan Wens: Ja / Nee]]="Ja",Tabel13[[#This Row],[Aantal mogelijke punten wens]],0)</f>
        <v>0</v>
      </c>
    </row>
    <row r="112" spans="1:8" ht="28.8" x14ac:dyDescent="0.3">
      <c r="A112" s="28" t="s">
        <v>235</v>
      </c>
      <c r="B112" s="29" t="s">
        <v>32</v>
      </c>
      <c r="C112" s="30" t="s">
        <v>220</v>
      </c>
      <c r="D112" s="30" t="s">
        <v>236</v>
      </c>
      <c r="E112" s="16"/>
      <c r="F112" s="27">
        <v>4</v>
      </c>
      <c r="G112" s="17"/>
      <c r="H112" s="26">
        <f>IF(Tabel13[[#This Row],[Leverancier voldoet aan Wens: Ja / Nee]]="Ja",Tabel13[[#This Row],[Aantal mogelijke punten wens]],0)</f>
        <v>0</v>
      </c>
    </row>
    <row r="113" spans="1:8" s="2" customFormat="1" ht="28.8" hidden="1" x14ac:dyDescent="0.3">
      <c r="A113" s="1" t="s">
        <v>237</v>
      </c>
      <c r="B113" s="10" t="s">
        <v>8</v>
      </c>
      <c r="C113" s="3" t="s">
        <v>238</v>
      </c>
      <c r="D113" s="3" t="s">
        <v>239</v>
      </c>
      <c r="E113" s="12"/>
      <c r="F113" s="13"/>
      <c r="G113" s="8"/>
      <c r="H113" s="2">
        <f>IF(Tabel13[[#This Row],[Leverancier voldoet aan Wens: Ja / Nee]]="Ja",Tabel13[[#This Row],[Aantal mogelijke punten wens]],0)</f>
        <v>0</v>
      </c>
    </row>
    <row r="114" spans="1:8" s="2" customFormat="1" ht="28.8" hidden="1" x14ac:dyDescent="0.3">
      <c r="A114" s="1" t="s">
        <v>240</v>
      </c>
      <c r="B114" s="10" t="s">
        <v>8</v>
      </c>
      <c r="C114" s="3" t="s">
        <v>238</v>
      </c>
      <c r="D114" s="3" t="s">
        <v>241</v>
      </c>
      <c r="E114" s="12"/>
      <c r="F114" s="13"/>
      <c r="G114" s="8"/>
      <c r="H114" s="2">
        <f>IF(Tabel13[[#This Row],[Leverancier voldoet aan Wens: Ja / Nee]]="Ja",Tabel13[[#This Row],[Aantal mogelijke punten wens]],0)</f>
        <v>0</v>
      </c>
    </row>
    <row r="115" spans="1:8" s="2" customFormat="1" ht="28.8" hidden="1" x14ac:dyDescent="0.3">
      <c r="A115" s="1" t="s">
        <v>242</v>
      </c>
      <c r="B115" s="10" t="s">
        <v>8</v>
      </c>
      <c r="C115" s="3" t="s">
        <v>238</v>
      </c>
      <c r="D115" s="3" t="s">
        <v>243</v>
      </c>
      <c r="E115" s="12"/>
      <c r="F115" s="13"/>
      <c r="G115" s="8"/>
      <c r="H115" s="2">
        <f>IF(Tabel13[[#This Row],[Leverancier voldoet aan Wens: Ja / Nee]]="Ja",Tabel13[[#This Row],[Aantal mogelijke punten wens]],0)</f>
        <v>0</v>
      </c>
    </row>
    <row r="116" spans="1:8" s="2" customFormat="1" ht="57.6" hidden="1" x14ac:dyDescent="0.3">
      <c r="A116" s="1" t="s">
        <v>244</v>
      </c>
      <c r="B116" s="10" t="s">
        <v>8</v>
      </c>
      <c r="C116" s="3" t="s">
        <v>238</v>
      </c>
      <c r="D116" s="3" t="s">
        <v>245</v>
      </c>
      <c r="E116" s="12"/>
      <c r="F116" s="13"/>
      <c r="G116" s="8"/>
      <c r="H116" s="2">
        <f>IF(Tabel13[[#This Row],[Leverancier voldoet aan Wens: Ja / Nee]]="Ja",Tabel13[[#This Row],[Aantal mogelijke punten wens]],0)</f>
        <v>0</v>
      </c>
    </row>
    <row r="117" spans="1:8" s="2" customFormat="1" ht="43.2" hidden="1" x14ac:dyDescent="0.3">
      <c r="A117" s="1" t="s">
        <v>246</v>
      </c>
      <c r="B117" s="10" t="s">
        <v>8</v>
      </c>
      <c r="C117" s="3" t="s">
        <v>238</v>
      </c>
      <c r="D117" s="3" t="s">
        <v>247</v>
      </c>
      <c r="E117" s="12"/>
      <c r="F117" s="13"/>
      <c r="G117" s="8"/>
      <c r="H117" s="2">
        <f>IF(Tabel13[[#This Row],[Leverancier voldoet aan Wens: Ja / Nee]]="Ja",Tabel13[[#This Row],[Aantal mogelijke punten wens]],0)</f>
        <v>0</v>
      </c>
    </row>
    <row r="118" spans="1:8" s="2" customFormat="1" ht="43.2" hidden="1" x14ac:dyDescent="0.3">
      <c r="A118" s="1" t="s">
        <v>248</v>
      </c>
      <c r="B118" s="10" t="s">
        <v>8</v>
      </c>
      <c r="C118" s="3" t="s">
        <v>238</v>
      </c>
      <c r="D118" s="3" t="s">
        <v>249</v>
      </c>
      <c r="E118" s="12"/>
      <c r="F118" s="13"/>
      <c r="G118" s="8"/>
      <c r="H118" s="2">
        <f>IF(Tabel13[[#This Row],[Leverancier voldoet aan Wens: Ja / Nee]]="Ja",Tabel13[[#This Row],[Aantal mogelijke punten wens]],0)</f>
        <v>0</v>
      </c>
    </row>
    <row r="119" spans="1:8" s="2" customFormat="1" ht="43.2" hidden="1" x14ac:dyDescent="0.3">
      <c r="A119" s="1" t="s">
        <v>250</v>
      </c>
      <c r="B119" s="10" t="s">
        <v>8</v>
      </c>
      <c r="C119" s="3" t="s">
        <v>238</v>
      </c>
      <c r="D119" s="3" t="s">
        <v>251</v>
      </c>
      <c r="E119" s="12"/>
      <c r="F119" s="13"/>
      <c r="G119" s="8"/>
      <c r="H119" s="2">
        <f>IF(Tabel13[[#This Row],[Leverancier voldoet aan Wens: Ja / Nee]]="Ja",Tabel13[[#This Row],[Aantal mogelijke punten wens]],0)</f>
        <v>0</v>
      </c>
    </row>
    <row r="120" spans="1:8" s="2" customFormat="1" ht="43.2" hidden="1" x14ac:dyDescent="0.3">
      <c r="A120" s="1" t="s">
        <v>252</v>
      </c>
      <c r="B120" s="10" t="s">
        <v>8</v>
      </c>
      <c r="C120" s="3" t="s">
        <v>238</v>
      </c>
      <c r="D120" s="1" t="s">
        <v>253</v>
      </c>
      <c r="E120" s="12"/>
      <c r="F120" s="13"/>
      <c r="G120" s="8"/>
      <c r="H120" s="2">
        <f>IF(Tabel13[[#This Row],[Leverancier voldoet aan Wens: Ja / Nee]]="Ja",Tabel13[[#This Row],[Aantal mogelijke punten wens]],0)</f>
        <v>0</v>
      </c>
    </row>
    <row r="121" spans="1:8" s="2" customFormat="1" ht="100.8" hidden="1" x14ac:dyDescent="0.3">
      <c r="A121" s="1" t="s">
        <v>254</v>
      </c>
      <c r="B121" s="10" t="s">
        <v>8</v>
      </c>
      <c r="C121" s="3" t="s">
        <v>238</v>
      </c>
      <c r="D121" s="3" t="s">
        <v>255</v>
      </c>
      <c r="E121" s="12"/>
      <c r="F121" s="13"/>
      <c r="G121" s="8"/>
      <c r="H121" s="2">
        <f>IF(Tabel13[[#This Row],[Leverancier voldoet aan Wens: Ja / Nee]]="Ja",Tabel13[[#This Row],[Aantal mogelijke punten wens]],0)</f>
        <v>0</v>
      </c>
    </row>
    <row r="122" spans="1:8" s="2" customFormat="1" ht="43.2" hidden="1" x14ac:dyDescent="0.3">
      <c r="A122" s="1" t="s">
        <v>256</v>
      </c>
      <c r="B122" s="10" t="s">
        <v>8</v>
      </c>
      <c r="C122" s="3" t="s">
        <v>238</v>
      </c>
      <c r="D122" s="3" t="s">
        <v>257</v>
      </c>
      <c r="E122" s="12"/>
      <c r="F122" s="13"/>
      <c r="G122" s="8"/>
      <c r="H122" s="2">
        <f>IF(Tabel13[[#This Row],[Leverancier voldoet aan Wens: Ja / Nee]]="Ja",Tabel13[[#This Row],[Aantal mogelijke punten wens]],0)</f>
        <v>0</v>
      </c>
    </row>
    <row r="123" spans="1:8" s="2" customFormat="1" ht="43.2" hidden="1" x14ac:dyDescent="0.3">
      <c r="A123" s="1" t="s">
        <v>258</v>
      </c>
      <c r="B123" s="10" t="s">
        <v>8</v>
      </c>
      <c r="C123" s="3" t="s">
        <v>238</v>
      </c>
      <c r="D123" s="3" t="s">
        <v>259</v>
      </c>
      <c r="E123" s="12"/>
      <c r="F123" s="13"/>
      <c r="G123" s="8"/>
      <c r="H123" s="2">
        <f>IF(Tabel13[[#This Row],[Leverancier voldoet aan Wens: Ja / Nee]]="Ja",Tabel13[[#This Row],[Aantal mogelijke punten wens]],0)</f>
        <v>0</v>
      </c>
    </row>
    <row r="124" spans="1:8" s="2" customFormat="1" ht="43.2" hidden="1" x14ac:dyDescent="0.3">
      <c r="A124" s="1" t="s">
        <v>260</v>
      </c>
      <c r="B124" s="10" t="s">
        <v>8</v>
      </c>
      <c r="C124" s="3" t="s">
        <v>238</v>
      </c>
      <c r="D124" s="3" t="s">
        <v>261</v>
      </c>
      <c r="E124" s="12"/>
      <c r="F124" s="13"/>
      <c r="G124" s="8"/>
      <c r="H124" s="2">
        <f>IF(Tabel13[[#This Row],[Leverancier voldoet aan Wens: Ja / Nee]]="Ja",Tabel13[[#This Row],[Aantal mogelijke punten wens]],0)</f>
        <v>0</v>
      </c>
    </row>
    <row r="125" spans="1:8" s="2" customFormat="1" ht="28.8" hidden="1" x14ac:dyDescent="0.3">
      <c r="A125" s="1" t="s">
        <v>262</v>
      </c>
      <c r="B125" s="10" t="s">
        <v>8</v>
      </c>
      <c r="C125" s="3" t="s">
        <v>238</v>
      </c>
      <c r="D125" s="3" t="s">
        <v>263</v>
      </c>
      <c r="E125" s="12"/>
      <c r="F125" s="13"/>
      <c r="G125" s="8"/>
      <c r="H125" s="2">
        <f>IF(Tabel13[[#This Row],[Leverancier voldoet aan Wens: Ja / Nee]]="Ja",Tabel13[[#This Row],[Aantal mogelijke punten wens]],0)</f>
        <v>0</v>
      </c>
    </row>
    <row r="126" spans="1:8" s="2" customFormat="1" ht="43.2" hidden="1" x14ac:dyDescent="0.3">
      <c r="A126" s="1" t="s">
        <v>264</v>
      </c>
      <c r="B126" s="10" t="s">
        <v>8</v>
      </c>
      <c r="C126" s="3" t="s">
        <v>238</v>
      </c>
      <c r="D126" s="3" t="s">
        <v>265</v>
      </c>
      <c r="E126" s="12"/>
      <c r="F126" s="13"/>
      <c r="G126" s="8"/>
      <c r="H126" s="2">
        <f>IF(Tabel13[[#This Row],[Leverancier voldoet aan Wens: Ja / Nee]]="Ja",Tabel13[[#This Row],[Aantal mogelijke punten wens]],0)</f>
        <v>0</v>
      </c>
    </row>
    <row r="127" spans="1:8" s="2" customFormat="1" ht="43.2" hidden="1" x14ac:dyDescent="0.3">
      <c r="A127" s="1" t="s">
        <v>266</v>
      </c>
      <c r="B127" s="10" t="s">
        <v>8</v>
      </c>
      <c r="C127" s="3" t="s">
        <v>238</v>
      </c>
      <c r="D127" s="3" t="s">
        <v>267</v>
      </c>
      <c r="E127" s="12"/>
      <c r="F127" s="13"/>
      <c r="G127" s="8"/>
      <c r="H127" s="2">
        <f>IF(Tabel13[[#This Row],[Leverancier voldoet aan Wens: Ja / Nee]]="Ja",Tabel13[[#This Row],[Aantal mogelijke punten wens]],0)</f>
        <v>0</v>
      </c>
    </row>
    <row r="128" spans="1:8" s="2" customFormat="1" ht="57.6" hidden="1" x14ac:dyDescent="0.3">
      <c r="A128" s="1" t="s">
        <v>268</v>
      </c>
      <c r="B128" s="10" t="s">
        <v>8</v>
      </c>
      <c r="C128" s="3" t="s">
        <v>238</v>
      </c>
      <c r="D128" s="3" t="s">
        <v>269</v>
      </c>
      <c r="E128" s="12"/>
      <c r="F128" s="13"/>
      <c r="G128" s="8"/>
      <c r="H128" s="2">
        <f>IF(Tabel13[[#This Row],[Leverancier voldoet aan Wens: Ja / Nee]]="Ja",Tabel13[[#This Row],[Aantal mogelijke punten wens]],0)</f>
        <v>0</v>
      </c>
    </row>
    <row r="129" spans="1:8" s="2" customFormat="1" ht="28.8" hidden="1" x14ac:dyDescent="0.3">
      <c r="A129" s="1" t="s">
        <v>270</v>
      </c>
      <c r="B129" s="10" t="s">
        <v>8</v>
      </c>
      <c r="C129" s="3" t="s">
        <v>238</v>
      </c>
      <c r="D129" s="3" t="s">
        <v>271</v>
      </c>
      <c r="E129" s="12"/>
      <c r="F129" s="13"/>
      <c r="G129" s="8"/>
      <c r="H129" s="2">
        <f>IF(Tabel13[[#This Row],[Leverancier voldoet aan Wens: Ja / Nee]]="Ja",Tabel13[[#This Row],[Aantal mogelijke punten wens]],0)</f>
        <v>0</v>
      </c>
    </row>
    <row r="130" spans="1:8" s="2" customFormat="1" ht="43.2" hidden="1" x14ac:dyDescent="0.3">
      <c r="A130" s="1" t="s">
        <v>272</v>
      </c>
      <c r="B130" s="10" t="s">
        <v>8</v>
      </c>
      <c r="C130" s="3" t="s">
        <v>238</v>
      </c>
      <c r="D130" s="3" t="s">
        <v>273</v>
      </c>
      <c r="E130" s="12"/>
      <c r="F130" s="13"/>
      <c r="G130" s="8"/>
      <c r="H130" s="2">
        <f>IF(Tabel13[[#This Row],[Leverancier voldoet aan Wens: Ja / Nee]]="Ja",Tabel13[[#This Row],[Aantal mogelijke punten wens]],0)</f>
        <v>0</v>
      </c>
    </row>
    <row r="131" spans="1:8" s="2" customFormat="1" ht="43.2" hidden="1" x14ac:dyDescent="0.3">
      <c r="A131" s="1" t="s">
        <v>274</v>
      </c>
      <c r="B131" s="10" t="s">
        <v>8</v>
      </c>
      <c r="C131" s="3" t="s">
        <v>238</v>
      </c>
      <c r="D131" s="3" t="s">
        <v>275</v>
      </c>
      <c r="E131" s="12"/>
      <c r="F131" s="13"/>
      <c r="G131" s="8"/>
      <c r="H131" s="2">
        <f>IF(Tabel13[[#This Row],[Leverancier voldoet aan Wens: Ja / Nee]]="Ja",Tabel13[[#This Row],[Aantal mogelijke punten wens]],0)</f>
        <v>0</v>
      </c>
    </row>
    <row r="132" spans="1:8" s="2" customFormat="1" ht="57.6" hidden="1" x14ac:dyDescent="0.3">
      <c r="A132" s="1" t="s">
        <v>276</v>
      </c>
      <c r="B132" s="10" t="s">
        <v>8</v>
      </c>
      <c r="C132" s="3" t="s">
        <v>238</v>
      </c>
      <c r="D132" s="3" t="s">
        <v>277</v>
      </c>
      <c r="E132" s="12"/>
      <c r="F132" s="13"/>
      <c r="G132" s="8"/>
      <c r="H132" s="2">
        <f>IF(Tabel13[[#This Row],[Leverancier voldoet aan Wens: Ja / Nee]]="Ja",Tabel13[[#This Row],[Aantal mogelijke punten wens]],0)</f>
        <v>0</v>
      </c>
    </row>
    <row r="133" spans="1:8" s="2" customFormat="1" ht="43.2" hidden="1" x14ac:dyDescent="0.3">
      <c r="A133" s="5" t="s">
        <v>278</v>
      </c>
      <c r="B133" s="10" t="s">
        <v>8</v>
      </c>
      <c r="C133" s="3" t="s">
        <v>279</v>
      </c>
      <c r="D133" s="3" t="s">
        <v>280</v>
      </c>
      <c r="E133" s="12"/>
      <c r="F133" s="13"/>
      <c r="G133" s="8"/>
      <c r="H133" s="2">
        <f>IF(Tabel13[[#This Row],[Leverancier voldoet aan Wens: Ja / Nee]]="Ja",Tabel13[[#This Row],[Aantal mogelijke punten wens]],0)</f>
        <v>0</v>
      </c>
    </row>
    <row r="134" spans="1:8" s="2" customFormat="1" ht="43.2" hidden="1" x14ac:dyDescent="0.3">
      <c r="A134" s="5" t="s">
        <v>281</v>
      </c>
      <c r="B134" s="10" t="s">
        <v>8</v>
      </c>
      <c r="C134" s="3" t="s">
        <v>279</v>
      </c>
      <c r="D134" s="3" t="s">
        <v>282</v>
      </c>
      <c r="E134" s="12"/>
      <c r="F134" s="13"/>
      <c r="G134" s="8"/>
      <c r="H134" s="2">
        <f>IF(Tabel13[[#This Row],[Leverancier voldoet aan Wens: Ja / Nee]]="Ja",Tabel13[[#This Row],[Aantal mogelijke punten wens]],0)</f>
        <v>0</v>
      </c>
    </row>
    <row r="135" spans="1:8" s="2" customFormat="1" ht="28.8" hidden="1" x14ac:dyDescent="0.3">
      <c r="A135" s="5" t="s">
        <v>283</v>
      </c>
      <c r="B135" s="10" t="s">
        <v>8</v>
      </c>
      <c r="C135" s="3" t="s">
        <v>279</v>
      </c>
      <c r="D135" s="3" t="s">
        <v>284</v>
      </c>
      <c r="E135" s="12"/>
      <c r="F135" s="13"/>
      <c r="G135" s="8"/>
      <c r="H135" s="2">
        <f>IF(Tabel13[[#This Row],[Leverancier voldoet aan Wens: Ja / Nee]]="Ja",Tabel13[[#This Row],[Aantal mogelijke punten wens]],0)</f>
        <v>0</v>
      </c>
    </row>
    <row r="136" spans="1:8" s="2" customFormat="1" ht="86.4" hidden="1" x14ac:dyDescent="0.3">
      <c r="A136" s="5" t="s">
        <v>285</v>
      </c>
      <c r="B136" s="10" t="s">
        <v>8</v>
      </c>
      <c r="C136" s="3" t="s">
        <v>279</v>
      </c>
      <c r="D136" s="3" t="s">
        <v>286</v>
      </c>
      <c r="E136" s="12"/>
      <c r="F136" s="13"/>
      <c r="G136" s="8"/>
      <c r="H136" s="2">
        <f>IF(Tabel13[[#This Row],[Leverancier voldoet aan Wens: Ja / Nee]]="Ja",Tabel13[[#This Row],[Aantal mogelijke punten wens]],0)</f>
        <v>0</v>
      </c>
    </row>
    <row r="137" spans="1:8" s="2" customFormat="1" ht="57.6" hidden="1" x14ac:dyDescent="0.3">
      <c r="A137" s="5" t="s">
        <v>287</v>
      </c>
      <c r="B137" s="10" t="s">
        <v>8</v>
      </c>
      <c r="C137" s="3" t="s">
        <v>279</v>
      </c>
      <c r="D137" s="3" t="s">
        <v>288</v>
      </c>
      <c r="E137" s="12"/>
      <c r="F137" s="13"/>
      <c r="G137" s="8"/>
      <c r="H137" s="2">
        <f>IF(Tabel13[[#This Row],[Leverancier voldoet aan Wens: Ja / Nee]]="Ja",Tabel13[[#This Row],[Aantal mogelijke punten wens]],0)</f>
        <v>0</v>
      </c>
    </row>
    <row r="138" spans="1:8" s="2" customFormat="1" ht="28.8" hidden="1" x14ac:dyDescent="0.3">
      <c r="A138" s="5" t="s">
        <v>289</v>
      </c>
      <c r="B138" s="10" t="s">
        <v>8</v>
      </c>
      <c r="C138" s="3" t="s">
        <v>279</v>
      </c>
      <c r="D138" s="3" t="s">
        <v>290</v>
      </c>
      <c r="E138" s="12"/>
      <c r="F138" s="13"/>
      <c r="G138" s="8"/>
      <c r="H138" s="2">
        <f>IF(Tabel13[[#This Row],[Leverancier voldoet aan Wens: Ja / Nee]]="Ja",Tabel13[[#This Row],[Aantal mogelijke punten wens]],0)</f>
        <v>0</v>
      </c>
    </row>
    <row r="139" spans="1:8" s="2" customFormat="1" ht="144" hidden="1" x14ac:dyDescent="0.3">
      <c r="A139" s="5" t="s">
        <v>291</v>
      </c>
      <c r="B139" s="10" t="s">
        <v>8</v>
      </c>
      <c r="C139" s="3" t="s">
        <v>279</v>
      </c>
      <c r="D139" s="3" t="s">
        <v>292</v>
      </c>
      <c r="E139" s="12"/>
      <c r="F139" s="13"/>
      <c r="G139" s="8"/>
      <c r="H139" s="2">
        <f>IF(Tabel13[[#This Row],[Leverancier voldoet aan Wens: Ja / Nee]]="Ja",Tabel13[[#This Row],[Aantal mogelijke punten wens]],0)</f>
        <v>0</v>
      </c>
    </row>
    <row r="140" spans="1:8" s="2" customFormat="1" ht="43.2" hidden="1" x14ac:dyDescent="0.3">
      <c r="A140" s="5" t="s">
        <v>293</v>
      </c>
      <c r="B140" s="10" t="s">
        <v>8</v>
      </c>
      <c r="C140" s="3" t="s">
        <v>279</v>
      </c>
      <c r="D140" s="3" t="s">
        <v>294</v>
      </c>
      <c r="E140" s="12"/>
      <c r="F140" s="13"/>
      <c r="G140" s="8"/>
      <c r="H140" s="2">
        <f>IF(Tabel13[[#This Row],[Leverancier voldoet aan Wens: Ja / Nee]]="Ja",Tabel13[[#This Row],[Aantal mogelijke punten wens]],0)</f>
        <v>0</v>
      </c>
    </row>
    <row r="141" spans="1:8" s="2" customFormat="1" ht="28.8" hidden="1" x14ac:dyDescent="0.3">
      <c r="A141" s="5" t="s">
        <v>295</v>
      </c>
      <c r="B141" s="10" t="s">
        <v>8</v>
      </c>
      <c r="C141" s="3" t="s">
        <v>296</v>
      </c>
      <c r="D141" s="3" t="s">
        <v>297</v>
      </c>
      <c r="E141" s="12"/>
      <c r="F141" s="13"/>
      <c r="G141" s="8"/>
      <c r="H141" s="2">
        <f>IF(Tabel13[[#This Row],[Leverancier voldoet aan Wens: Ja / Nee]]="Ja",Tabel13[[#This Row],[Aantal mogelijke punten wens]],0)</f>
        <v>0</v>
      </c>
    </row>
    <row r="142" spans="1:8" s="2" customFormat="1" hidden="1" x14ac:dyDescent="0.3">
      <c r="A142" s="5" t="s">
        <v>298</v>
      </c>
      <c r="B142" s="10" t="s">
        <v>8</v>
      </c>
      <c r="C142" s="3" t="s">
        <v>296</v>
      </c>
      <c r="D142" s="3" t="s">
        <v>299</v>
      </c>
      <c r="E142" s="12"/>
      <c r="F142" s="13"/>
      <c r="G142" s="8"/>
      <c r="H142" s="2">
        <f>IF(Tabel13[[#This Row],[Leverancier voldoet aan Wens: Ja / Nee]]="Ja",Tabel13[[#This Row],[Aantal mogelijke punten wens]],0)</f>
        <v>0</v>
      </c>
    </row>
    <row r="143" spans="1:8" s="2" customFormat="1" ht="28.8" hidden="1" x14ac:dyDescent="0.3">
      <c r="A143" s="5" t="s">
        <v>300</v>
      </c>
      <c r="B143" s="10" t="s">
        <v>8</v>
      </c>
      <c r="C143" s="3" t="s">
        <v>296</v>
      </c>
      <c r="D143" s="3" t="s">
        <v>301</v>
      </c>
      <c r="E143" s="12"/>
      <c r="F143" s="13"/>
      <c r="G143" s="8"/>
      <c r="H143" s="2">
        <f>IF(Tabel13[[#This Row],[Leverancier voldoet aan Wens: Ja / Nee]]="Ja",Tabel13[[#This Row],[Aantal mogelijke punten wens]],0)</f>
        <v>0</v>
      </c>
    </row>
    <row r="144" spans="1:8" s="2" customFormat="1" ht="28.8" hidden="1" x14ac:dyDescent="0.3">
      <c r="A144" s="5" t="s">
        <v>302</v>
      </c>
      <c r="B144" s="10" t="s">
        <v>8</v>
      </c>
      <c r="C144" s="3" t="s">
        <v>296</v>
      </c>
      <c r="D144" s="3" t="s">
        <v>303</v>
      </c>
      <c r="E144" s="12"/>
      <c r="F144" s="13"/>
      <c r="G144" s="8"/>
      <c r="H144" s="2">
        <f>IF(Tabel13[[#This Row],[Leverancier voldoet aan Wens: Ja / Nee]]="Ja",Tabel13[[#This Row],[Aantal mogelijke punten wens]],0)</f>
        <v>0</v>
      </c>
    </row>
    <row r="145" spans="1:8" s="2" customFormat="1" ht="72" hidden="1" x14ac:dyDescent="0.3">
      <c r="A145" s="5" t="s">
        <v>304</v>
      </c>
      <c r="B145" s="10" t="s">
        <v>8</v>
      </c>
      <c r="C145" s="3" t="s">
        <v>296</v>
      </c>
      <c r="D145" s="3" t="s">
        <v>305</v>
      </c>
      <c r="E145" s="12"/>
      <c r="F145" s="13"/>
      <c r="G145" s="8"/>
      <c r="H145" s="2">
        <f>IF(Tabel13[[#This Row],[Leverancier voldoet aan Wens: Ja / Nee]]="Ja",Tabel13[[#This Row],[Aantal mogelijke punten wens]],0)</f>
        <v>0</v>
      </c>
    </row>
    <row r="146" spans="1:8" s="2" customFormat="1" ht="28.8" hidden="1" x14ac:dyDescent="0.3">
      <c r="A146" s="5" t="s">
        <v>306</v>
      </c>
      <c r="B146" s="10" t="s">
        <v>8</v>
      </c>
      <c r="C146" s="3" t="s">
        <v>296</v>
      </c>
      <c r="D146" s="3" t="s">
        <v>307</v>
      </c>
      <c r="E146" s="12"/>
      <c r="F146" s="13"/>
      <c r="G146" s="8"/>
      <c r="H146" s="2">
        <f>IF(Tabel13[[#This Row],[Leverancier voldoet aan Wens: Ja / Nee]]="Ja",Tabel13[[#This Row],[Aantal mogelijke punten wens]],0)</f>
        <v>0</v>
      </c>
    </row>
    <row r="147" spans="1:8" s="2" customFormat="1" ht="28.8" hidden="1" x14ac:dyDescent="0.3">
      <c r="A147" s="5" t="s">
        <v>308</v>
      </c>
      <c r="B147" s="10" t="s">
        <v>8</v>
      </c>
      <c r="C147" s="3" t="s">
        <v>296</v>
      </c>
      <c r="D147" s="3" t="s">
        <v>309</v>
      </c>
      <c r="E147" s="12"/>
      <c r="F147" s="13"/>
      <c r="G147" s="8"/>
      <c r="H147" s="2">
        <f>IF(Tabel13[[#This Row],[Leverancier voldoet aan Wens: Ja / Nee]]="Ja",Tabel13[[#This Row],[Aantal mogelijke punten wens]],0)</f>
        <v>0</v>
      </c>
    </row>
    <row r="148" spans="1:8" s="2" customFormat="1" ht="28.8" hidden="1" x14ac:dyDescent="0.3">
      <c r="A148" s="5" t="s">
        <v>310</v>
      </c>
      <c r="B148" s="10" t="s">
        <v>8</v>
      </c>
      <c r="C148" s="3" t="s">
        <v>311</v>
      </c>
      <c r="D148" s="3" t="s">
        <v>312</v>
      </c>
      <c r="E148" s="12"/>
      <c r="F148" s="13"/>
      <c r="G148" s="8"/>
      <c r="H148" s="2">
        <f>IF(Tabel13[[#This Row],[Leverancier voldoet aan Wens: Ja / Nee]]="Ja",Tabel13[[#This Row],[Aantal mogelijke punten wens]],0)</f>
        <v>0</v>
      </c>
    </row>
    <row r="149" spans="1:8" s="2" customFormat="1" ht="28.8" hidden="1" x14ac:dyDescent="0.3">
      <c r="A149" s="1" t="s">
        <v>313</v>
      </c>
      <c r="B149" s="10" t="s">
        <v>8</v>
      </c>
      <c r="C149" s="15" t="s">
        <v>311</v>
      </c>
      <c r="D149" s="3" t="s">
        <v>314</v>
      </c>
      <c r="E149" s="6"/>
      <c r="F149" s="11"/>
      <c r="G149" s="7"/>
      <c r="H149" s="2">
        <f>IF(Tabel13[[#This Row],[Leverancier voldoet aan Wens: Ja / Nee]]="Ja",Tabel13[[#This Row],[Aantal mogelijke punten wens]],0)</f>
        <v>0</v>
      </c>
    </row>
    <row r="150" spans="1:8" s="2" customFormat="1" ht="28.8" hidden="1" x14ac:dyDescent="0.3">
      <c r="A150" s="1" t="s">
        <v>315</v>
      </c>
      <c r="B150" s="10" t="s">
        <v>8</v>
      </c>
      <c r="C150" s="15" t="s">
        <v>311</v>
      </c>
      <c r="D150" s="3" t="s">
        <v>316</v>
      </c>
      <c r="E150" s="6"/>
      <c r="F150" s="11"/>
      <c r="G150" s="7"/>
      <c r="H150" s="2">
        <f>IF(Tabel13[[#This Row],[Leverancier voldoet aan Wens: Ja / Nee]]="Ja",Tabel13[[#This Row],[Aantal mogelijke punten wens]],0)</f>
        <v>0</v>
      </c>
    </row>
    <row r="151" spans="1:8" s="2" customFormat="1" ht="28.8" hidden="1" x14ac:dyDescent="0.3">
      <c r="A151" s="1" t="s">
        <v>317</v>
      </c>
      <c r="B151" s="14" t="s">
        <v>8</v>
      </c>
      <c r="C151" s="15" t="s">
        <v>311</v>
      </c>
      <c r="D151" s="3" t="s">
        <v>318</v>
      </c>
      <c r="E151" s="6"/>
      <c r="F151" s="11"/>
      <c r="G151" s="7"/>
      <c r="H151" s="2">
        <f>IF(Tabel13[[#This Row],[Leverancier voldoet aan Wens: Ja / Nee]]="Ja",Tabel13[[#This Row],[Aantal mogelijke punten wens]],0)</f>
        <v>0</v>
      </c>
    </row>
    <row r="152" spans="1:8" s="2" customFormat="1" ht="57.6" hidden="1" x14ac:dyDescent="0.3">
      <c r="A152" s="1" t="s">
        <v>319</v>
      </c>
      <c r="B152" s="10" t="s">
        <v>8</v>
      </c>
      <c r="C152" s="15" t="s">
        <v>311</v>
      </c>
      <c r="D152" s="3" t="s">
        <v>320</v>
      </c>
      <c r="E152" s="6"/>
      <c r="F152" s="11"/>
      <c r="G152" s="7"/>
      <c r="H152" s="2">
        <f>IF(Tabel13[[#This Row],[Leverancier voldoet aan Wens: Ja / Nee]]="Ja",Tabel13[[#This Row],[Aantal mogelijke punten wens]],0)</f>
        <v>0</v>
      </c>
    </row>
    <row r="153" spans="1:8" s="2" customFormat="1" ht="72" hidden="1" x14ac:dyDescent="0.3">
      <c r="A153" s="1" t="s">
        <v>321</v>
      </c>
      <c r="B153" s="1" t="s">
        <v>8</v>
      </c>
      <c r="C153" s="1" t="s">
        <v>311</v>
      </c>
      <c r="D153" s="1" t="s">
        <v>322</v>
      </c>
      <c r="E153" s="6"/>
      <c r="F153" s="1"/>
      <c r="G153" s="6"/>
      <c r="H153" s="2">
        <f>IF(Tabel13[[#This Row],[Leverancier voldoet aan Wens: Ja / Nee]]="Ja",Tabel13[[#This Row],[Aantal mogelijke punten wens]],0)</f>
        <v>0</v>
      </c>
    </row>
    <row r="154" spans="1:8" s="2" customFormat="1" ht="158.4" hidden="1" x14ac:dyDescent="0.3">
      <c r="A154" s="1" t="s">
        <v>323</v>
      </c>
      <c r="B154" s="10" t="s">
        <v>8</v>
      </c>
      <c r="C154" s="3" t="s">
        <v>311</v>
      </c>
      <c r="D154" s="3" t="s">
        <v>324</v>
      </c>
      <c r="E154" s="6"/>
      <c r="F154" s="11"/>
      <c r="G154" s="7"/>
      <c r="H154" s="2">
        <f>IF(Tabel13[[#This Row],[Leverancier voldoet aan Wens: Ja / Nee]]="Ja",Tabel13[[#This Row],[Aantal mogelijke punten wens]],0)</f>
        <v>0</v>
      </c>
    </row>
    <row r="155" spans="1:8" s="2" customFormat="1" ht="187.2" hidden="1" x14ac:dyDescent="0.3">
      <c r="A155" s="1" t="s">
        <v>325</v>
      </c>
      <c r="B155" s="10" t="s">
        <v>8</v>
      </c>
      <c r="C155" s="3" t="s">
        <v>311</v>
      </c>
      <c r="D155" s="3" t="s">
        <v>326</v>
      </c>
      <c r="E155" s="6"/>
      <c r="F155" s="11"/>
      <c r="G155" s="7"/>
      <c r="H155" s="2">
        <f>IF(Tabel13[[#This Row],[Leverancier voldoet aan Wens: Ja / Nee]]="Ja",Tabel13[[#This Row],[Aantal mogelijke punten wens]],0)</f>
        <v>0</v>
      </c>
    </row>
    <row r="156" spans="1:8" s="2" customFormat="1" ht="172.8" hidden="1" x14ac:dyDescent="0.3">
      <c r="A156" s="1" t="s">
        <v>327</v>
      </c>
      <c r="B156" s="10" t="s">
        <v>8</v>
      </c>
      <c r="C156" s="3" t="s">
        <v>311</v>
      </c>
      <c r="D156" s="3" t="s">
        <v>328</v>
      </c>
      <c r="E156" s="6"/>
      <c r="F156" s="11"/>
      <c r="G156" s="7"/>
      <c r="H156" s="2">
        <f>IF(Tabel13[[#This Row],[Leverancier voldoet aan Wens: Ja / Nee]]="Ja",Tabel13[[#This Row],[Aantal mogelijke punten wens]],0)</f>
        <v>0</v>
      </c>
    </row>
    <row r="157" spans="1:8" s="2" customFormat="1" ht="86.4" hidden="1" x14ac:dyDescent="0.3">
      <c r="A157" s="1" t="s">
        <v>329</v>
      </c>
      <c r="B157" s="14" t="s">
        <v>8</v>
      </c>
      <c r="C157" s="3" t="s">
        <v>311</v>
      </c>
      <c r="D157" s="4" t="s">
        <v>330</v>
      </c>
      <c r="E157" s="6"/>
      <c r="F157" s="11"/>
      <c r="G157" s="7"/>
      <c r="H157" s="2">
        <f>IF(Tabel13[[#This Row],[Leverancier voldoet aan Wens: Ja / Nee]]="Ja",Tabel13[[#This Row],[Aantal mogelijke punten wens]],0)</f>
        <v>0</v>
      </c>
    </row>
    <row r="158" spans="1:8" s="2" customFormat="1" hidden="1" x14ac:dyDescent="0.3">
      <c r="A158" s="1" t="s">
        <v>331</v>
      </c>
      <c r="B158" s="14" t="s">
        <v>8</v>
      </c>
      <c r="C158" s="3" t="s">
        <v>311</v>
      </c>
      <c r="D158" s="4" t="s">
        <v>332</v>
      </c>
      <c r="E158" s="6"/>
      <c r="F158" s="11"/>
      <c r="G158" s="7"/>
      <c r="H158" s="2">
        <f>IF(Tabel13[[#This Row],[Leverancier voldoet aan Wens: Ja / Nee]]="Ja",Tabel13[[#This Row],[Aantal mogelijke punten wens]],0)</f>
        <v>0</v>
      </c>
    </row>
    <row r="159" spans="1:8" s="2" customFormat="1" ht="28.8" hidden="1" x14ac:dyDescent="0.3">
      <c r="A159" s="5" t="s">
        <v>333</v>
      </c>
      <c r="B159" s="14" t="s">
        <v>8</v>
      </c>
      <c r="C159" s="3" t="s">
        <v>311</v>
      </c>
      <c r="D159" s="4" t="s">
        <v>334</v>
      </c>
      <c r="E159" s="12"/>
      <c r="F159" s="13"/>
      <c r="G159" s="8"/>
      <c r="H159" s="2">
        <f>IF(Tabel13[[#This Row],[Leverancier voldoet aan Wens: Ja / Nee]]="Ja",Tabel13[[#This Row],[Aantal mogelijke punten wens]],0)</f>
        <v>0</v>
      </c>
    </row>
    <row r="160" spans="1:8" s="2" customFormat="1" ht="43.2" hidden="1" x14ac:dyDescent="0.3">
      <c r="A160" s="1" t="s">
        <v>335</v>
      </c>
      <c r="B160" s="14" t="s">
        <v>8</v>
      </c>
      <c r="C160" s="3" t="s">
        <v>311</v>
      </c>
      <c r="D160" s="3" t="s">
        <v>336</v>
      </c>
      <c r="E160" s="6"/>
      <c r="F160" s="11"/>
      <c r="G160" s="7"/>
      <c r="H160" s="2">
        <f>IF(Tabel13[[#This Row],[Leverancier voldoet aan Wens: Ja / Nee]]="Ja",Tabel13[[#This Row],[Aantal mogelijke punten wens]],0)</f>
        <v>0</v>
      </c>
    </row>
    <row r="161" spans="1:8" s="2" customFormat="1" ht="72" hidden="1" x14ac:dyDescent="0.3">
      <c r="A161" s="1" t="s">
        <v>337</v>
      </c>
      <c r="B161" s="14" t="s">
        <v>8</v>
      </c>
      <c r="C161" s="3" t="s">
        <v>311</v>
      </c>
      <c r="D161" s="3" t="s">
        <v>338</v>
      </c>
      <c r="E161" s="6"/>
      <c r="F161" s="11"/>
      <c r="G161" s="7"/>
      <c r="H161" s="2">
        <f>IF(Tabel13[[#This Row],[Leverancier voldoet aan Wens: Ja / Nee]]="Ja",Tabel13[[#This Row],[Aantal mogelijke punten wens]],0)</f>
        <v>0</v>
      </c>
    </row>
    <row r="162" spans="1:8" s="2" customFormat="1" ht="43.2" hidden="1" x14ac:dyDescent="0.3">
      <c r="A162" s="5" t="s">
        <v>339</v>
      </c>
      <c r="B162" s="10" t="s">
        <v>8</v>
      </c>
      <c r="C162" s="3" t="s">
        <v>311</v>
      </c>
      <c r="D162" s="3" t="s">
        <v>340</v>
      </c>
      <c r="E162" s="12"/>
      <c r="F162" s="13"/>
      <c r="G162" s="8"/>
      <c r="H162" s="2">
        <f>IF(Tabel13[[#This Row],[Leverancier voldoet aan Wens: Ja / Nee]]="Ja",Tabel13[[#This Row],[Aantal mogelijke punten wens]],0)</f>
        <v>0</v>
      </c>
    </row>
    <row r="163" spans="1:8" s="2" customFormat="1" ht="28.8" hidden="1" x14ac:dyDescent="0.3">
      <c r="A163" s="5" t="s">
        <v>341</v>
      </c>
      <c r="B163" s="14" t="s">
        <v>8</v>
      </c>
      <c r="C163" s="3" t="s">
        <v>311</v>
      </c>
      <c r="D163" s="3" t="s">
        <v>342</v>
      </c>
      <c r="E163" s="12"/>
      <c r="F163" s="13"/>
      <c r="G163" s="8"/>
      <c r="H163" s="2">
        <f>IF(Tabel13[[#This Row],[Leverancier voldoet aan Wens: Ja / Nee]]="Ja",Tabel13[[#This Row],[Aantal mogelijke punten wens]],0)</f>
        <v>0</v>
      </c>
    </row>
    <row r="164" spans="1:8" s="2" customFormat="1" ht="28.8" hidden="1" x14ac:dyDescent="0.3">
      <c r="A164" s="5" t="s">
        <v>343</v>
      </c>
      <c r="B164" s="14" t="s">
        <v>8</v>
      </c>
      <c r="C164" s="3" t="s">
        <v>311</v>
      </c>
      <c r="D164" s="3" t="s">
        <v>344</v>
      </c>
      <c r="E164" s="12"/>
      <c r="F164" s="13"/>
      <c r="G164" s="8"/>
      <c r="H164" s="2">
        <f>IF(Tabel13[[#This Row],[Leverancier voldoet aan Wens: Ja / Nee]]="Ja",Tabel13[[#This Row],[Aantal mogelijke punten wens]],0)</f>
        <v>0</v>
      </c>
    </row>
    <row r="165" spans="1:8" s="2" customFormat="1" ht="28.8" hidden="1" x14ac:dyDescent="0.3">
      <c r="A165" s="5" t="s">
        <v>345</v>
      </c>
      <c r="B165" s="14" t="s">
        <v>8</v>
      </c>
      <c r="C165" s="3" t="s">
        <v>311</v>
      </c>
      <c r="D165" s="3" t="s">
        <v>346</v>
      </c>
      <c r="E165" s="12"/>
      <c r="F165" s="13"/>
      <c r="G165" s="8"/>
      <c r="H165" s="2">
        <f>IF(Tabel13[[#This Row],[Leverancier voldoet aan Wens: Ja / Nee]]="Ja",Tabel13[[#This Row],[Aantal mogelijke punten wens]],0)</f>
        <v>0</v>
      </c>
    </row>
    <row r="166" spans="1:8" s="2" customFormat="1" ht="43.2" hidden="1" x14ac:dyDescent="0.3">
      <c r="A166" s="5" t="s">
        <v>347</v>
      </c>
      <c r="B166" s="10" t="s">
        <v>8</v>
      </c>
      <c r="C166" s="3" t="s">
        <v>311</v>
      </c>
      <c r="D166" s="3" t="s">
        <v>348</v>
      </c>
      <c r="E166" s="12"/>
      <c r="F166" s="13"/>
      <c r="G166" s="8"/>
      <c r="H166" s="2">
        <f>IF(Tabel13[[#This Row],[Leverancier voldoet aan Wens: Ja / Nee]]="Ja",Tabel13[[#This Row],[Aantal mogelijke punten wens]],0)</f>
        <v>0</v>
      </c>
    </row>
    <row r="167" spans="1:8" s="2" customFormat="1" ht="57.6" hidden="1" x14ac:dyDescent="0.3">
      <c r="A167" s="5" t="s">
        <v>349</v>
      </c>
      <c r="B167" s="14" t="s">
        <v>8</v>
      </c>
      <c r="C167" s="3" t="s">
        <v>311</v>
      </c>
      <c r="D167" s="3" t="s">
        <v>350</v>
      </c>
      <c r="E167" s="12"/>
      <c r="F167" s="13"/>
      <c r="G167" s="8"/>
      <c r="H167" s="2">
        <f>IF(Tabel13[[#This Row],[Leverancier voldoet aan Wens: Ja / Nee]]="Ja",Tabel13[[#This Row],[Aantal mogelijke punten wens]],0)</f>
        <v>0</v>
      </c>
    </row>
    <row r="168" spans="1:8" s="2" customFormat="1" ht="57.6" hidden="1" x14ac:dyDescent="0.3">
      <c r="A168" s="5" t="s">
        <v>351</v>
      </c>
      <c r="B168" s="10" t="s">
        <v>8</v>
      </c>
      <c r="C168" s="3" t="s">
        <v>311</v>
      </c>
      <c r="D168" s="3" t="s">
        <v>352</v>
      </c>
      <c r="E168" s="12"/>
      <c r="F168" s="13"/>
      <c r="G168" s="8"/>
      <c r="H168" s="2">
        <f>IF(Tabel13[[#This Row],[Leverancier voldoet aan Wens: Ja / Nee]]="Ja",Tabel13[[#This Row],[Aantal mogelijke punten wens]],0)</f>
        <v>0</v>
      </c>
    </row>
    <row r="169" spans="1:8" s="2" customFormat="1" ht="28.8" hidden="1" x14ac:dyDescent="0.3">
      <c r="A169" s="5" t="s">
        <v>353</v>
      </c>
      <c r="B169" s="10" t="s">
        <v>8</v>
      </c>
      <c r="C169" s="3" t="s">
        <v>311</v>
      </c>
      <c r="D169" s="3" t="s">
        <v>354</v>
      </c>
      <c r="E169" s="12"/>
      <c r="F169" s="13"/>
      <c r="G169" s="8"/>
      <c r="H169" s="2">
        <f>IF(Tabel13[[#This Row],[Leverancier voldoet aan Wens: Ja / Nee]]="Ja",Tabel13[[#This Row],[Aantal mogelijke punten wens]],0)</f>
        <v>0</v>
      </c>
    </row>
    <row r="170" spans="1:8" s="2" customFormat="1" hidden="1" x14ac:dyDescent="0.3">
      <c r="A170" s="5" t="s">
        <v>355</v>
      </c>
      <c r="B170" s="10" t="s">
        <v>8</v>
      </c>
      <c r="C170" s="3" t="s">
        <v>311</v>
      </c>
      <c r="D170" s="3" t="s">
        <v>356</v>
      </c>
      <c r="E170" s="12"/>
      <c r="F170" s="13"/>
      <c r="G170" s="8"/>
      <c r="H170" s="2">
        <f>IF(Tabel13[[#This Row],[Leverancier voldoet aan Wens: Ja / Nee]]="Ja",Tabel13[[#This Row],[Aantal mogelijke punten wens]],0)</f>
        <v>0</v>
      </c>
    </row>
    <row r="171" spans="1:8" s="2" customFormat="1" ht="72" hidden="1" x14ac:dyDescent="0.3">
      <c r="A171" s="5" t="s">
        <v>357</v>
      </c>
      <c r="B171" s="10" t="s">
        <v>8</v>
      </c>
      <c r="C171" s="3" t="s">
        <v>311</v>
      </c>
      <c r="D171" s="3" t="s">
        <v>358</v>
      </c>
      <c r="E171" s="12"/>
      <c r="F171" s="13"/>
      <c r="G171" s="8"/>
      <c r="H171" s="2">
        <f>IF(Tabel13[[#This Row],[Leverancier voldoet aan Wens: Ja / Nee]]="Ja",Tabel13[[#This Row],[Aantal mogelijke punten wens]],0)</f>
        <v>0</v>
      </c>
    </row>
    <row r="172" spans="1:8" s="2" customFormat="1" ht="57.6" hidden="1" x14ac:dyDescent="0.3">
      <c r="A172" s="5" t="s">
        <v>359</v>
      </c>
      <c r="B172" s="10" t="s">
        <v>8</v>
      </c>
      <c r="C172" s="3" t="s">
        <v>311</v>
      </c>
      <c r="D172" s="3" t="s">
        <v>360</v>
      </c>
      <c r="E172" s="12"/>
      <c r="F172" s="13"/>
      <c r="G172" s="8"/>
      <c r="H172" s="2">
        <f>IF(Tabel13[[#This Row],[Leverancier voldoet aan Wens: Ja / Nee]]="Ja",Tabel13[[#This Row],[Aantal mogelijke punten wens]],0)</f>
        <v>0</v>
      </c>
    </row>
    <row r="173" spans="1:8" s="2" customFormat="1" ht="28.8" hidden="1" x14ac:dyDescent="0.3">
      <c r="A173" s="5" t="s">
        <v>361</v>
      </c>
      <c r="B173" s="14" t="s">
        <v>8</v>
      </c>
      <c r="C173" s="3" t="s">
        <v>311</v>
      </c>
      <c r="D173" s="3" t="s">
        <v>362</v>
      </c>
      <c r="E173" s="12"/>
      <c r="F173" s="13"/>
      <c r="G173" s="8"/>
      <c r="H173" s="2">
        <f>IF(Tabel13[[#This Row],[Leverancier voldoet aan Wens: Ja / Nee]]="Ja",Tabel13[[#This Row],[Aantal mogelijke punten wens]],0)</f>
        <v>0</v>
      </c>
    </row>
    <row r="174" spans="1:8" s="2" customFormat="1" ht="28.8" hidden="1" x14ac:dyDescent="0.3">
      <c r="A174" s="5" t="s">
        <v>363</v>
      </c>
      <c r="B174" s="14" t="s">
        <v>8</v>
      </c>
      <c r="C174" s="3" t="s">
        <v>311</v>
      </c>
      <c r="D174" s="3" t="s">
        <v>364</v>
      </c>
      <c r="E174" s="12"/>
      <c r="F174" s="13"/>
      <c r="G174" s="8"/>
      <c r="H174" s="2">
        <f>IF(Tabel13[[#This Row],[Leverancier voldoet aan Wens: Ja / Nee]]="Ja",Tabel13[[#This Row],[Aantal mogelijke punten wens]],0)</f>
        <v>0</v>
      </c>
    </row>
    <row r="175" spans="1:8" s="2" customFormat="1" ht="72" hidden="1" x14ac:dyDescent="0.3">
      <c r="A175" s="5" t="s">
        <v>365</v>
      </c>
      <c r="B175" s="14" t="s">
        <v>8</v>
      </c>
      <c r="C175" s="3" t="s">
        <v>311</v>
      </c>
      <c r="D175" s="3" t="s">
        <v>366</v>
      </c>
      <c r="E175" s="12"/>
      <c r="F175" s="13"/>
      <c r="G175" s="8"/>
      <c r="H175" s="2">
        <f>IF(Tabel13[[#This Row],[Leverancier voldoet aan Wens: Ja / Nee]]="Ja",Tabel13[[#This Row],[Aantal mogelijke punten wens]],0)</f>
        <v>0</v>
      </c>
    </row>
    <row r="176" spans="1:8" s="2" customFormat="1" hidden="1" x14ac:dyDescent="0.3">
      <c r="A176" s="5" t="s">
        <v>367</v>
      </c>
      <c r="B176" s="10" t="s">
        <v>8</v>
      </c>
      <c r="C176" s="3" t="s">
        <v>311</v>
      </c>
      <c r="D176" s="3" t="s">
        <v>368</v>
      </c>
      <c r="E176" s="12"/>
      <c r="F176" s="13"/>
      <c r="G176" s="8"/>
      <c r="H176" s="2">
        <f>IF(Tabel13[[#This Row],[Leverancier voldoet aan Wens: Ja / Nee]]="Ja",Tabel13[[#This Row],[Aantal mogelijke punten wens]],0)</f>
        <v>0</v>
      </c>
    </row>
    <row r="177" spans="1:8" s="2" customFormat="1" ht="43.2" hidden="1" x14ac:dyDescent="0.3">
      <c r="A177" s="5" t="s">
        <v>369</v>
      </c>
      <c r="B177" s="14" t="s">
        <v>8</v>
      </c>
      <c r="C177" s="3" t="s">
        <v>311</v>
      </c>
      <c r="D177" s="3" t="s">
        <v>370</v>
      </c>
      <c r="E177" s="12"/>
      <c r="F177" s="13"/>
      <c r="G177" s="8"/>
      <c r="H177" s="2">
        <f>IF(Tabel13[[#This Row],[Leverancier voldoet aan Wens: Ja / Nee]]="Ja",Tabel13[[#This Row],[Aantal mogelijke punten wens]],0)</f>
        <v>0</v>
      </c>
    </row>
    <row r="178" spans="1:8" s="2" customFormat="1" ht="28.8" hidden="1" x14ac:dyDescent="0.3">
      <c r="A178" s="5" t="s">
        <v>371</v>
      </c>
      <c r="B178" s="14" t="s">
        <v>8</v>
      </c>
      <c r="C178" s="3" t="s">
        <v>311</v>
      </c>
      <c r="D178" s="3" t="s">
        <v>372</v>
      </c>
      <c r="E178" s="12"/>
      <c r="F178" s="13"/>
      <c r="G178" s="8"/>
      <c r="H178" s="2">
        <f>IF(Tabel13[[#This Row],[Leverancier voldoet aan Wens: Ja / Nee]]="Ja",Tabel13[[#This Row],[Aantal mogelijke punten wens]],0)</f>
        <v>0</v>
      </c>
    </row>
    <row r="179" spans="1:8" s="2" customFormat="1" ht="28.8" hidden="1" x14ac:dyDescent="0.3">
      <c r="A179" s="5" t="s">
        <v>373</v>
      </c>
      <c r="B179" s="10" t="s">
        <v>8</v>
      </c>
      <c r="C179" s="3" t="s">
        <v>311</v>
      </c>
      <c r="D179" s="3" t="s">
        <v>374</v>
      </c>
      <c r="E179" s="12"/>
      <c r="F179" s="13"/>
      <c r="G179" s="8"/>
      <c r="H179" s="2">
        <f>IF(Tabel13[[#This Row],[Leverancier voldoet aan Wens: Ja / Nee]]="Ja",Tabel13[[#This Row],[Aantal mogelijke punten wens]],0)</f>
        <v>0</v>
      </c>
    </row>
    <row r="180" spans="1:8" s="2" customFormat="1" ht="57.6" hidden="1" x14ac:dyDescent="0.3">
      <c r="A180" s="5" t="s">
        <v>375</v>
      </c>
      <c r="B180" s="10" t="s">
        <v>8</v>
      </c>
      <c r="C180" s="3" t="s">
        <v>311</v>
      </c>
      <c r="D180" s="3" t="s">
        <v>376</v>
      </c>
      <c r="E180" s="12"/>
      <c r="F180" s="13"/>
      <c r="G180" s="8"/>
      <c r="H180" s="2">
        <f>IF(Tabel13[[#This Row],[Leverancier voldoet aan Wens: Ja / Nee]]="Ja",Tabel13[[#This Row],[Aantal mogelijke punten wens]],0)</f>
        <v>0</v>
      </c>
    </row>
    <row r="181" spans="1:8" s="2" customFormat="1" ht="57.6" hidden="1" x14ac:dyDescent="0.3">
      <c r="A181" s="1" t="s">
        <v>377</v>
      </c>
      <c r="B181" s="10" t="s">
        <v>8</v>
      </c>
      <c r="C181" s="15" t="s">
        <v>311</v>
      </c>
      <c r="D181" s="3" t="s">
        <v>378</v>
      </c>
      <c r="E181" s="6"/>
      <c r="F181" s="11"/>
      <c r="G181" s="7"/>
      <c r="H181" s="2">
        <f>IF(Tabel13[[#This Row],[Leverancier voldoet aan Wens: Ja / Nee]]="Ja",Tabel13[[#This Row],[Aantal mogelijke punten wens]],0)</f>
        <v>0</v>
      </c>
    </row>
    <row r="182" spans="1:8" s="2" customFormat="1" hidden="1" x14ac:dyDescent="0.3">
      <c r="A182" s="5" t="s">
        <v>379</v>
      </c>
      <c r="B182" s="14" t="s">
        <v>8</v>
      </c>
      <c r="C182" s="3" t="s">
        <v>380</v>
      </c>
      <c r="D182" s="3" t="s">
        <v>381</v>
      </c>
      <c r="E182" s="12"/>
      <c r="F182" s="13"/>
      <c r="G182" s="8"/>
      <c r="H182" s="2">
        <f>IF(Tabel13[[#This Row],[Leverancier voldoet aan Wens: Ja / Nee]]="Ja",Tabel13[[#This Row],[Aantal mogelijke punten wens]],0)</f>
        <v>0</v>
      </c>
    </row>
    <row r="183" spans="1:8" s="2" customFormat="1" hidden="1" x14ac:dyDescent="0.3">
      <c r="A183" s="5" t="s">
        <v>382</v>
      </c>
      <c r="B183" s="10" t="s">
        <v>8</v>
      </c>
      <c r="C183" s="3" t="s">
        <v>380</v>
      </c>
      <c r="D183" s="3" t="s">
        <v>383</v>
      </c>
      <c r="E183" s="12"/>
      <c r="F183" s="13"/>
      <c r="G183" s="8"/>
      <c r="H183" s="2">
        <f>IF(Tabel13[[#This Row],[Leverancier voldoet aan Wens: Ja / Nee]]="Ja",Tabel13[[#This Row],[Aantal mogelijke punten wens]],0)</f>
        <v>0</v>
      </c>
    </row>
    <row r="184" spans="1:8" s="2" customFormat="1" hidden="1" x14ac:dyDescent="0.3">
      <c r="A184" s="5" t="s">
        <v>384</v>
      </c>
      <c r="B184" s="14" t="s">
        <v>8</v>
      </c>
      <c r="C184" s="3" t="s">
        <v>380</v>
      </c>
      <c r="D184" s="3" t="s">
        <v>385</v>
      </c>
      <c r="E184" s="12"/>
      <c r="F184" s="13"/>
      <c r="G184" s="8"/>
      <c r="H184" s="2">
        <f>IF(Tabel13[[#This Row],[Leverancier voldoet aan Wens: Ja / Nee]]="Ja",Tabel13[[#This Row],[Aantal mogelijke punten wens]],0)</f>
        <v>0</v>
      </c>
    </row>
    <row r="185" spans="1:8" s="2" customFormat="1" hidden="1" x14ac:dyDescent="0.3">
      <c r="A185" s="5" t="s">
        <v>386</v>
      </c>
      <c r="B185" s="10" t="s">
        <v>8</v>
      </c>
      <c r="C185" s="3" t="s">
        <v>380</v>
      </c>
      <c r="D185" s="3" t="s">
        <v>387</v>
      </c>
      <c r="E185" s="12"/>
      <c r="F185" s="13"/>
      <c r="G185" s="8"/>
      <c r="H185" s="2">
        <f>IF(Tabel13[[#This Row],[Leverancier voldoet aan Wens: Ja / Nee]]="Ja",Tabel13[[#This Row],[Aantal mogelijke punten wens]],0)</f>
        <v>0</v>
      </c>
    </row>
    <row r="186" spans="1:8" s="2" customFormat="1" ht="43.2" hidden="1" x14ac:dyDescent="0.3">
      <c r="A186" s="5" t="s">
        <v>388</v>
      </c>
      <c r="B186" s="14" t="s">
        <v>8</v>
      </c>
      <c r="C186" s="3" t="s">
        <v>380</v>
      </c>
      <c r="D186" s="3" t="s">
        <v>389</v>
      </c>
      <c r="E186" s="12"/>
      <c r="F186" s="13"/>
      <c r="G186" s="8"/>
      <c r="H186" s="2">
        <f>IF(Tabel13[[#This Row],[Leverancier voldoet aan Wens: Ja / Nee]]="Ja",Tabel13[[#This Row],[Aantal mogelijke punten wens]],0)</f>
        <v>0</v>
      </c>
    </row>
    <row r="187" spans="1:8" s="2" customFormat="1" ht="43.2" hidden="1" x14ac:dyDescent="0.3">
      <c r="A187" s="5" t="s">
        <v>390</v>
      </c>
      <c r="B187" s="14" t="s">
        <v>8</v>
      </c>
      <c r="C187" s="3" t="s">
        <v>380</v>
      </c>
      <c r="D187" s="3" t="s">
        <v>391</v>
      </c>
      <c r="E187" s="12"/>
      <c r="F187" s="13"/>
      <c r="G187" s="8"/>
      <c r="H187" s="2">
        <f>IF(Tabel13[[#This Row],[Leverancier voldoet aan Wens: Ja / Nee]]="Ja",Tabel13[[#This Row],[Aantal mogelijke punten wens]],0)</f>
        <v>0</v>
      </c>
    </row>
    <row r="188" spans="1:8" s="2" customFormat="1" hidden="1" x14ac:dyDescent="0.3">
      <c r="A188" s="5" t="s">
        <v>392</v>
      </c>
      <c r="B188" s="10" t="s">
        <v>8</v>
      </c>
      <c r="C188" s="3" t="s">
        <v>380</v>
      </c>
      <c r="D188" s="3" t="s">
        <v>393</v>
      </c>
      <c r="E188" s="12"/>
      <c r="F188" s="13"/>
      <c r="G188" s="8"/>
      <c r="H188" s="2">
        <f>IF(Tabel13[[#This Row],[Leverancier voldoet aan Wens: Ja / Nee]]="Ja",Tabel13[[#This Row],[Aantal mogelijke punten wens]],0)</f>
        <v>0</v>
      </c>
    </row>
    <row r="189" spans="1:8" ht="43.2" x14ac:dyDescent="0.3">
      <c r="A189" s="28" t="s">
        <v>394</v>
      </c>
      <c r="B189" s="18" t="s">
        <v>32</v>
      </c>
      <c r="C189" s="30" t="s">
        <v>380</v>
      </c>
      <c r="D189" s="30" t="s">
        <v>395</v>
      </c>
      <c r="E189" s="16"/>
      <c r="F189" s="27">
        <v>7</v>
      </c>
      <c r="G189" s="17"/>
      <c r="H189" s="26">
        <f>IF(Tabel13[[#This Row],[Leverancier voldoet aan Wens: Ja / Nee]]="Ja",Tabel13[[#This Row],[Aantal mogelijke punten wens]],0)</f>
        <v>0</v>
      </c>
    </row>
    <row r="190" spans="1:8" ht="28.8" x14ac:dyDescent="0.3">
      <c r="A190" s="28" t="s">
        <v>396</v>
      </c>
      <c r="B190" s="29" t="s">
        <v>32</v>
      </c>
      <c r="C190" s="30" t="s">
        <v>380</v>
      </c>
      <c r="D190" s="30" t="s">
        <v>397</v>
      </c>
      <c r="E190" s="16"/>
      <c r="F190" s="27">
        <v>4</v>
      </c>
      <c r="G190" s="17"/>
      <c r="H190" s="26">
        <f>IF(Tabel13[[#This Row],[Leverancier voldoet aan Wens: Ja / Nee]]="Ja",Tabel13[[#This Row],[Aantal mogelijke punten wens]],0)</f>
        <v>0</v>
      </c>
    </row>
    <row r="191" spans="1:8" s="2" customFormat="1" ht="129.6" hidden="1" x14ac:dyDescent="0.3">
      <c r="A191" s="5" t="s">
        <v>398</v>
      </c>
      <c r="B191" s="14" t="s">
        <v>8</v>
      </c>
      <c r="C191" s="3" t="s">
        <v>399</v>
      </c>
      <c r="D191" s="3" t="s">
        <v>400</v>
      </c>
      <c r="E191" s="12"/>
      <c r="F191" s="13"/>
      <c r="G191" s="8"/>
      <c r="H191" s="2">
        <f>IF(Tabel13[[#This Row],[Leverancier voldoet aan Wens: Ja / Nee]]="Ja",Tabel13[[#This Row],[Aantal mogelijke punten wens]],0)</f>
        <v>0</v>
      </c>
    </row>
    <row r="192" spans="1:8" s="2" customFormat="1" ht="57.6" hidden="1" x14ac:dyDescent="0.3">
      <c r="A192" s="5" t="s">
        <v>401</v>
      </c>
      <c r="B192" s="10" t="s">
        <v>8</v>
      </c>
      <c r="C192" s="3" t="s">
        <v>399</v>
      </c>
      <c r="D192" s="3" t="s">
        <v>402</v>
      </c>
      <c r="E192" s="12"/>
      <c r="F192" s="13"/>
      <c r="G192" s="8"/>
      <c r="H192" s="2">
        <f>IF(Tabel13[[#This Row],[Leverancier voldoet aan Wens: Ja / Nee]]="Ja",Tabel13[[#This Row],[Aantal mogelijke punten wens]],0)</f>
        <v>0</v>
      </c>
    </row>
    <row r="193" spans="1:8" x14ac:dyDescent="0.3">
      <c r="A193" s="19"/>
      <c r="B193" s="20"/>
      <c r="C193" s="21"/>
      <c r="D193" s="21"/>
      <c r="E193" s="19"/>
      <c r="F193" s="22">
        <f>SUBTOTAL(109,Tabel13[Aantal mogelijke punten wens])</f>
        <v>100</v>
      </c>
      <c r="G193" s="23"/>
      <c r="H193" s="24">
        <f>SUM(H12:H190)</f>
        <v>0</v>
      </c>
    </row>
    <row r="242" spans="6:6" x14ac:dyDescent="0.3">
      <c r="F242" s="25" t="s">
        <v>403</v>
      </c>
    </row>
    <row r="243" spans="6:6" x14ac:dyDescent="0.3">
      <c r="F243" s="25" t="s">
        <v>404</v>
      </c>
    </row>
  </sheetData>
  <sheetProtection algorithmName="SHA-512" hashValue="eIzZeJNxr0yGh47po7cXm279CX9gsgj1EKCAjUIUWl8kaOASgbilb7z40d8Tp+WXMbNmYphfRw+HjmBrfrI5Hg==" saltValue="qzkCPJXmQ0zzM22CZum9tA==" spinCount="100000" sheet="1" objects="1" scenarios="1"/>
  <phoneticPr fontId="5" type="noConversion"/>
  <dataValidations count="2">
    <dataValidation type="list" allowBlank="1" showInputMessage="1" showErrorMessage="1" sqref="E2:E11" xr:uid="{43B6300B-F0B7-414D-A67C-64EAF4B056A0}">
      <formula1>#REF!</formula1>
    </dataValidation>
    <dataValidation type="list" allowBlank="1" showInputMessage="1" showErrorMessage="1" sqref="E12:E190" xr:uid="{FB439525-1282-4EC7-B482-7FA5CBABA73C}">
      <formula1>$F$241:$F$243</formula1>
    </dataValidation>
  </dataValidations>
  <pageMargins left="0.7" right="0.7" top="0.75" bottom="0.75" header="0.3" footer="0.3"/>
  <pageSetup paperSize="9" orientation="landscape"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6C3C2FDD81B34E8138AB1FFB00D358" ma:contentTypeVersion="9" ma:contentTypeDescription="Een nieuw document maken." ma:contentTypeScope="" ma:versionID="42667fa5cafecc6bfbce1b06c4c469d2">
  <xsd:schema xmlns:xsd="http://www.w3.org/2001/XMLSchema" xmlns:xs="http://www.w3.org/2001/XMLSchema" xmlns:p="http://schemas.microsoft.com/office/2006/metadata/properties" xmlns:ns2="aa74502f-588a-4880-bbdd-5396ab705cfd" targetNamespace="http://schemas.microsoft.com/office/2006/metadata/properties" ma:root="true" ma:fieldsID="911e5296b6fee7e4a3a76aad01effb54" ns2:_="">
    <xsd:import namespace="aa74502f-588a-4880-bbdd-5396ab705c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4502f-588a-4880-bbdd-5396ab705c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05fdecd-5e36-4b5b-b8b6-a8981bb9df0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74502f-588a-4880-bbdd-5396ab705c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25D1E0-B389-4067-8AD2-CD1DB488EBA8}">
  <ds:schemaRefs>
    <ds:schemaRef ds:uri="http://schemas.microsoft.com/sharepoint/v3/contenttype/forms"/>
  </ds:schemaRefs>
</ds:datastoreItem>
</file>

<file path=customXml/itemProps2.xml><?xml version="1.0" encoding="utf-8"?>
<ds:datastoreItem xmlns:ds="http://schemas.openxmlformats.org/officeDocument/2006/customXml" ds:itemID="{2D4C9641-168D-44C4-AF50-D9A2BFE37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4502f-588a-4880-bbdd-5396ab705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78792A-B6A5-4FD5-A2C7-45BCB15CBFE1}">
  <ds:schemaRefs>
    <ds:schemaRef ds:uri="http://purl.org/dc/elements/1.1/"/>
    <ds:schemaRef ds:uri="http://purl.org/dc/dcmitype/"/>
    <ds:schemaRef ds:uri="http://schemas.microsoft.com/office/2006/documentManagement/types"/>
    <ds:schemaRef ds:uri="http://schemas.openxmlformats.org/package/2006/metadata/core-properties"/>
    <ds:schemaRef ds:uri="aa74502f-588a-4880-bbdd-5396ab705cfd"/>
    <ds:schemaRef ds:uri="http://schemas.microsoft.com/office/2006/metadata/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SAM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Rowin Penning</dc:creator>
  <cp:keywords/>
  <dc:description/>
  <cp:lastModifiedBy>Nilyün Yntema</cp:lastModifiedBy>
  <cp:revision/>
  <dcterms:created xsi:type="dcterms:W3CDTF">2024-03-18T14:35:17Z</dcterms:created>
  <dcterms:modified xsi:type="dcterms:W3CDTF">2026-04-21T11:57:09Z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0x0101002E6C3C2FDD81B34E8138AB1FFB00D358</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