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6"/>
  <workbookPr/>
  <mc:AlternateContent xmlns:mc="http://schemas.openxmlformats.org/markup-compatibility/2006">
    <mc:Choice Requires="x15">
      <x15ac:absPath xmlns:x15ac="http://schemas.microsoft.com/office/spreadsheetml/2010/11/ac" url="https://skalnl.sharepoint.com/sites/Externen/Gedeelde documenten/Externen/Aanbesteding ICT Skal/Aanbesteding ICT leveranciers/EA ICT Communicatieverbindingen/03 Bestek/01 Concept/"/>
    </mc:Choice>
  </mc:AlternateContent>
  <xr:revisionPtr revIDLastSave="696" documentId="13_ncr:1_{4357ABD9-058E-B446-995E-A0A731EC0812}" xr6:coauthVersionLast="47" xr6:coauthVersionMax="47" xr10:uidLastSave="{CF2A5DEE-4964-4F7B-9AA9-74813ED5E158}"/>
  <bookViews>
    <workbookView xWindow="4020" yWindow="660" windowWidth="30540" windowHeight="20360" xr2:uid="{962CC399-212A-6A45-954D-A531352892B8}"/>
  </bookViews>
  <sheets>
    <sheet name="Instructie" sheetId="1" r:id="rId1"/>
    <sheet name="1 - Transitie of aansluiting" sheetId="2" r:id="rId2"/>
    <sheet name="2 - Internetverbindingen" sheetId="9" r:id="rId3"/>
    <sheet name="3 - Mobiele abonnementen" sheetId="10" r:id="rId4"/>
    <sheet name="4 - Vaste telefonie" sheetId="11" r:id="rId5"/>
    <sheet name="5 -Volume afh componenten" sheetId="12" r:id="rId6"/>
    <sheet name="6 - Inschrijfprijs" sheetId="13" r:id="rId7"/>
  </sheets>
  <definedNames>
    <definedName name="_xlnm.Print_Area" localSheetId="1">'1 - Transitie of aansluiting'!$A:$H</definedName>
    <definedName name="_xlnm.Print_Area" localSheetId="2">'2 - Internetverbindingen'!$A:$H</definedName>
    <definedName name="_xlnm.Print_Area" localSheetId="3">'3 - Mobiele abonnementen'!$A:$K</definedName>
    <definedName name="_xlnm.Print_Area" localSheetId="4">'4 - Vaste telefonie'!$A:$I</definedName>
    <definedName name="_xlnm.Print_Area" localSheetId="5">'5 -Volume afh componenten'!$A:$I</definedName>
    <definedName name="_xlnm.Print_Area" localSheetId="6">'6 - Inschrijfprijs'!$A:$H</definedName>
    <definedName name="_xlnm.Print_Area" localSheetId="0">Instructie!$A:$G</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 i="9" l="1"/>
  <c r="G20" i="9" s="1"/>
  <c r="F21" i="9"/>
  <c r="G21" i="9" s="1"/>
  <c r="F22" i="9"/>
  <c r="G22" i="9" s="1"/>
  <c r="F23" i="9"/>
  <c r="G23" i="9" s="1"/>
  <c r="G20" i="12"/>
  <c r="H20" i="12" s="1"/>
  <c r="G28" i="12"/>
  <c r="H28" i="12" s="1"/>
  <c r="G29" i="12"/>
  <c r="H29" i="12" s="1"/>
  <c r="G30" i="12"/>
  <c r="H30" i="12" s="1"/>
  <c r="G31" i="12"/>
  <c r="H31" i="12" s="1"/>
  <c r="G27" i="12"/>
  <c r="H27" i="12" s="1"/>
  <c r="G19" i="12"/>
  <c r="H19" i="12" s="1"/>
  <c r="G11" i="12"/>
  <c r="H11" i="12" s="1"/>
  <c r="G12" i="12"/>
  <c r="H12" i="12" s="1"/>
  <c r="G13" i="12"/>
  <c r="H13" i="12" s="1"/>
  <c r="G14" i="12"/>
  <c r="H14" i="12" s="1"/>
  <c r="G16" i="12"/>
  <c r="H16" i="12" s="1"/>
  <c r="G17" i="12"/>
  <c r="H17" i="12" s="1"/>
  <c r="G10" i="12"/>
  <c r="H10" i="12" s="1"/>
  <c r="G15" i="11"/>
  <c r="H15" i="11" s="1"/>
  <c r="G14" i="2"/>
  <c r="C2" i="13"/>
  <c r="G9" i="11"/>
  <c r="H9" i="11" s="1"/>
  <c r="G10" i="11"/>
  <c r="H10" i="11" s="1"/>
  <c r="G11" i="11"/>
  <c r="H11" i="11" s="1"/>
  <c r="G12" i="11"/>
  <c r="H12" i="11" s="1"/>
  <c r="G13" i="11"/>
  <c r="H13" i="11" s="1"/>
  <c r="G14" i="11"/>
  <c r="H14" i="11" s="1"/>
  <c r="G8" i="11"/>
  <c r="H8" i="11" s="1"/>
  <c r="I9" i="10"/>
  <c r="J9" i="10" s="1"/>
  <c r="I10" i="10"/>
  <c r="J10" i="10" s="1"/>
  <c r="I11" i="10"/>
  <c r="J11" i="10" s="1"/>
  <c r="I8" i="10"/>
  <c r="J8" i="10" s="1"/>
  <c r="F9" i="9"/>
  <c r="G9" i="9" s="1"/>
  <c r="F10" i="9"/>
  <c r="G10" i="9" s="1"/>
  <c r="F11" i="9"/>
  <c r="G11" i="9" s="1"/>
  <c r="F8" i="9"/>
  <c r="G8" i="9" s="1"/>
  <c r="C2" i="12"/>
  <c r="C2" i="11"/>
  <c r="C2" i="10"/>
  <c r="C2" i="9"/>
  <c r="C2" i="2"/>
  <c r="G15" i="2"/>
  <c r="G12" i="2"/>
  <c r="G13" i="2"/>
  <c r="G11" i="2"/>
  <c r="G10" i="2"/>
  <c r="H17" i="11" l="1"/>
  <c r="E11" i="13" s="1"/>
  <c r="G11" i="13" s="1"/>
  <c r="H22" i="12"/>
  <c r="G13" i="9"/>
  <c r="G25" i="9"/>
  <c r="G17" i="2"/>
  <c r="E8" i="13" s="1"/>
  <c r="G8" i="13" s="1"/>
  <c r="J13" i="10"/>
  <c r="E10" i="13" s="1"/>
  <c r="G10" i="13" s="1"/>
  <c r="H33" i="12"/>
  <c r="G27" i="9" l="1"/>
  <c r="G29" i="9" s="1"/>
  <c r="E9" i="13" s="1"/>
  <c r="G9" i="13" s="1"/>
  <c r="H35" i="12"/>
  <c r="E12" i="13" s="1"/>
  <c r="E14" i="13" l="1"/>
  <c r="G12" i="13"/>
  <c r="G16" i="13" s="1"/>
</calcChain>
</file>

<file path=xl/sharedStrings.xml><?xml version="1.0" encoding="utf-8"?>
<sst xmlns="http://schemas.openxmlformats.org/spreadsheetml/2006/main" count="185" uniqueCount="130">
  <si>
    <t>Prijsmodel  |  Skal Biocontrole Europese aanbesteding Communicatieverbindingen</t>
  </si>
  <si>
    <t>&lt;Naam Inschrijver&gt;</t>
  </si>
  <si>
    <t>Instructie</t>
  </si>
  <si>
    <t>Vul de naam van uw organisatie als Inschrijver hierboven in.</t>
  </si>
  <si>
    <t>Alle in te voeren en gecalculeerde bedragen zijn exclusief BTW.</t>
  </si>
  <si>
    <t>Geel gekleurde cellen zijn in te vullen door de Inschrijver.</t>
  </si>
  <si>
    <t>Licht groen gekleurde cellen worden automatisch berekend.</t>
  </si>
  <si>
    <r>
      <t xml:space="preserve">Indien een geel gekleurde cel </t>
    </r>
    <r>
      <rPr>
        <u/>
        <sz val="12"/>
        <color theme="1"/>
        <rFont val="Arial"/>
        <family val="2"/>
      </rPr>
      <t>niet</t>
    </r>
    <r>
      <rPr>
        <sz val="12"/>
        <color theme="1"/>
        <rFont val="Arial"/>
        <family val="2"/>
      </rPr>
      <t xml:space="preserve"> is ingevuld wordt deze geacht te zijn geprijst als EUR 0,01.</t>
    </r>
  </si>
  <si>
    <r>
      <t xml:space="preserve">Het is esentieel en verplicht dat u als Inschrijver het onderhavige Prijsmodel onverkort hanteert. U kunt </t>
    </r>
    <r>
      <rPr>
        <u/>
        <sz val="12"/>
        <color theme="1"/>
        <rFont val="Arial"/>
        <family val="2"/>
      </rPr>
      <t>geen</t>
    </r>
    <r>
      <rPr>
        <sz val="12"/>
        <color theme="1"/>
        <rFont val="Arial"/>
        <family val="2"/>
      </rPr>
      <t xml:space="preserve"> wijzigingen aanbrengen noch toevoegingen doorvoeren op het Prijsmodel. Het volledig en juist invullen van de Prijsmodel tabbladen wordt gezien als een minimumeis. Het niet voldoen aan deze minimumeis wordt gezien als niet-naleving / non-compliance en kan leiden tot uitsluiting.</t>
    </r>
  </si>
  <si>
    <t xml:space="preserve">Cijfers en bedragen zijn afgerond op twee decimalen. </t>
  </si>
  <si>
    <t>Voor een nadere instructie en toelichting op het Prijsmodel wordt nadrukkelijk verwezen naar het document 'Bijlage PM.02 - Prijsmodeltoelichting'.</t>
  </si>
  <si>
    <t>Transitie - eenmalig, fixed price</t>
  </si>
  <si>
    <t>1. Entry transitie</t>
  </si>
  <si>
    <t>Id.</t>
  </si>
  <si>
    <t>Service</t>
  </si>
  <si>
    <t xml:space="preserve">One off fixed price </t>
  </si>
  <si>
    <t>Aantal</t>
  </si>
  <si>
    <t>1.1</t>
  </si>
  <si>
    <t>Aansluitkosten vaste verbinding</t>
  </si>
  <si>
    <t>1.2</t>
  </si>
  <si>
    <t>Nummerportering vast</t>
  </si>
  <si>
    <t>1.3</t>
  </si>
  <si>
    <t>Nummerportering mobiel</t>
  </si>
  <si>
    <t>1.4</t>
  </si>
  <si>
    <t>Configuratie CPE (customer premises equipment)</t>
  </si>
  <si>
    <t>1.5</t>
  </si>
  <si>
    <t>Projectkosten: uren</t>
  </si>
  <si>
    <t>1.6</t>
  </si>
  <si>
    <t>Projectkosten: overige kosten (geen uren)</t>
  </si>
  <si>
    <t>TOTAAL</t>
  </si>
  <si>
    <t>Indien u kosten heeft opgevoerd onder 1.6, wordt u verzocht hieronder een beknopte toelichting te geven op de aard en samenstelling van deze kosten.</t>
  </si>
  <si>
    <r>
      <t xml:space="preserve">2.1 Internetverindingen - vaste prijs per maand </t>
    </r>
    <r>
      <rPr>
        <b/>
        <sz val="11"/>
        <color rgb="FFFF0000"/>
        <rFont val="Arial"/>
        <family val="2"/>
      </rPr>
      <t>KANTOORTIJDEN</t>
    </r>
  </si>
  <si>
    <t>Prijs per maand</t>
  </si>
  <si>
    <t>Prijs per jaar</t>
  </si>
  <si>
    <t>Prijs per 4 jaar</t>
  </si>
  <si>
    <t>2.1.1</t>
  </si>
  <si>
    <t>Internetverbinding primair 100Mb / 100Mb</t>
  </si>
  <si>
    <t>2.1.2</t>
  </si>
  <si>
    <t>Internetverbinding secundair 50Mb / 50 Mb</t>
  </si>
  <si>
    <t>2.1.3</t>
  </si>
  <si>
    <t xml:space="preserve">VLAN 2Mb / 2 Mb </t>
  </si>
  <si>
    <t>2.1.4</t>
  </si>
  <si>
    <t>IP VPN Voice (reservering)</t>
  </si>
  <si>
    <t>Subtotaal 2.1</t>
  </si>
  <si>
    <r>
      <t xml:space="preserve">2.2 Internetverindingen - vaste prijs per maand </t>
    </r>
    <r>
      <rPr>
        <b/>
        <sz val="11"/>
        <color rgb="FFFF0000"/>
        <rFont val="Arial"/>
        <family val="2"/>
      </rPr>
      <t>BUITEN KANTOORTIJDEN</t>
    </r>
  </si>
  <si>
    <t>2.2.1</t>
  </si>
  <si>
    <t>2.2.2</t>
  </si>
  <si>
    <t>2.2.3</t>
  </si>
  <si>
    <t>2.2.4</t>
  </si>
  <si>
    <t>Subtotaal 2.2</t>
  </si>
  <si>
    <t>Totaal</t>
  </si>
  <si>
    <t>GEMIDDELDE TOTAAL</t>
  </si>
  <si>
    <t>3. Mobiele abonnementen</t>
  </si>
  <si>
    <t>Abonnement</t>
  </si>
  <si>
    <t>Bellen</t>
  </si>
  <si>
    <t>Data</t>
  </si>
  <si>
    <t>Aantallen</t>
  </si>
  <si>
    <t>3.1</t>
  </si>
  <si>
    <t>Laag</t>
  </si>
  <si>
    <t>Onbeperkt</t>
  </si>
  <si>
    <t>5GB</t>
  </si>
  <si>
    <t>3.3</t>
  </si>
  <si>
    <t>Hoog</t>
  </si>
  <si>
    <t>3.4</t>
  </si>
  <si>
    <t>Data-Only SIM</t>
  </si>
  <si>
    <t>-</t>
  </si>
  <si>
    <t>3.5</t>
  </si>
  <si>
    <t>25GB</t>
  </si>
  <si>
    <t>Specificeer hieronder de fair use-condities voor abonnementstype 3.3 (onbeperkt data). Indien deze volledig in overeenstemming zijn met 3.3 van de Prijsmodeltoelichting, volstaat de tekst: 'Conform Prijsmodeltoelichting 3.3'. Zie ook paragraaf 3.3 van document PM.02 Prijsmodeltoelichting Communicatieverbindingen.</t>
  </si>
  <si>
    <t>4. Vaste telefonie - vaste prijs per maand</t>
  </si>
  <si>
    <t>4.1</t>
  </si>
  <si>
    <t>Gespreksrapportage functionaliteit</t>
  </si>
  <si>
    <t>4.2</t>
  </si>
  <si>
    <t>Callcenter functionaliteit (per gebruiker)</t>
  </si>
  <si>
    <t>4.3</t>
  </si>
  <si>
    <t>Fax naar email functionaliteit</t>
  </si>
  <si>
    <t>4.4</t>
  </si>
  <si>
    <t>Receptie functionaliteit (per gebruiker)</t>
  </si>
  <si>
    <t>4.5</t>
  </si>
  <si>
    <t>Vast-mobiel integratie (per gebruiker)</t>
  </si>
  <si>
    <t>4.6</t>
  </si>
  <si>
    <t>Desktop integratie (per gebruiker)</t>
  </si>
  <si>
    <t>4.7</t>
  </si>
  <si>
    <t>Vaste nummers (onbeperkt in NL)</t>
  </si>
  <si>
    <t>4.8</t>
  </si>
  <si>
    <t>Functioneel beheer callcenter applicatie</t>
  </si>
  <si>
    <t>5. Volume afhankelijke componenten</t>
  </si>
  <si>
    <t>5.1 Verbruik mobiel (buiten de bundel)</t>
  </si>
  <si>
    <t>Prijs per minuut</t>
  </si>
  <si>
    <t>Aantal per jaar</t>
  </si>
  <si>
    <t>5.1.1</t>
  </si>
  <si>
    <t>Internationaal EU</t>
  </si>
  <si>
    <t>5.1.2</t>
  </si>
  <si>
    <t>Internationaal zone 2</t>
  </si>
  <si>
    <t>5.1.3</t>
  </si>
  <si>
    <t>Internationaal zone 3</t>
  </si>
  <si>
    <t>5.1.4</t>
  </si>
  <si>
    <t>Internationaal zone 4</t>
  </si>
  <si>
    <t>5.1.5</t>
  </si>
  <si>
    <t>Internationaal zone 5</t>
  </si>
  <si>
    <t>Prijs per SMS</t>
  </si>
  <si>
    <t>5.1.6</t>
  </si>
  <si>
    <t>SMS EU</t>
  </si>
  <si>
    <t>5.1.7</t>
  </si>
  <si>
    <t>SMS Wereld</t>
  </si>
  <si>
    <t>Prijs per MB</t>
  </si>
  <si>
    <t>5.1.8</t>
  </si>
  <si>
    <t>Data per MB (EU)</t>
  </si>
  <si>
    <t>5.1.9</t>
  </si>
  <si>
    <t>Data per MB (Wereld)</t>
  </si>
  <si>
    <t>Subtotaal 5.1</t>
  </si>
  <si>
    <t>5.2 Verbruik vaste telefonie</t>
  </si>
  <si>
    <t>5.2.1</t>
  </si>
  <si>
    <t>5.2.2</t>
  </si>
  <si>
    <t>5.2.3</t>
  </si>
  <si>
    <t>5.2.4</t>
  </si>
  <si>
    <t>5.2.5</t>
  </si>
  <si>
    <t>Subtotaal 5.2</t>
  </si>
  <si>
    <t>6. Prijs</t>
  </si>
  <si>
    <t>Gunningscriteria prijs</t>
  </si>
  <si>
    <t>Prijs</t>
  </si>
  <si>
    <t>Gewicht</t>
  </si>
  <si>
    <t>Gewogen prijs</t>
  </si>
  <si>
    <t>Transitie en aansluiting</t>
  </si>
  <si>
    <t>Internetverbindingen</t>
  </si>
  <si>
    <t>Mobiele abonnementen</t>
  </si>
  <si>
    <t>Vaste telefonie</t>
  </si>
  <si>
    <t>Volume afhankelijke componenten</t>
  </si>
  <si>
    <t xml:space="preserve">Totalen </t>
  </si>
  <si>
    <t>Inschrijfprijs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</si>
</sst>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quot;€&quot;\ * #,##0.00_);_(&quot;€&quot;\ * \(#,##0.00\);_(&quot;€&quot;\ * &quot;-&quot;??_);_(@_)"/>
  </numFmts>
  <fonts count="14">
    <font>
      <sz val="12"/>
      <color theme="1"/>
      <name val="Aptos Narrow"/>
      <family val="2"/>
      <scheme val="minor"/>
    </font>
    <font>
      <sz val="8"/>
      <name val="Aptos Narrow"/>
      <family val="2"/>
      <scheme val="minor"/>
    </font>
    <font>
      <sz val="11"/>
      <color theme="1"/>
      <name val="Arial"/>
      <family val="2"/>
    </font>
    <font>
      <sz val="11"/>
      <color theme="0"/>
      <name val="Arial"/>
      <family val="2"/>
    </font>
    <font>
      <b/>
      <sz val="11"/>
      <color theme="0"/>
      <name val="Arial"/>
      <family val="2"/>
    </font>
    <font>
      <sz val="12"/>
      <color theme="1"/>
      <name val="Arial"/>
      <family val="2"/>
    </font>
    <font>
      <b/>
      <sz val="10"/>
      <color theme="1"/>
      <name val="Arial"/>
      <family val="2"/>
    </font>
    <font>
      <b/>
      <sz val="11"/>
      <color theme="1"/>
      <name val="Arial"/>
      <family val="2"/>
    </font>
    <font>
      <b/>
      <sz val="10"/>
      <color theme="0"/>
      <name val="Arial"/>
      <family val="2"/>
    </font>
    <font>
      <b/>
      <sz val="12"/>
      <color theme="1"/>
      <name val="Arial"/>
      <family val="2"/>
    </font>
    <font>
      <u/>
      <sz val="12"/>
      <color theme="1"/>
      <name val="Arial"/>
      <family val="2"/>
    </font>
    <font>
      <sz val="10"/>
      <color theme="1"/>
      <name val="Arial"/>
      <family val="2"/>
    </font>
    <font>
      <b/>
      <sz val="11"/>
      <color rgb="FFFF0000"/>
      <name val="Arial"/>
      <family val="2"/>
    </font>
    <font>
      <sz val="12"/>
      <color theme="1"/>
      <name val="Aptos Narrow"/>
      <family val="2"/>
      <scheme val="minor"/>
    </font>
  </fonts>
  <fills count="6">
    <fill>
      <patternFill patternType="none"/>
    </fill>
    <fill>
      <patternFill patternType="gray125"/>
    </fill>
    <fill>
      <patternFill patternType="solid">
        <fgColor rgb="FFFFFFCC"/>
        <bgColor indexed="64"/>
      </patternFill>
    </fill>
    <fill>
      <patternFill patternType="solid">
        <fgColor rgb="FF00483E"/>
        <bgColor indexed="64"/>
      </patternFill>
    </fill>
    <fill>
      <patternFill patternType="solid">
        <fgColor rgb="FFC8EDE5"/>
        <bgColor indexed="64"/>
      </patternFill>
    </fill>
    <fill>
      <patternFill patternType="solid">
        <fgColor rgb="FFDD052C"/>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164" fontId="13" fillId="0" borderId="0" applyFont="0" applyFill="0" applyBorder="0" applyAlignment="0" applyProtection="0"/>
  </cellStyleXfs>
  <cellXfs count="160">
    <xf numFmtId="0" fontId="0" fillId="0" borderId="0" xfId="0"/>
    <xf numFmtId="0" fontId="2" fillId="0" borderId="0" xfId="0" applyFont="1"/>
    <xf numFmtId="0" fontId="5" fillId="0" borderId="0" xfId="0" applyFont="1"/>
    <xf numFmtId="0" fontId="5" fillId="0" borderId="4" xfId="0" applyFont="1" applyBorder="1"/>
    <xf numFmtId="0" fontId="5" fillId="0" borderId="5" xfId="0" applyFont="1" applyBorder="1"/>
    <xf numFmtId="0" fontId="5" fillId="0" borderId="9" xfId="0" applyFont="1" applyBorder="1"/>
    <xf numFmtId="0" fontId="2" fillId="0" borderId="6" xfId="0" applyFont="1" applyBorder="1"/>
    <xf numFmtId="0" fontId="7" fillId="0" borderId="7" xfId="0" applyFont="1" applyBorder="1"/>
    <xf numFmtId="0" fontId="2" fillId="0" borderId="7" xfId="0" applyFont="1" applyBorder="1"/>
    <xf numFmtId="0" fontId="2" fillId="0" borderId="10" xfId="0" applyFont="1" applyBorder="1"/>
    <xf numFmtId="0" fontId="5" fillId="0" borderId="6" xfId="0" applyFont="1" applyBorder="1"/>
    <xf numFmtId="0" fontId="5" fillId="0" borderId="10" xfId="0" applyFont="1" applyBorder="1"/>
    <xf numFmtId="0" fontId="6" fillId="0" borderId="0" xfId="0" applyFont="1"/>
    <xf numFmtId="0" fontId="8" fillId="3" borderId="4" xfId="0" applyFont="1" applyFill="1" applyBorder="1"/>
    <xf numFmtId="0" fontId="8" fillId="3" borderId="5" xfId="0" applyFont="1" applyFill="1" applyBorder="1"/>
    <xf numFmtId="0" fontId="8" fillId="3" borderId="5" xfId="0" applyFont="1" applyFill="1" applyBorder="1" applyAlignment="1">
      <alignment horizontal="left"/>
    </xf>
    <xf numFmtId="0" fontId="8" fillId="3" borderId="5" xfId="0" applyFont="1" applyFill="1" applyBorder="1" applyAlignment="1">
      <alignment horizontal="center"/>
    </xf>
    <xf numFmtId="44" fontId="5" fillId="2" borderId="5" xfId="0" applyNumberFormat="1" applyFont="1" applyFill="1" applyBorder="1" applyProtection="1">
      <protection locked="0"/>
    </xf>
    <xf numFmtId="44" fontId="5" fillId="2" borderId="0" xfId="0" applyNumberFormat="1" applyFont="1" applyFill="1" applyProtection="1">
      <protection locked="0"/>
    </xf>
    <xf numFmtId="0" fontId="5" fillId="0" borderId="8" xfId="0" applyFont="1" applyBorder="1"/>
    <xf numFmtId="0" fontId="5" fillId="0" borderId="7" xfId="0" applyFont="1" applyBorder="1"/>
    <xf numFmtId="44" fontId="5" fillId="2" borderId="7" xfId="0" applyNumberFormat="1" applyFont="1" applyFill="1" applyBorder="1" applyProtection="1">
      <protection locked="0"/>
    </xf>
    <xf numFmtId="0" fontId="6" fillId="0" borderId="6" xfId="0" applyFont="1" applyBorder="1"/>
    <xf numFmtId="0" fontId="6" fillId="0" borderId="1" xfId="0" applyFont="1" applyBorder="1"/>
    <xf numFmtId="0" fontId="6" fillId="0" borderId="2" xfId="0" applyFont="1" applyBorder="1"/>
    <xf numFmtId="0" fontId="6" fillId="0" borderId="10" xfId="0" applyFont="1" applyBorder="1"/>
    <xf numFmtId="0" fontId="5" fillId="0" borderId="11" xfId="0" applyFont="1" applyBorder="1"/>
    <xf numFmtId="0" fontId="5" fillId="0" borderId="5" xfId="0" applyFont="1" applyBorder="1" applyAlignment="1">
      <alignment horizontal="center"/>
    </xf>
    <xf numFmtId="0" fontId="2" fillId="0" borderId="7" xfId="0" applyFont="1" applyBorder="1" applyAlignment="1">
      <alignment horizontal="center"/>
    </xf>
    <xf numFmtId="0" fontId="5" fillId="0" borderId="0" xfId="0" applyFont="1" applyAlignment="1">
      <alignment horizontal="center"/>
    </xf>
    <xf numFmtId="0" fontId="6" fillId="0" borderId="2" xfId="0" applyFont="1" applyBorder="1" applyAlignment="1">
      <alignment horizontal="center"/>
    </xf>
    <xf numFmtId="0" fontId="5" fillId="0" borderId="7" xfId="0" applyFont="1" applyBorder="1" applyAlignment="1">
      <alignment horizontal="center"/>
    </xf>
    <xf numFmtId="0" fontId="2" fillId="0" borderId="0" xfId="0" applyFont="1" applyAlignment="1">
      <alignment vertical="center"/>
    </xf>
    <xf numFmtId="0" fontId="3" fillId="5" borderId="1" xfId="0" applyFont="1" applyFill="1" applyBorder="1" applyAlignment="1">
      <alignment vertical="center"/>
    </xf>
    <xf numFmtId="0" fontId="4" fillId="3" borderId="2" xfId="0" applyFont="1" applyFill="1" applyBorder="1" applyAlignment="1">
      <alignment vertical="center"/>
    </xf>
    <xf numFmtId="0" fontId="3" fillId="3" borderId="2" xfId="0" applyFont="1" applyFill="1" applyBorder="1" applyAlignment="1">
      <alignment vertical="center"/>
    </xf>
    <xf numFmtId="0" fontId="3" fillId="3" borderId="2" xfId="0" applyFont="1" applyFill="1" applyBorder="1" applyAlignment="1">
      <alignment horizontal="center" vertical="center"/>
    </xf>
    <xf numFmtId="0" fontId="3" fillId="3" borderId="3" xfId="0" applyFont="1" applyFill="1" applyBorder="1" applyAlignment="1">
      <alignment vertical="center"/>
    </xf>
    <xf numFmtId="0" fontId="5" fillId="0" borderId="0" xfId="0" applyFont="1" applyAlignment="1">
      <alignment vertical="center"/>
    </xf>
    <xf numFmtId="0" fontId="8" fillId="3" borderId="9" xfId="0" applyFont="1" applyFill="1" applyBorder="1" applyAlignment="1">
      <alignment horizontal="right"/>
    </xf>
    <xf numFmtId="44" fontId="9" fillId="4" borderId="9" xfId="0" applyNumberFormat="1" applyFont="1" applyFill="1" applyBorder="1"/>
    <xf numFmtId="44" fontId="9" fillId="4" borderId="10" xfId="0" applyNumberFormat="1" applyFont="1" applyFill="1" applyBorder="1"/>
    <xf numFmtId="44" fontId="9" fillId="4" borderId="11" xfId="0" applyNumberFormat="1" applyFont="1" applyFill="1" applyBorder="1"/>
    <xf numFmtId="44" fontId="9" fillId="4" borderId="12" xfId="0" applyNumberFormat="1" applyFont="1" applyFill="1" applyBorder="1"/>
    <xf numFmtId="44" fontId="9" fillId="4" borderId="5" xfId="0" applyNumberFormat="1" applyFont="1" applyFill="1" applyBorder="1"/>
    <xf numFmtId="44" fontId="9" fillId="4" borderId="0" xfId="0" applyNumberFormat="1" applyFont="1" applyFill="1"/>
    <xf numFmtId="44" fontId="9" fillId="4" borderId="7" xfId="0" applyNumberFormat="1" applyFont="1" applyFill="1" applyBorder="1"/>
    <xf numFmtId="164" fontId="5" fillId="2" borderId="5" xfId="1" applyFont="1" applyFill="1" applyBorder="1" applyProtection="1">
      <protection locked="0"/>
    </xf>
    <xf numFmtId="164" fontId="5" fillId="2" borderId="0" xfId="1" applyFont="1" applyFill="1" applyProtection="1">
      <protection locked="0"/>
    </xf>
    <xf numFmtId="0" fontId="3" fillId="0" borderId="0" xfId="0" applyFont="1" applyAlignment="1">
      <alignment vertical="center"/>
    </xf>
    <xf numFmtId="0" fontId="5" fillId="0" borderId="0" xfId="0" applyFont="1" applyAlignment="1">
      <alignment vertical="top"/>
    </xf>
    <xf numFmtId="0" fontId="6" fillId="0" borderId="0" xfId="0" applyFont="1" applyAlignment="1">
      <alignment vertical="top" wrapText="1"/>
    </xf>
    <xf numFmtId="0" fontId="5" fillId="0" borderId="4" xfId="0" applyFont="1" applyBorder="1" applyAlignment="1">
      <alignment vertical="top"/>
    </xf>
    <xf numFmtId="0" fontId="5" fillId="0" borderId="5" xfId="0" applyFont="1" applyBorder="1" applyAlignment="1">
      <alignment vertical="top"/>
    </xf>
    <xf numFmtId="0" fontId="5" fillId="0" borderId="5" xfId="0" applyFont="1" applyBorder="1" applyAlignment="1">
      <alignment vertical="top" wrapText="1"/>
    </xf>
    <xf numFmtId="0" fontId="5" fillId="0" borderId="9" xfId="0" applyFont="1" applyBorder="1" applyAlignment="1">
      <alignment vertical="top"/>
    </xf>
    <xf numFmtId="0" fontId="5" fillId="0" borderId="6" xfId="0" applyFont="1" applyBorder="1" applyAlignment="1">
      <alignment vertical="top"/>
    </xf>
    <xf numFmtId="0" fontId="6" fillId="0" borderId="7" xfId="0" applyFont="1" applyBorder="1" applyAlignment="1">
      <alignment vertical="top"/>
    </xf>
    <xf numFmtId="0" fontId="5" fillId="0" borderId="7" xfId="0" applyFont="1" applyBorder="1" applyAlignment="1">
      <alignment vertical="top" wrapText="1"/>
    </xf>
    <xf numFmtId="0" fontId="5" fillId="0" borderId="10" xfId="0" applyFont="1" applyBorder="1" applyAlignment="1">
      <alignment vertical="top"/>
    </xf>
    <xf numFmtId="0" fontId="5" fillId="0" borderId="0" xfId="0" applyFont="1" applyAlignment="1">
      <alignment vertical="top" wrapText="1"/>
    </xf>
    <xf numFmtId="0" fontId="5" fillId="0" borderId="0" xfId="0" applyFont="1" applyAlignment="1">
      <alignment horizontal="center" vertical="top"/>
    </xf>
    <xf numFmtId="0" fontId="5" fillId="2" borderId="0" xfId="0" applyFont="1" applyFill="1" applyAlignment="1">
      <alignment horizontal="center" vertical="top"/>
    </xf>
    <xf numFmtId="0" fontId="5" fillId="4" borderId="0" xfId="0" applyFont="1" applyFill="1" applyAlignment="1">
      <alignment horizontal="center" vertical="top"/>
    </xf>
    <xf numFmtId="0" fontId="5" fillId="0" borderId="8" xfId="0" applyFont="1" applyBorder="1" applyAlignment="1">
      <alignment vertical="top"/>
    </xf>
    <xf numFmtId="0" fontId="5" fillId="0" borderId="7" xfId="0" applyFont="1" applyBorder="1" applyAlignment="1">
      <alignment horizontal="center" vertical="top"/>
    </xf>
    <xf numFmtId="0" fontId="5" fillId="0" borderId="11" xfId="0" applyFont="1" applyBorder="1" applyAlignment="1">
      <alignment vertical="top"/>
    </xf>
    <xf numFmtId="0" fontId="8" fillId="3" borderId="3" xfId="0" applyFont="1" applyFill="1" applyBorder="1"/>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8" fillId="3" borderId="5" xfId="0" applyFont="1" applyFill="1" applyBorder="1" applyAlignment="1">
      <alignment horizontal="center" vertical="center"/>
    </xf>
    <xf numFmtId="1" fontId="5" fillId="4" borderId="5" xfId="0" applyNumberFormat="1" applyFont="1" applyFill="1" applyBorder="1" applyAlignment="1">
      <alignment horizontal="center" vertical="center"/>
    </xf>
    <xf numFmtId="1" fontId="5" fillId="4" borderId="0" xfId="0" applyNumberFormat="1" applyFont="1" applyFill="1" applyAlignment="1">
      <alignment horizontal="center" vertical="center"/>
    </xf>
    <xf numFmtId="1" fontId="5" fillId="4" borderId="7" xfId="0" applyNumberFormat="1" applyFont="1" applyFill="1" applyBorder="1" applyAlignment="1">
      <alignment horizontal="center" vertical="center"/>
    </xf>
    <xf numFmtId="164" fontId="5" fillId="2" borderId="7" xfId="1" applyFont="1" applyFill="1" applyBorder="1" applyProtection="1">
      <protection locked="0"/>
    </xf>
    <xf numFmtId="0" fontId="4" fillId="3" borderId="2" xfId="0" applyFont="1" applyFill="1" applyBorder="1" applyAlignment="1">
      <alignment horizontal="left" vertical="center"/>
    </xf>
    <xf numFmtId="0" fontId="7" fillId="0" borderId="7" xfId="0" applyFont="1" applyBorder="1" applyAlignment="1">
      <alignment horizontal="left"/>
    </xf>
    <xf numFmtId="0" fontId="6" fillId="0" borderId="0" xfId="0" applyFont="1" applyAlignment="1">
      <alignment horizontal="center"/>
    </xf>
    <xf numFmtId="0" fontId="8" fillId="3" borderId="4" xfId="0" applyFont="1" applyFill="1" applyBorder="1" applyAlignment="1">
      <alignment horizontal="center"/>
    </xf>
    <xf numFmtId="0" fontId="8" fillId="3" borderId="3" xfId="0" applyFont="1" applyFill="1" applyBorder="1" applyAlignment="1">
      <alignment horizontal="right"/>
    </xf>
    <xf numFmtId="0" fontId="5" fillId="0" borderId="4" xfId="0" applyFont="1" applyBorder="1" applyAlignment="1">
      <alignment horizontal="center"/>
    </xf>
    <xf numFmtId="44" fontId="5" fillId="4" borderId="4" xfId="0" applyNumberFormat="1" applyFont="1" applyFill="1" applyBorder="1"/>
    <xf numFmtId="0" fontId="5" fillId="0" borderId="6" xfId="0" applyFont="1" applyBorder="1" applyAlignment="1">
      <alignment horizontal="center"/>
    </xf>
    <xf numFmtId="44" fontId="5" fillId="4" borderId="6" xfId="0" applyNumberFormat="1" applyFont="1" applyFill="1" applyBorder="1"/>
    <xf numFmtId="0" fontId="5" fillId="0" borderId="8" xfId="0" applyFont="1" applyBorder="1" applyAlignment="1">
      <alignment horizontal="center"/>
    </xf>
    <xf numFmtId="44" fontId="5" fillId="4" borderId="8" xfId="0" applyNumberFormat="1" applyFont="1" applyFill="1" applyBorder="1"/>
    <xf numFmtId="44" fontId="9" fillId="4" borderId="13" xfId="0" applyNumberFormat="1" applyFont="1" applyFill="1" applyBorder="1"/>
    <xf numFmtId="44" fontId="5" fillId="4" borderId="12" xfId="0" applyNumberFormat="1" applyFont="1" applyFill="1" applyBorder="1"/>
    <xf numFmtId="44" fontId="5" fillId="0" borderId="0" xfId="0" applyNumberFormat="1" applyFont="1"/>
    <xf numFmtId="0" fontId="11" fillId="0" borderId="0" xfId="0" applyFont="1" applyAlignment="1">
      <alignment horizontal="center"/>
    </xf>
    <xf numFmtId="0" fontId="9" fillId="0" borderId="0" xfId="0" applyFont="1"/>
    <xf numFmtId="0" fontId="8" fillId="3" borderId="5" xfId="0" applyFont="1" applyFill="1" applyBorder="1" applyAlignment="1">
      <alignment horizontal="right"/>
    </xf>
    <xf numFmtId="1" fontId="5" fillId="4" borderId="5" xfId="0" applyNumberFormat="1" applyFont="1" applyFill="1" applyBorder="1" applyAlignment="1">
      <alignment horizontal="center"/>
    </xf>
    <xf numFmtId="1" fontId="5" fillId="4" borderId="0" xfId="0" applyNumberFormat="1" applyFont="1" applyFill="1" applyAlignment="1">
      <alignment horizontal="center"/>
    </xf>
    <xf numFmtId="1" fontId="5" fillId="4" borderId="7" xfId="0" applyNumberFormat="1" applyFont="1" applyFill="1" applyBorder="1" applyAlignment="1">
      <alignment horizontal="center"/>
    </xf>
    <xf numFmtId="0" fontId="6" fillId="0" borderId="7" xfId="0" applyFont="1" applyBorder="1" applyAlignment="1">
      <alignment horizontal="right"/>
    </xf>
    <xf numFmtId="44" fontId="9" fillId="0" borderId="7" xfId="0" applyNumberFormat="1" applyFont="1" applyBorder="1"/>
    <xf numFmtId="0" fontId="8" fillId="3" borderId="3" xfId="0" applyFont="1" applyFill="1" applyBorder="1" applyAlignment="1">
      <alignment horizontal="center"/>
    </xf>
    <xf numFmtId="10" fontId="9" fillId="0" borderId="9" xfId="0" applyNumberFormat="1" applyFont="1" applyBorder="1" applyAlignment="1">
      <alignment horizontal="center"/>
    </xf>
    <xf numFmtId="10" fontId="9" fillId="0" borderId="10" xfId="0" applyNumberFormat="1" applyFont="1" applyBorder="1" applyAlignment="1">
      <alignment horizontal="center"/>
    </xf>
    <xf numFmtId="10" fontId="9" fillId="0" borderId="11" xfId="0" applyNumberFormat="1" applyFont="1" applyBorder="1" applyAlignment="1">
      <alignment horizontal="center"/>
    </xf>
    <xf numFmtId="44" fontId="9" fillId="4" borderId="14" xfId="0" applyNumberFormat="1" applyFont="1" applyFill="1" applyBorder="1"/>
    <xf numFmtId="0" fontId="6" fillId="2" borderId="1" xfId="0" applyFont="1" applyFill="1" applyBorder="1" applyAlignment="1" applyProtection="1">
      <alignment horizontal="left" vertical="top"/>
      <protection locked="0"/>
    </xf>
    <xf numFmtId="0" fontId="6" fillId="2" borderId="3" xfId="0" applyFont="1" applyFill="1" applyBorder="1" applyAlignment="1" applyProtection="1">
      <alignment horizontal="left" vertical="top"/>
      <protection locked="0"/>
    </xf>
    <xf numFmtId="0" fontId="5" fillId="2" borderId="12" xfId="0" applyFont="1" applyFill="1" applyBorder="1" applyAlignment="1" applyProtection="1">
      <alignment horizontal="left" vertical="top"/>
      <protection locked="0"/>
    </xf>
    <xf numFmtId="0" fontId="5" fillId="0" borderId="7" xfId="0" applyFont="1" applyBorder="1" applyAlignment="1">
      <alignment horizontal="left" vertical="top" wrapText="1"/>
    </xf>
    <xf numFmtId="0" fontId="6" fillId="0" borderId="1" xfId="0" applyFont="1" applyBorder="1" applyAlignment="1">
      <alignment horizontal="right"/>
    </xf>
    <xf numFmtId="0" fontId="6" fillId="0" borderId="2" xfId="0" applyFont="1" applyBorder="1" applyAlignment="1">
      <alignment horizontal="right"/>
    </xf>
    <xf numFmtId="0" fontId="6" fillId="0" borderId="3" xfId="0" applyFont="1" applyBorder="1" applyAlignment="1">
      <alignment horizontal="right"/>
    </xf>
    <xf numFmtId="0" fontId="5" fillId="0" borderId="0" xfId="0" applyFont="1" applyAlignment="1">
      <alignment horizontal="left" vertical="top" wrapText="1"/>
    </xf>
    <xf numFmtId="0" fontId="5" fillId="0" borderId="0" xfId="0" applyFont="1" applyAlignment="1">
      <alignment horizontal="right"/>
    </xf>
    <xf numFmtId="0" fontId="9" fillId="0" borderId="1" xfId="0" applyFont="1" applyBorder="1" applyAlignment="1">
      <alignment horizontal="right"/>
    </xf>
    <xf numFmtId="0" fontId="9" fillId="0" borderId="2" xfId="0" applyFont="1" applyBorder="1" applyAlignment="1">
      <alignment horizontal="right"/>
    </xf>
    <xf numFmtId="0" fontId="2" fillId="0" borderId="0" xfId="0" applyFont="1" applyAlignment="1" applyProtection="1">
      <alignment vertical="center"/>
    </xf>
    <xf numFmtId="0" fontId="3" fillId="5" borderId="1" xfId="0" applyFont="1" applyFill="1" applyBorder="1" applyAlignment="1" applyProtection="1">
      <alignment vertical="center"/>
    </xf>
    <xf numFmtId="0" fontId="4" fillId="3" borderId="2" xfId="0" applyFont="1" applyFill="1" applyBorder="1" applyAlignment="1" applyProtection="1">
      <alignment vertical="center"/>
    </xf>
    <xf numFmtId="0" fontId="3" fillId="3" borderId="2" xfId="0" applyFont="1" applyFill="1" applyBorder="1" applyAlignment="1" applyProtection="1">
      <alignment vertical="center"/>
    </xf>
    <xf numFmtId="0" fontId="3" fillId="3" borderId="2" xfId="0" applyFont="1" applyFill="1" applyBorder="1" applyAlignment="1" applyProtection="1">
      <alignment horizontal="center" vertical="center"/>
    </xf>
    <xf numFmtId="0" fontId="3" fillId="3" borderId="3" xfId="0" applyFont="1" applyFill="1" applyBorder="1" applyAlignment="1" applyProtection="1">
      <alignment vertical="center"/>
    </xf>
    <xf numFmtId="0" fontId="5" fillId="0" borderId="0" xfId="0" applyFont="1" applyAlignment="1" applyProtection="1">
      <alignment vertical="center"/>
    </xf>
    <xf numFmtId="0" fontId="5" fillId="0" borderId="0" xfId="0" applyFont="1" applyProtection="1"/>
    <xf numFmtId="0" fontId="5" fillId="0" borderId="4" xfId="0" applyFont="1" applyBorder="1" applyProtection="1"/>
    <xf numFmtId="0" fontId="5" fillId="0" borderId="5" xfId="0" applyFont="1" applyBorder="1" applyProtection="1"/>
    <xf numFmtId="0" fontId="5" fillId="0" borderId="5" xfId="0" applyFont="1" applyBorder="1" applyAlignment="1" applyProtection="1">
      <alignment horizontal="center"/>
    </xf>
    <xf numFmtId="0" fontId="5" fillId="0" borderId="9" xfId="0" applyFont="1" applyBorder="1" applyProtection="1"/>
    <xf numFmtId="0" fontId="2" fillId="0" borderId="0" xfId="0" applyFont="1" applyProtection="1"/>
    <xf numFmtId="0" fontId="2" fillId="0" borderId="6" xfId="0" applyFont="1" applyBorder="1" applyProtection="1"/>
    <xf numFmtId="0" fontId="7" fillId="0" borderId="7" xfId="0" applyFont="1" applyBorder="1" applyProtection="1"/>
    <xf numFmtId="0" fontId="2" fillId="0" borderId="7" xfId="0" applyFont="1" applyBorder="1" applyProtection="1"/>
    <xf numFmtId="0" fontId="2" fillId="0" borderId="7" xfId="0" applyFont="1" applyBorder="1" applyAlignment="1" applyProtection="1">
      <alignment horizontal="center"/>
    </xf>
    <xf numFmtId="0" fontId="2" fillId="0" borderId="10" xfId="0" applyFont="1" applyBorder="1" applyProtection="1"/>
    <xf numFmtId="0" fontId="5" fillId="0" borderId="6" xfId="0" applyFont="1" applyBorder="1" applyProtection="1"/>
    <xf numFmtId="0" fontId="6" fillId="0" borderId="0" xfId="0" applyFont="1" applyProtection="1"/>
    <xf numFmtId="0" fontId="5" fillId="0" borderId="0" xfId="0" applyFont="1" applyAlignment="1" applyProtection="1">
      <alignment horizontal="center"/>
    </xf>
    <xf numFmtId="0" fontId="5" fillId="0" borderId="10" xfId="0" applyFont="1" applyBorder="1" applyProtection="1"/>
    <xf numFmtId="0" fontId="8" fillId="3" borderId="4" xfId="0" applyFont="1" applyFill="1" applyBorder="1" applyProtection="1"/>
    <xf numFmtId="0" fontId="8" fillId="3" borderId="5" xfId="0" applyFont="1" applyFill="1" applyBorder="1" applyProtection="1"/>
    <xf numFmtId="0" fontId="8" fillId="3" borderId="5" xfId="0" applyFont="1" applyFill="1" applyBorder="1" applyAlignment="1" applyProtection="1">
      <alignment horizontal="left"/>
    </xf>
    <xf numFmtId="0" fontId="8" fillId="3" borderId="5" xfId="0" applyFont="1" applyFill="1" applyBorder="1" applyAlignment="1" applyProtection="1">
      <alignment horizontal="center"/>
    </xf>
    <xf numFmtId="0" fontId="8" fillId="3" borderId="9" xfId="0" applyFont="1" applyFill="1" applyBorder="1" applyAlignment="1" applyProtection="1">
      <alignment horizontal="right"/>
    </xf>
    <xf numFmtId="1" fontId="5" fillId="4" borderId="5" xfId="0" applyNumberFormat="1" applyFont="1" applyFill="1" applyBorder="1" applyAlignment="1" applyProtection="1">
      <alignment horizontal="center"/>
    </xf>
    <xf numFmtId="44" fontId="9" fillId="4" borderId="5" xfId="0" applyNumberFormat="1" applyFont="1" applyFill="1" applyBorder="1" applyProtection="1"/>
    <xf numFmtId="44" fontId="9" fillId="4" borderId="9" xfId="0" applyNumberFormat="1" applyFont="1" applyFill="1" applyBorder="1" applyProtection="1"/>
    <xf numFmtId="1" fontId="5" fillId="4" borderId="0" xfId="0" applyNumberFormat="1" applyFont="1" applyFill="1" applyAlignment="1" applyProtection="1">
      <alignment horizontal="center"/>
    </xf>
    <xf numFmtId="44" fontId="9" fillId="4" borderId="0" xfId="0" applyNumberFormat="1" applyFont="1" applyFill="1" applyProtection="1"/>
    <xf numFmtId="44" fontId="9" fillId="4" borderId="10" xfId="0" applyNumberFormat="1" applyFont="1" applyFill="1" applyBorder="1" applyProtection="1"/>
    <xf numFmtId="0" fontId="5" fillId="0" borderId="8" xfId="0" applyFont="1" applyBorder="1" applyProtection="1"/>
    <xf numFmtId="0" fontId="5" fillId="0" borderId="7" xfId="0" applyFont="1" applyBorder="1" applyProtection="1"/>
    <xf numFmtId="1" fontId="5" fillId="4" borderId="7" xfId="0" applyNumberFormat="1" applyFont="1" applyFill="1" applyBorder="1" applyAlignment="1" applyProtection="1">
      <alignment horizontal="center"/>
    </xf>
    <xf numFmtId="44" fontId="9" fillId="4" borderId="7" xfId="0" applyNumberFormat="1" applyFont="1" applyFill="1" applyBorder="1" applyProtection="1"/>
    <xf numFmtId="44" fontId="9" fillId="4" borderId="11" xfId="0" applyNumberFormat="1" applyFont="1" applyFill="1" applyBorder="1" applyProtection="1"/>
    <xf numFmtId="0" fontId="6" fillId="0" borderId="6" xfId="0" applyFont="1" applyBorder="1" applyProtection="1"/>
    <xf numFmtId="0" fontId="6" fillId="0" borderId="1" xfId="0" applyFont="1" applyBorder="1" applyProtection="1"/>
    <xf numFmtId="0" fontId="6" fillId="0" borderId="2" xfId="0" applyFont="1" applyBorder="1" applyProtection="1"/>
    <xf numFmtId="0" fontId="6" fillId="0" borderId="2" xfId="0" applyFont="1" applyBorder="1" applyAlignment="1" applyProtection="1">
      <alignment horizontal="center"/>
    </xf>
    <xf numFmtId="44" fontId="9" fillId="4" borderId="12" xfId="0" applyNumberFormat="1" applyFont="1" applyFill="1" applyBorder="1" applyProtection="1"/>
    <xf numFmtId="0" fontId="6" fillId="0" borderId="10" xfId="0" applyFont="1" applyBorder="1" applyProtection="1"/>
    <xf numFmtId="0" fontId="5" fillId="0" borderId="7" xfId="0" applyFont="1" applyBorder="1" applyAlignment="1" applyProtection="1">
      <alignment horizontal="center"/>
    </xf>
    <xf numFmtId="0" fontId="5" fillId="0" borderId="11" xfId="0" applyFont="1" applyBorder="1" applyProtection="1"/>
  </cellXfs>
  <cellStyles count="2">
    <cellStyle name="Standaard" xfId="0" builtinId="0"/>
    <cellStyle name="Valuta" xfId="1" builtinId="4"/>
  </cellStyles>
  <dxfs count="0"/>
  <tableStyles count="0" defaultTableStyle="TableStyleMedium2" defaultPivotStyle="PivotStyleLight16"/>
  <colors>
    <mruColors>
      <color rgb="FFC8EDE5"/>
      <color rgb="FFFFFFCC"/>
      <color rgb="FFDD052C"/>
      <color rgb="FFE0EEAA"/>
      <color rgb="FF00483E"/>
      <color rgb="FFFACD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6135571</xdr:colOff>
      <xdr:row>1</xdr:row>
      <xdr:rowOff>49741</xdr:rowOff>
    </xdr:from>
    <xdr:to>
      <xdr:col>3</xdr:col>
      <xdr:colOff>7238998</xdr:colOff>
      <xdr:row>1</xdr:row>
      <xdr:rowOff>651417</xdr:rowOff>
    </xdr:to>
    <xdr:pic>
      <xdr:nvPicPr>
        <xdr:cNvPr id="7" name="Afbeelding 6">
          <a:extLst>
            <a:ext uri="{FF2B5EF4-FFF2-40B4-BE49-F238E27FC236}">
              <a16:creationId xmlns:a16="http://schemas.microsoft.com/office/drawing/2014/main" id="{53FBAA63-9175-F64E-890B-00C49FBEF2B5}"/>
            </a:ext>
          </a:extLst>
        </xdr:cNvPr>
        <xdr:cNvPicPr>
          <a:picLocks noChangeAspect="1"/>
        </xdr:cNvPicPr>
      </xdr:nvPicPr>
      <xdr:blipFill>
        <a:blip xmlns:r="http://schemas.openxmlformats.org/officeDocument/2006/relationships" r:embed="rId1"/>
        <a:stretch>
          <a:fillRect/>
        </a:stretch>
      </xdr:blipFill>
      <xdr:spPr>
        <a:xfrm>
          <a:off x="6493711" y="240241"/>
          <a:ext cx="1103427" cy="6016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300142</xdr:colOff>
      <xdr:row>1</xdr:row>
      <xdr:rowOff>50448</xdr:rowOff>
    </xdr:from>
    <xdr:to>
      <xdr:col>6</xdr:col>
      <xdr:colOff>1405474</xdr:colOff>
      <xdr:row>1</xdr:row>
      <xdr:rowOff>652124</xdr:rowOff>
    </xdr:to>
    <xdr:pic>
      <xdr:nvPicPr>
        <xdr:cNvPr id="3" name="Afbeelding 2">
          <a:extLst>
            <a:ext uri="{FF2B5EF4-FFF2-40B4-BE49-F238E27FC236}">
              <a16:creationId xmlns:a16="http://schemas.microsoft.com/office/drawing/2014/main" id="{41BA4BC9-1AF5-A742-92C8-9E929EA2BC91}"/>
            </a:ext>
          </a:extLst>
        </xdr:cNvPr>
        <xdr:cNvPicPr>
          <a:picLocks noChangeAspect="1"/>
        </xdr:cNvPicPr>
      </xdr:nvPicPr>
      <xdr:blipFill>
        <a:blip xmlns:r="http://schemas.openxmlformats.org/officeDocument/2006/relationships" r:embed="rId1"/>
        <a:stretch>
          <a:fillRect/>
        </a:stretch>
      </xdr:blipFill>
      <xdr:spPr>
        <a:xfrm>
          <a:off x="6986692" y="240948"/>
          <a:ext cx="1105332" cy="6016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300142</xdr:colOff>
      <xdr:row>1</xdr:row>
      <xdr:rowOff>46638</xdr:rowOff>
    </xdr:from>
    <xdr:to>
      <xdr:col>6</xdr:col>
      <xdr:colOff>1405474</xdr:colOff>
      <xdr:row>1</xdr:row>
      <xdr:rowOff>663554</xdr:rowOff>
    </xdr:to>
    <xdr:pic>
      <xdr:nvPicPr>
        <xdr:cNvPr id="2" name="Afbeelding 1">
          <a:extLst>
            <a:ext uri="{FF2B5EF4-FFF2-40B4-BE49-F238E27FC236}">
              <a16:creationId xmlns:a16="http://schemas.microsoft.com/office/drawing/2014/main" id="{6C3E2568-A489-334D-B476-F8F1B5476F7B}"/>
            </a:ext>
          </a:extLst>
        </xdr:cNvPr>
        <xdr:cNvPicPr>
          <a:picLocks noChangeAspect="1"/>
        </xdr:cNvPicPr>
      </xdr:nvPicPr>
      <xdr:blipFill>
        <a:blip xmlns:r="http://schemas.openxmlformats.org/officeDocument/2006/relationships" r:embed="rId1"/>
        <a:stretch>
          <a:fillRect/>
        </a:stretch>
      </xdr:blipFill>
      <xdr:spPr>
        <a:xfrm>
          <a:off x="6921922" y="237138"/>
          <a:ext cx="1105332" cy="60929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300142</xdr:colOff>
      <xdr:row>1</xdr:row>
      <xdr:rowOff>54258</xdr:rowOff>
    </xdr:from>
    <xdr:to>
      <xdr:col>9</xdr:col>
      <xdr:colOff>1405474</xdr:colOff>
      <xdr:row>1</xdr:row>
      <xdr:rowOff>661649</xdr:rowOff>
    </xdr:to>
    <xdr:pic>
      <xdr:nvPicPr>
        <xdr:cNvPr id="2" name="Afbeelding 1">
          <a:extLst>
            <a:ext uri="{FF2B5EF4-FFF2-40B4-BE49-F238E27FC236}">
              <a16:creationId xmlns:a16="http://schemas.microsoft.com/office/drawing/2014/main" id="{AB4F58AC-6FBB-6543-BC92-CB4109BC1BF0}"/>
            </a:ext>
          </a:extLst>
        </xdr:cNvPr>
        <xdr:cNvPicPr>
          <a:picLocks noChangeAspect="1"/>
        </xdr:cNvPicPr>
      </xdr:nvPicPr>
      <xdr:blipFill>
        <a:blip xmlns:r="http://schemas.openxmlformats.org/officeDocument/2006/relationships" r:embed="rId1"/>
        <a:stretch>
          <a:fillRect/>
        </a:stretch>
      </xdr:blipFill>
      <xdr:spPr>
        <a:xfrm>
          <a:off x="7356262" y="244758"/>
          <a:ext cx="1105332" cy="59977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300142</xdr:colOff>
      <xdr:row>1</xdr:row>
      <xdr:rowOff>54258</xdr:rowOff>
    </xdr:from>
    <xdr:to>
      <xdr:col>7</xdr:col>
      <xdr:colOff>1405474</xdr:colOff>
      <xdr:row>1</xdr:row>
      <xdr:rowOff>663554</xdr:rowOff>
    </xdr:to>
    <xdr:pic>
      <xdr:nvPicPr>
        <xdr:cNvPr id="2" name="Afbeelding 1">
          <a:extLst>
            <a:ext uri="{FF2B5EF4-FFF2-40B4-BE49-F238E27FC236}">
              <a16:creationId xmlns:a16="http://schemas.microsoft.com/office/drawing/2014/main" id="{69A8116E-73ED-C144-8975-6BA02EDBE429}"/>
            </a:ext>
          </a:extLst>
        </xdr:cNvPr>
        <xdr:cNvPicPr>
          <a:picLocks noChangeAspect="1"/>
        </xdr:cNvPicPr>
      </xdr:nvPicPr>
      <xdr:blipFill>
        <a:blip xmlns:r="http://schemas.openxmlformats.org/officeDocument/2006/relationships" r:embed="rId1"/>
        <a:stretch>
          <a:fillRect/>
        </a:stretch>
      </xdr:blipFill>
      <xdr:spPr>
        <a:xfrm>
          <a:off x="8000152" y="244758"/>
          <a:ext cx="1105332" cy="59977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300142</xdr:colOff>
      <xdr:row>1</xdr:row>
      <xdr:rowOff>54258</xdr:rowOff>
    </xdr:from>
    <xdr:to>
      <xdr:col>7</xdr:col>
      <xdr:colOff>1405474</xdr:colOff>
      <xdr:row>1</xdr:row>
      <xdr:rowOff>663554</xdr:rowOff>
    </xdr:to>
    <xdr:pic>
      <xdr:nvPicPr>
        <xdr:cNvPr id="2" name="Afbeelding 1">
          <a:extLst>
            <a:ext uri="{FF2B5EF4-FFF2-40B4-BE49-F238E27FC236}">
              <a16:creationId xmlns:a16="http://schemas.microsoft.com/office/drawing/2014/main" id="{26257EE1-FAB2-214D-B7C6-ABEB1246CFCD}"/>
            </a:ext>
          </a:extLst>
        </xdr:cNvPr>
        <xdr:cNvPicPr>
          <a:picLocks noChangeAspect="1"/>
        </xdr:cNvPicPr>
      </xdr:nvPicPr>
      <xdr:blipFill>
        <a:blip xmlns:r="http://schemas.openxmlformats.org/officeDocument/2006/relationships" r:embed="rId1"/>
        <a:stretch>
          <a:fillRect/>
        </a:stretch>
      </xdr:blipFill>
      <xdr:spPr>
        <a:xfrm>
          <a:off x="6902872" y="244758"/>
          <a:ext cx="1105332" cy="59977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300142</xdr:colOff>
      <xdr:row>1</xdr:row>
      <xdr:rowOff>54258</xdr:rowOff>
    </xdr:from>
    <xdr:to>
      <xdr:col>6</xdr:col>
      <xdr:colOff>1405474</xdr:colOff>
      <xdr:row>1</xdr:row>
      <xdr:rowOff>657839</xdr:rowOff>
    </xdr:to>
    <xdr:pic>
      <xdr:nvPicPr>
        <xdr:cNvPr id="2" name="Afbeelding 1">
          <a:extLst>
            <a:ext uri="{FF2B5EF4-FFF2-40B4-BE49-F238E27FC236}">
              <a16:creationId xmlns:a16="http://schemas.microsoft.com/office/drawing/2014/main" id="{B549D35A-2C12-7A44-A58E-728C32BB2181}"/>
            </a:ext>
          </a:extLst>
        </xdr:cNvPr>
        <xdr:cNvPicPr>
          <a:picLocks noChangeAspect="1"/>
        </xdr:cNvPicPr>
      </xdr:nvPicPr>
      <xdr:blipFill>
        <a:blip xmlns:r="http://schemas.openxmlformats.org/officeDocument/2006/relationships" r:embed="rId1"/>
        <a:stretch>
          <a:fillRect/>
        </a:stretch>
      </xdr:blipFill>
      <xdr:spPr>
        <a:xfrm>
          <a:off x="7158142" y="244758"/>
          <a:ext cx="1105332" cy="599771"/>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54BF7-3E47-4D4B-912C-014BB6D5477A}">
  <sheetPr>
    <pageSetUpPr fitToPage="1"/>
  </sheetPr>
  <dimension ref="A2:G22"/>
  <sheetViews>
    <sheetView showGridLines="0" tabSelected="1" zoomScaleNormal="100" workbookViewId="0">
      <selection activeCell="D7" sqref="D7"/>
    </sheetView>
  </sheetViews>
  <sheetFormatPr defaultColWidth="10.875" defaultRowHeight="15.95"/>
  <cols>
    <col min="1" max="2" width="0.625" style="50" customWidth="1"/>
    <col min="3" max="3" width="3.375" style="50" customWidth="1"/>
    <col min="4" max="4" width="95.875" style="60" customWidth="1"/>
    <col min="5" max="6" width="0.625" style="50" customWidth="1"/>
    <col min="7" max="16384" width="10.875" style="2"/>
  </cols>
  <sheetData>
    <row r="2" spans="1:7" s="38" customFormat="1" ht="54.95" customHeight="1">
      <c r="A2" s="32"/>
      <c r="B2" s="33"/>
      <c r="C2" s="34" t="s">
        <v>0</v>
      </c>
      <c r="D2" s="35"/>
      <c r="E2" s="37"/>
      <c r="F2" s="49"/>
      <c r="G2" s="49"/>
    </row>
    <row r="5" spans="1:7" ht="15">
      <c r="C5" s="103" t="s">
        <v>1</v>
      </c>
      <c r="D5" s="104"/>
    </row>
    <row r="6" spans="1:7" ht="15">
      <c r="D6" s="51"/>
    </row>
    <row r="7" spans="1:7" ht="15">
      <c r="D7" s="51"/>
    </row>
    <row r="8" spans="1:7" ht="15">
      <c r="B8" s="52"/>
      <c r="C8" s="53"/>
      <c r="D8" s="54"/>
      <c r="E8" s="55"/>
    </row>
    <row r="9" spans="1:7" ht="15">
      <c r="B9" s="56"/>
      <c r="C9" s="57" t="s">
        <v>2</v>
      </c>
      <c r="D9" s="58"/>
      <c r="E9" s="59"/>
    </row>
    <row r="10" spans="1:7" ht="15">
      <c r="B10" s="56"/>
      <c r="E10" s="59"/>
    </row>
    <row r="11" spans="1:7" ht="15">
      <c r="B11" s="56"/>
      <c r="C11" s="61">
        <v>1</v>
      </c>
      <c r="D11" s="60" t="s">
        <v>3</v>
      </c>
      <c r="E11" s="59"/>
    </row>
    <row r="12" spans="1:7" ht="15">
      <c r="B12" s="56"/>
      <c r="C12" s="61">
        <v>2</v>
      </c>
      <c r="D12" s="60" t="s">
        <v>4</v>
      </c>
      <c r="E12" s="59"/>
    </row>
    <row r="13" spans="1:7" ht="15">
      <c r="B13" s="56"/>
      <c r="C13" s="62">
        <v>3</v>
      </c>
      <c r="D13" s="60" t="s">
        <v>5</v>
      </c>
      <c r="E13" s="59"/>
    </row>
    <row r="14" spans="1:7" ht="15">
      <c r="B14" s="56"/>
      <c r="C14" s="63">
        <v>4</v>
      </c>
      <c r="D14" s="60" t="s">
        <v>6</v>
      </c>
      <c r="E14" s="59"/>
    </row>
    <row r="15" spans="1:7" ht="15">
      <c r="B15" s="56"/>
      <c r="C15" s="61">
        <v>5</v>
      </c>
      <c r="D15" s="60" t="s">
        <v>7</v>
      </c>
      <c r="E15" s="59"/>
    </row>
    <row r="16" spans="1:7" ht="60">
      <c r="B16" s="56"/>
      <c r="C16" s="61">
        <v>6</v>
      </c>
      <c r="D16" s="60" t="s">
        <v>8</v>
      </c>
      <c r="E16" s="59"/>
    </row>
    <row r="17" spans="2:5" ht="15">
      <c r="B17" s="56"/>
      <c r="C17" s="61">
        <v>7</v>
      </c>
      <c r="D17" s="60" t="s">
        <v>9</v>
      </c>
      <c r="E17" s="59"/>
    </row>
    <row r="18" spans="2:5" ht="30">
      <c r="B18" s="56"/>
      <c r="C18" s="61">
        <v>8</v>
      </c>
      <c r="D18" s="60" t="s">
        <v>10</v>
      </c>
      <c r="E18" s="59"/>
    </row>
    <row r="19" spans="2:5" ht="15">
      <c r="B19" s="64"/>
      <c r="C19" s="65"/>
      <c r="D19" s="58"/>
      <c r="E19" s="66"/>
    </row>
    <row r="20" spans="2:5" ht="15">
      <c r="C20" s="61"/>
    </row>
    <row r="21" spans="2:5" ht="15">
      <c r="C21" s="61"/>
    </row>
    <row r="22" spans="2:5" ht="15">
      <c r="C22" s="61"/>
    </row>
  </sheetData>
  <sheetProtection algorithmName="SHA-512" hashValue="TGAp3XJYLGYXK+vR3m1G1sSbjczHEl9fWez8HJTmOMhnzHXUfAgdjBiUh/6X/w6GGd/dzxzDd1CKy4vG8vIKrA==" saltValue="4I+uIKG/57InmU7UE+xlzw==" spinCount="100000" sheet="1" objects="1" scenarios="1"/>
  <mergeCells count="1">
    <mergeCell ref="C5:D5"/>
  </mergeCells>
  <pageMargins left="0.7" right="0.7" top="0.75" bottom="0.75" header="0.3" footer="0.3"/>
  <pageSetup paperSize="9" orientation="landscape"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40D08-DC9B-9443-9A10-5BD3EF348859}">
  <sheetPr>
    <pageSetUpPr fitToPage="1"/>
  </sheetPr>
  <dimension ref="A2:H21"/>
  <sheetViews>
    <sheetView showGridLines="0" zoomScaleNormal="100" workbookViewId="0">
      <selection activeCell="E10" sqref="E10"/>
    </sheetView>
  </sheetViews>
  <sheetFormatPr defaultColWidth="10.875" defaultRowHeight="15.95"/>
  <cols>
    <col min="1" max="2" width="0.625" style="2" customWidth="1"/>
    <col min="3" max="3" width="5.125" style="2" customWidth="1"/>
    <col min="4" max="4" width="50.625" style="2" customWidth="1"/>
    <col min="5" max="5" width="15" style="2" customWidth="1"/>
    <col min="6" max="6" width="15.625" style="2" customWidth="1"/>
    <col min="7" max="7" width="19.375" style="2" customWidth="1"/>
    <col min="8" max="8" width="0.625" style="2" customWidth="1"/>
    <col min="9" max="16384" width="10.875" style="2"/>
  </cols>
  <sheetData>
    <row r="2" spans="1:8" s="38" customFormat="1" ht="54.95" customHeight="1">
      <c r="A2" s="32"/>
      <c r="B2" s="33"/>
      <c r="C2" s="34" t="str">
        <f>Instructie!C2</f>
        <v>Prijsmodel  |  Skal Biocontrole Europese aanbesteding Communicatieverbindingen</v>
      </c>
      <c r="D2" s="35"/>
      <c r="E2" s="35"/>
      <c r="F2" s="35"/>
      <c r="G2" s="35"/>
      <c r="H2" s="37"/>
    </row>
    <row r="4" spans="1:8" ht="15">
      <c r="B4" s="3"/>
      <c r="C4" s="4"/>
      <c r="D4" s="4"/>
      <c r="E4" s="4"/>
      <c r="F4" s="4"/>
      <c r="G4" s="4"/>
      <c r="H4" s="5"/>
    </row>
    <row r="5" spans="1:8" ht="15.75">
      <c r="A5" s="1"/>
      <c r="B5" s="6"/>
      <c r="C5" s="7" t="s">
        <v>11</v>
      </c>
      <c r="D5" s="8"/>
      <c r="E5" s="8"/>
      <c r="F5" s="8"/>
      <c r="G5" s="8"/>
      <c r="H5" s="9"/>
    </row>
    <row r="6" spans="1:8" ht="15">
      <c r="B6" s="10"/>
      <c r="H6" s="11"/>
    </row>
    <row r="7" spans="1:8" ht="15.75">
      <c r="A7" s="1"/>
      <c r="B7" s="6"/>
      <c r="C7" s="7" t="s">
        <v>12</v>
      </c>
      <c r="D7" s="8"/>
      <c r="E7" s="8"/>
      <c r="F7" s="8"/>
      <c r="G7" s="8"/>
      <c r="H7" s="9"/>
    </row>
    <row r="8" spans="1:8" ht="15">
      <c r="B8" s="10"/>
      <c r="C8" s="12"/>
      <c r="H8" s="11"/>
    </row>
    <row r="9" spans="1:8" ht="15">
      <c r="B9" s="10"/>
      <c r="C9" s="13" t="s">
        <v>13</v>
      </c>
      <c r="D9" s="14" t="s">
        <v>14</v>
      </c>
      <c r="E9" s="15" t="s">
        <v>15</v>
      </c>
      <c r="F9" s="16" t="s">
        <v>16</v>
      </c>
      <c r="G9" s="67"/>
      <c r="H9" s="11"/>
    </row>
    <row r="10" spans="1:8" ht="15.75">
      <c r="B10" s="10"/>
      <c r="C10" s="10" t="s">
        <v>17</v>
      </c>
      <c r="D10" s="4" t="s">
        <v>18</v>
      </c>
      <c r="E10" s="17"/>
      <c r="F10" s="68">
        <v>2</v>
      </c>
      <c r="G10" s="40">
        <f>E10*F10</f>
        <v>0</v>
      </c>
      <c r="H10" s="11"/>
    </row>
    <row r="11" spans="1:8" ht="15.75">
      <c r="B11" s="10"/>
      <c r="C11" s="10" t="s">
        <v>19</v>
      </c>
      <c r="D11" s="2" t="s">
        <v>20</v>
      </c>
      <c r="E11" s="18"/>
      <c r="F11" s="69">
        <v>2</v>
      </c>
      <c r="G11" s="41">
        <f>E11*F11</f>
        <v>0</v>
      </c>
      <c r="H11" s="11"/>
    </row>
    <row r="12" spans="1:8" ht="15.75">
      <c r="B12" s="10"/>
      <c r="C12" s="10" t="s">
        <v>21</v>
      </c>
      <c r="D12" s="2" t="s">
        <v>22</v>
      </c>
      <c r="E12" s="18"/>
      <c r="F12" s="69">
        <v>178</v>
      </c>
      <c r="G12" s="41">
        <f t="shared" ref="G12:G13" si="0">E12*F12</f>
        <v>0</v>
      </c>
      <c r="H12" s="11"/>
    </row>
    <row r="13" spans="1:8" ht="15.75">
      <c r="B13" s="10"/>
      <c r="C13" s="10" t="s">
        <v>23</v>
      </c>
      <c r="D13" s="2" t="s">
        <v>24</v>
      </c>
      <c r="E13" s="18"/>
      <c r="F13" s="69">
        <v>1</v>
      </c>
      <c r="G13" s="41">
        <f t="shared" si="0"/>
        <v>0</v>
      </c>
      <c r="H13" s="11"/>
    </row>
    <row r="14" spans="1:8" ht="15.75">
      <c r="B14" s="10"/>
      <c r="C14" s="10" t="s">
        <v>25</v>
      </c>
      <c r="D14" s="2" t="s">
        <v>26</v>
      </c>
      <c r="E14" s="18"/>
      <c r="F14" s="69">
        <v>1</v>
      </c>
      <c r="G14" s="41">
        <f t="shared" ref="G14" si="1">E14*F14</f>
        <v>0</v>
      </c>
      <c r="H14" s="11"/>
    </row>
    <row r="15" spans="1:8" ht="15.75">
      <c r="B15" s="10"/>
      <c r="C15" s="19" t="s">
        <v>27</v>
      </c>
      <c r="D15" s="20" t="s">
        <v>28</v>
      </c>
      <c r="E15" s="21"/>
      <c r="F15" s="70">
        <v>1</v>
      </c>
      <c r="G15" s="42">
        <f>E15</f>
        <v>0</v>
      </c>
      <c r="H15" s="11"/>
    </row>
    <row r="16" spans="1:8" ht="15">
      <c r="B16" s="10"/>
      <c r="H16" s="11"/>
    </row>
    <row r="17" spans="1:8" ht="15.75">
      <c r="A17" s="12"/>
      <c r="B17" s="22"/>
      <c r="C17" s="23" t="s">
        <v>29</v>
      </c>
      <c r="D17" s="24"/>
      <c r="E17" s="24"/>
      <c r="F17" s="24"/>
      <c r="G17" s="43">
        <f>SUM(G10:G15)</f>
        <v>0</v>
      </c>
      <c r="H17" s="25"/>
    </row>
    <row r="18" spans="1:8" ht="15">
      <c r="B18" s="10"/>
      <c r="H18" s="11"/>
    </row>
    <row r="19" spans="1:8" ht="33.950000000000003" customHeight="1">
      <c r="B19" s="10"/>
      <c r="C19" s="106" t="s">
        <v>30</v>
      </c>
      <c r="D19" s="106"/>
      <c r="E19" s="106"/>
      <c r="F19" s="106"/>
      <c r="G19" s="106"/>
      <c r="H19" s="11"/>
    </row>
    <row r="20" spans="1:8" ht="123.95" customHeight="1">
      <c r="B20" s="10"/>
      <c r="C20" s="105"/>
      <c r="D20" s="105"/>
      <c r="E20" s="105"/>
      <c r="F20" s="105"/>
      <c r="G20" s="105"/>
      <c r="H20" s="11"/>
    </row>
    <row r="21" spans="1:8" ht="15">
      <c r="B21" s="19"/>
      <c r="C21" s="20"/>
      <c r="D21" s="20"/>
      <c r="E21" s="20"/>
      <c r="F21" s="20"/>
      <c r="G21" s="20"/>
      <c r="H21" s="26"/>
    </row>
  </sheetData>
  <sheetProtection algorithmName="SHA-512" hashValue="iAdnD398s6E8cVcsUHPU9uz46FU7zqAPv0z6i76LZGN+ylvgMuw2K0Y2V9nhMRLmO8oq9ppV1lrnkMvw1ELJ3g==" saltValue="UdFJ8ptgyKJVokDEO6NnOQ==" spinCount="100000" sheet="1" objects="1" scenarios="1"/>
  <mergeCells count="2">
    <mergeCell ref="C20:G20"/>
    <mergeCell ref="C19:G19"/>
  </mergeCells>
  <phoneticPr fontId="1" type="noConversion"/>
  <pageMargins left="0.7" right="0.7" top="0.75" bottom="0.75" header="0.3" footer="0.3"/>
  <pageSetup paperSize="9" scale="76"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0A5F4-3D63-C545-B864-E543AE53B040}">
  <dimension ref="A2:H30"/>
  <sheetViews>
    <sheetView showGridLines="0" zoomScaleNormal="100" workbookViewId="0">
      <selection activeCell="D20" sqref="D20"/>
    </sheetView>
  </sheetViews>
  <sheetFormatPr defaultColWidth="10.875" defaultRowHeight="15.95"/>
  <cols>
    <col min="1" max="2" width="0.625" style="2" customWidth="1"/>
    <col min="3" max="3" width="5.125" style="2" customWidth="1"/>
    <col min="4" max="4" width="50.625" style="2" customWidth="1"/>
    <col min="5" max="5" width="14.125" style="2" bestFit="1" customWidth="1"/>
    <col min="6" max="6" width="15.625" style="2" customWidth="1"/>
    <col min="7" max="7" width="19.375" style="2" customWidth="1"/>
    <col min="8" max="8" width="0.625" style="2" customWidth="1"/>
    <col min="9" max="16384" width="10.875" style="2"/>
  </cols>
  <sheetData>
    <row r="2" spans="1:8" s="38" customFormat="1" ht="54.95" customHeight="1">
      <c r="A2" s="32"/>
      <c r="B2" s="33"/>
      <c r="C2" s="34" t="str">
        <f>Instructie!C2</f>
        <v>Prijsmodel  |  Skal Biocontrole Europese aanbesteding Communicatieverbindingen</v>
      </c>
      <c r="D2" s="35"/>
      <c r="E2" s="35"/>
      <c r="F2" s="35"/>
      <c r="G2" s="35"/>
      <c r="H2" s="37"/>
    </row>
    <row r="4" spans="1:8" ht="15">
      <c r="B4" s="3"/>
      <c r="C4" s="4"/>
      <c r="D4" s="4"/>
      <c r="E4" s="4"/>
      <c r="F4" s="4"/>
      <c r="G4" s="4"/>
      <c r="H4" s="5"/>
    </row>
    <row r="5" spans="1:8" ht="15.75">
      <c r="A5" s="1"/>
      <c r="B5" s="6"/>
      <c r="C5" s="7" t="s">
        <v>31</v>
      </c>
      <c r="D5" s="8"/>
      <c r="E5" s="8"/>
      <c r="F5" s="8"/>
      <c r="G5" s="8"/>
      <c r="H5" s="9"/>
    </row>
    <row r="6" spans="1:8" ht="15">
      <c r="B6" s="10"/>
      <c r="C6" s="12"/>
      <c r="H6" s="11"/>
    </row>
    <row r="7" spans="1:8" ht="15">
      <c r="B7" s="10"/>
      <c r="C7" s="13" t="s">
        <v>13</v>
      </c>
      <c r="D7" s="14" t="s">
        <v>14</v>
      </c>
      <c r="E7" s="15" t="s">
        <v>32</v>
      </c>
      <c r="F7" s="39" t="s">
        <v>33</v>
      </c>
      <c r="G7" s="39" t="s">
        <v>34</v>
      </c>
      <c r="H7" s="11"/>
    </row>
    <row r="8" spans="1:8" ht="15.75">
      <c r="B8" s="10"/>
      <c r="C8" s="10" t="s">
        <v>35</v>
      </c>
      <c r="D8" s="4" t="s">
        <v>36</v>
      </c>
      <c r="E8" s="17"/>
      <c r="F8" s="44">
        <f>E8*12</f>
        <v>0</v>
      </c>
      <c r="G8" s="40">
        <f>F8*4</f>
        <v>0</v>
      </c>
      <c r="H8" s="11"/>
    </row>
    <row r="9" spans="1:8" ht="15.75">
      <c r="B9" s="10"/>
      <c r="C9" s="10" t="s">
        <v>37</v>
      </c>
      <c r="D9" s="2" t="s">
        <v>38</v>
      </c>
      <c r="E9" s="18"/>
      <c r="F9" s="45">
        <f t="shared" ref="F9:F11" si="0">E9*12</f>
        <v>0</v>
      </c>
      <c r="G9" s="41">
        <f t="shared" ref="G9:G11" si="1">F9*4</f>
        <v>0</v>
      </c>
      <c r="H9" s="11"/>
    </row>
    <row r="10" spans="1:8" ht="15.75">
      <c r="B10" s="10"/>
      <c r="C10" s="10" t="s">
        <v>39</v>
      </c>
      <c r="D10" s="2" t="s">
        <v>40</v>
      </c>
      <c r="E10" s="18"/>
      <c r="F10" s="45">
        <f t="shared" si="0"/>
        <v>0</v>
      </c>
      <c r="G10" s="41">
        <f t="shared" si="1"/>
        <v>0</v>
      </c>
      <c r="H10" s="11"/>
    </row>
    <row r="11" spans="1:8" ht="15.75">
      <c r="B11" s="10"/>
      <c r="C11" s="19" t="s">
        <v>41</v>
      </c>
      <c r="D11" s="20" t="s">
        <v>42</v>
      </c>
      <c r="E11" s="21"/>
      <c r="F11" s="46">
        <f t="shared" si="0"/>
        <v>0</v>
      </c>
      <c r="G11" s="42">
        <f t="shared" si="1"/>
        <v>0</v>
      </c>
      <c r="H11" s="11"/>
    </row>
    <row r="12" spans="1:8" ht="15">
      <c r="B12" s="10"/>
      <c r="H12" s="11"/>
    </row>
    <row r="13" spans="1:8" ht="15.75" customHeight="1">
      <c r="A13" s="12"/>
      <c r="B13" s="22"/>
      <c r="C13" s="107" t="s">
        <v>43</v>
      </c>
      <c r="D13" s="108"/>
      <c r="E13" s="108"/>
      <c r="F13" s="109"/>
      <c r="G13" s="43">
        <f>SUM(G8:G11)</f>
        <v>0</v>
      </c>
      <c r="H13" s="25"/>
    </row>
    <row r="14" spans="1:8" ht="15">
      <c r="B14" s="19"/>
      <c r="C14" s="20"/>
      <c r="D14" s="20"/>
      <c r="E14" s="20"/>
      <c r="F14" s="20"/>
      <c r="G14" s="20"/>
      <c r="H14" s="26"/>
    </row>
    <row r="16" spans="1:8" ht="15">
      <c r="B16" s="3"/>
      <c r="C16" s="4"/>
      <c r="D16" s="4"/>
      <c r="E16" s="4"/>
      <c r="F16" s="4"/>
      <c r="G16" s="4"/>
      <c r="H16" s="5"/>
    </row>
    <row r="17" spans="2:8" ht="15.75">
      <c r="B17" s="6"/>
      <c r="C17" s="7" t="s">
        <v>44</v>
      </c>
      <c r="D17" s="8"/>
      <c r="E17" s="8"/>
      <c r="F17" s="8"/>
      <c r="G17" s="8"/>
      <c r="H17" s="9"/>
    </row>
    <row r="18" spans="2:8" ht="15">
      <c r="B18" s="10"/>
      <c r="C18" s="12"/>
      <c r="H18" s="11"/>
    </row>
    <row r="19" spans="2:8" ht="15">
      <c r="B19" s="10"/>
      <c r="C19" s="13" t="s">
        <v>13</v>
      </c>
      <c r="D19" s="14" t="s">
        <v>14</v>
      </c>
      <c r="E19" s="15" t="s">
        <v>32</v>
      </c>
      <c r="F19" s="39" t="s">
        <v>33</v>
      </c>
      <c r="G19" s="39" t="s">
        <v>34</v>
      </c>
      <c r="H19" s="11"/>
    </row>
    <row r="20" spans="2:8" ht="15.75">
      <c r="B20" s="10"/>
      <c r="C20" s="10" t="s">
        <v>45</v>
      </c>
      <c r="D20" s="4" t="s">
        <v>36</v>
      </c>
      <c r="E20" s="17"/>
      <c r="F20" s="44">
        <f>E20*12</f>
        <v>0</v>
      </c>
      <c r="G20" s="40">
        <f>F20*4</f>
        <v>0</v>
      </c>
      <c r="H20" s="11"/>
    </row>
    <row r="21" spans="2:8" ht="15.75">
      <c r="B21" s="10"/>
      <c r="C21" s="10" t="s">
        <v>46</v>
      </c>
      <c r="D21" s="2" t="s">
        <v>38</v>
      </c>
      <c r="E21" s="18"/>
      <c r="F21" s="45">
        <f>E21*12</f>
        <v>0</v>
      </c>
      <c r="G21" s="41">
        <f>F21*4</f>
        <v>0</v>
      </c>
      <c r="H21" s="11"/>
    </row>
    <row r="22" spans="2:8" ht="15.75">
      <c r="B22" s="10"/>
      <c r="C22" s="10" t="s">
        <v>47</v>
      </c>
      <c r="D22" s="2" t="s">
        <v>40</v>
      </c>
      <c r="E22" s="18"/>
      <c r="F22" s="45">
        <f>E22*12</f>
        <v>0</v>
      </c>
      <c r="G22" s="41">
        <f>F22*4</f>
        <v>0</v>
      </c>
      <c r="H22" s="11"/>
    </row>
    <row r="23" spans="2:8" ht="15.75">
      <c r="B23" s="10"/>
      <c r="C23" s="19" t="s">
        <v>48</v>
      </c>
      <c r="D23" s="20" t="s">
        <v>42</v>
      </c>
      <c r="E23" s="21"/>
      <c r="F23" s="46">
        <f>E23*12</f>
        <v>0</v>
      </c>
      <c r="G23" s="42">
        <f>F23*4</f>
        <v>0</v>
      </c>
      <c r="H23" s="11"/>
    </row>
    <row r="24" spans="2:8" ht="15">
      <c r="B24" s="10"/>
      <c r="H24" s="11"/>
    </row>
    <row r="25" spans="2:8" ht="15.75">
      <c r="B25" s="22"/>
      <c r="C25" s="107" t="s">
        <v>49</v>
      </c>
      <c r="D25" s="108"/>
      <c r="E25" s="108"/>
      <c r="F25" s="109"/>
      <c r="G25" s="43">
        <f>SUM(G20:G23)</f>
        <v>0</v>
      </c>
      <c r="H25" s="25"/>
    </row>
    <row r="26" spans="2:8" ht="15">
      <c r="B26" s="10"/>
      <c r="H26" s="11"/>
    </row>
    <row r="27" spans="2:8" ht="15.75">
      <c r="B27" s="10"/>
      <c r="C27" s="107" t="s">
        <v>50</v>
      </c>
      <c r="D27" s="108"/>
      <c r="E27" s="108"/>
      <c r="F27" s="109"/>
      <c r="G27" s="43">
        <f>G13+G25</f>
        <v>0</v>
      </c>
      <c r="H27" s="11"/>
    </row>
    <row r="28" spans="2:8" ht="15.75">
      <c r="B28" s="10"/>
      <c r="C28" s="96"/>
      <c r="D28" s="96"/>
      <c r="E28" s="96"/>
      <c r="F28" s="96"/>
      <c r="G28" s="97"/>
      <c r="H28" s="11"/>
    </row>
    <row r="29" spans="2:8" ht="15.75">
      <c r="B29" s="10"/>
      <c r="C29" s="96"/>
      <c r="D29" s="96"/>
      <c r="E29" s="96"/>
      <c r="F29" s="96" t="s">
        <v>51</v>
      </c>
      <c r="G29" s="46">
        <f>G27/2</f>
        <v>0</v>
      </c>
      <c r="H29" s="11"/>
    </row>
    <row r="30" spans="2:8" ht="15">
      <c r="B30" s="19"/>
      <c r="C30" s="20"/>
      <c r="D30" s="20"/>
      <c r="E30" s="20"/>
      <c r="F30" s="20"/>
      <c r="G30" s="20"/>
      <c r="H30" s="26"/>
    </row>
  </sheetData>
  <sheetProtection algorithmName="SHA-512" hashValue="uJjQ1gJF8xWWFcP2UoIyh5F+vwNs9nVNaOYW3GYrcsI+ISvfwMp7DNR1orJ2/ql/E5uhqeMpyuODcUrNwAwx3A==" saltValue="i9Y9HxKLU3WlAWkGzTr2Yg==" spinCount="100000" sheet="1" objects="1" scenarios="1"/>
  <mergeCells count="3">
    <mergeCell ref="C13:F13"/>
    <mergeCell ref="C25:F25"/>
    <mergeCell ref="C27:F27"/>
  </mergeCells>
  <phoneticPr fontId="1" type="noConversion"/>
  <pageMargins left="0.25" right="0.25" top="0.75" bottom="0.75" header="0.3" footer="0.3"/>
  <pageSetup paperSize="9" orientation="portrait"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6CE82-CFA0-6B42-90CB-CB645204000F}">
  <dimension ref="A2:K17"/>
  <sheetViews>
    <sheetView showGridLines="0" zoomScaleNormal="100" workbookViewId="0">
      <selection activeCell="J9" sqref="J9"/>
    </sheetView>
  </sheetViews>
  <sheetFormatPr defaultColWidth="10.875" defaultRowHeight="15.95"/>
  <cols>
    <col min="1" max="2" width="0.625" style="2" customWidth="1"/>
    <col min="3" max="3" width="5.125" style="2" customWidth="1"/>
    <col min="4" max="4" width="14.375" style="2" bestFit="1" customWidth="1"/>
    <col min="5" max="6" width="13.875" style="2" customWidth="1"/>
    <col min="7" max="7" width="14.125" style="2" bestFit="1" customWidth="1"/>
    <col min="8" max="8" width="14.125" style="2" customWidth="1"/>
    <col min="9" max="9" width="15.625" style="2" customWidth="1"/>
    <col min="10" max="10" width="19.375" style="2" customWidth="1"/>
    <col min="11" max="11" width="0.625" style="2" customWidth="1"/>
    <col min="12" max="16384" width="10.875" style="2"/>
  </cols>
  <sheetData>
    <row r="2" spans="1:11" s="38" customFormat="1" ht="54.95" customHeight="1">
      <c r="A2" s="32"/>
      <c r="B2" s="33"/>
      <c r="C2" s="34" t="str">
        <f>Instructie!C2</f>
        <v>Prijsmodel  |  Skal Biocontrole Europese aanbesteding Communicatieverbindingen</v>
      </c>
      <c r="D2" s="34"/>
      <c r="E2" s="34"/>
      <c r="F2" s="34"/>
      <c r="G2" s="35"/>
      <c r="H2" s="35"/>
      <c r="I2" s="35"/>
      <c r="J2" s="35"/>
      <c r="K2" s="37"/>
    </row>
    <row r="4" spans="1:11" ht="15">
      <c r="B4" s="3"/>
      <c r="C4" s="4"/>
      <c r="D4" s="4"/>
      <c r="E4" s="4"/>
      <c r="F4" s="4"/>
      <c r="G4" s="4"/>
      <c r="H4" s="4"/>
      <c r="I4" s="4"/>
      <c r="J4" s="4"/>
      <c r="K4" s="5"/>
    </row>
    <row r="5" spans="1:11" ht="15.75">
      <c r="A5" s="1"/>
      <c r="B5" s="6"/>
      <c r="C5" s="7" t="s">
        <v>52</v>
      </c>
      <c r="D5" s="7"/>
      <c r="E5" s="7"/>
      <c r="F5" s="7"/>
      <c r="G5" s="8"/>
      <c r="H5" s="8"/>
      <c r="I5" s="8"/>
      <c r="J5" s="8"/>
      <c r="K5" s="9"/>
    </row>
    <row r="6" spans="1:11" ht="15">
      <c r="B6" s="10"/>
      <c r="C6" s="12"/>
      <c r="D6" s="12"/>
      <c r="E6" s="12"/>
      <c r="F6" s="12"/>
      <c r="K6" s="11"/>
    </row>
    <row r="7" spans="1:11" ht="15">
      <c r="B7" s="10"/>
      <c r="C7" s="13" t="s">
        <v>13</v>
      </c>
      <c r="D7" s="14" t="s">
        <v>53</v>
      </c>
      <c r="E7" s="14" t="s">
        <v>54</v>
      </c>
      <c r="F7" s="14" t="s">
        <v>55</v>
      </c>
      <c r="G7" s="15" t="s">
        <v>32</v>
      </c>
      <c r="H7" s="71" t="s">
        <v>56</v>
      </c>
      <c r="I7" s="39" t="s">
        <v>33</v>
      </c>
      <c r="J7" s="39" t="s">
        <v>34</v>
      </c>
      <c r="K7" s="11"/>
    </row>
    <row r="8" spans="1:11" ht="15.75">
      <c r="B8" s="10"/>
      <c r="C8" s="3" t="s">
        <v>57</v>
      </c>
      <c r="D8" s="4" t="s">
        <v>58</v>
      </c>
      <c r="E8" s="2" t="s">
        <v>59</v>
      </c>
      <c r="F8" s="2" t="s">
        <v>60</v>
      </c>
      <c r="G8" s="47"/>
      <c r="H8" s="72">
        <v>158</v>
      </c>
      <c r="I8" s="44">
        <f>G8*H8*12</f>
        <v>0</v>
      </c>
      <c r="J8" s="40">
        <f>I8*4</f>
        <v>0</v>
      </c>
      <c r="K8" s="11"/>
    </row>
    <row r="9" spans="1:11" ht="15.75">
      <c r="B9" s="10"/>
      <c r="C9" s="10" t="s">
        <v>61</v>
      </c>
      <c r="D9" s="2" t="s">
        <v>62</v>
      </c>
      <c r="E9" s="2" t="s">
        <v>59</v>
      </c>
      <c r="F9" s="2" t="s">
        <v>59</v>
      </c>
      <c r="G9" s="48"/>
      <c r="H9" s="73">
        <v>24</v>
      </c>
      <c r="I9" s="45">
        <f t="shared" ref="I9:I11" si="0">G9*H9*12</f>
        <v>0</v>
      </c>
      <c r="J9" s="41">
        <f t="shared" ref="J9:J11" si="1">I9*4</f>
        <v>0</v>
      </c>
      <c r="K9" s="11"/>
    </row>
    <row r="10" spans="1:11" ht="15.75">
      <c r="B10" s="10"/>
      <c r="C10" s="10" t="s">
        <v>63</v>
      </c>
      <c r="D10" s="2" t="s">
        <v>64</v>
      </c>
      <c r="E10" s="2" t="s">
        <v>65</v>
      </c>
      <c r="F10" s="2" t="s">
        <v>60</v>
      </c>
      <c r="G10" s="48"/>
      <c r="H10" s="73">
        <v>27</v>
      </c>
      <c r="I10" s="45">
        <f t="shared" si="0"/>
        <v>0</v>
      </c>
      <c r="J10" s="41">
        <f t="shared" si="1"/>
        <v>0</v>
      </c>
      <c r="K10" s="11"/>
    </row>
    <row r="11" spans="1:11" ht="15.75">
      <c r="B11" s="10"/>
      <c r="C11" s="19" t="s">
        <v>66</v>
      </c>
      <c r="D11" s="20" t="s">
        <v>64</v>
      </c>
      <c r="E11" s="20" t="s">
        <v>65</v>
      </c>
      <c r="F11" s="20" t="s">
        <v>67</v>
      </c>
      <c r="G11" s="75"/>
      <c r="H11" s="74">
        <v>68</v>
      </c>
      <c r="I11" s="46">
        <f t="shared" si="0"/>
        <v>0</v>
      </c>
      <c r="J11" s="42">
        <f t="shared" si="1"/>
        <v>0</v>
      </c>
      <c r="K11" s="11"/>
    </row>
    <row r="12" spans="1:11" ht="15">
      <c r="B12" s="10"/>
      <c r="K12" s="11"/>
    </row>
    <row r="13" spans="1:11" ht="15.75">
      <c r="A13" s="12"/>
      <c r="B13" s="22"/>
      <c r="C13" s="23" t="s">
        <v>29</v>
      </c>
      <c r="D13" s="24"/>
      <c r="E13" s="24"/>
      <c r="F13" s="24"/>
      <c r="G13" s="24"/>
      <c r="H13" s="24"/>
      <c r="I13" s="24"/>
      <c r="J13" s="43">
        <f>SUM(J8:J11)</f>
        <v>0</v>
      </c>
      <c r="K13" s="25"/>
    </row>
    <row r="14" spans="1:11" ht="15">
      <c r="B14" s="10"/>
      <c r="K14" s="11"/>
    </row>
    <row r="15" spans="1:11" ht="50.1" customHeight="1">
      <c r="B15" s="10"/>
      <c r="C15" s="110" t="s">
        <v>68</v>
      </c>
      <c r="D15" s="110"/>
      <c r="E15" s="110"/>
      <c r="F15" s="110"/>
      <c r="G15" s="110"/>
      <c r="H15" s="110"/>
      <c r="I15" s="110"/>
      <c r="J15" s="110"/>
      <c r="K15" s="11"/>
    </row>
    <row r="16" spans="1:11" ht="150" customHeight="1">
      <c r="B16" s="10"/>
      <c r="C16" s="105"/>
      <c r="D16" s="105"/>
      <c r="E16" s="105"/>
      <c r="F16" s="105"/>
      <c r="G16" s="105"/>
      <c r="H16" s="105"/>
      <c r="I16" s="105"/>
      <c r="J16" s="105"/>
      <c r="K16" s="11"/>
    </row>
    <row r="17" spans="2:11" ht="15">
      <c r="B17" s="19"/>
      <c r="C17" s="20"/>
      <c r="D17" s="20"/>
      <c r="E17" s="20"/>
      <c r="F17" s="20"/>
      <c r="G17" s="20"/>
      <c r="H17" s="20"/>
      <c r="I17" s="20"/>
      <c r="J17" s="20"/>
      <c r="K17" s="26"/>
    </row>
  </sheetData>
  <sheetProtection algorithmName="SHA-512" hashValue="nSyUYW0lxmgCmYSdss8JEq9h7BC53AWfuFR5ezvYhjh8NDsqQONgkUSUYJOwLi8XTWlKaQJjMn4gmZd26BSFLw==" saltValue="j6yVFI3iQRD3INwe4/+CiQ==" spinCount="100000" sheet="1" objects="1" scenarios="1"/>
  <mergeCells count="2">
    <mergeCell ref="C16:J16"/>
    <mergeCell ref="C15:J15"/>
  </mergeCells>
  <phoneticPr fontId="1" type="noConversion"/>
  <pageMargins left="0.7" right="0.7" top="0.75" bottom="0.75" header="0.3" footer="0.3"/>
  <pageSetup paperSize="9" orientation="landscape" horizontalDpi="0" verticalDpi="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C0A18-8AF2-8B47-8A9D-BBA1584A17FB}">
  <dimension ref="A2:I18"/>
  <sheetViews>
    <sheetView showGridLines="0" zoomScaleNormal="100" workbookViewId="0">
      <selection activeCell="K9" sqref="K9"/>
    </sheetView>
  </sheetViews>
  <sheetFormatPr defaultColWidth="10.875" defaultRowHeight="15.95"/>
  <cols>
    <col min="1" max="2" width="0.625" style="121" customWidth="1"/>
    <col min="3" max="3" width="5.125" style="121" customWidth="1"/>
    <col min="4" max="4" width="50.625" style="121" customWidth="1"/>
    <col min="5" max="5" width="14.125" style="121" bestFit="1" customWidth="1"/>
    <col min="6" max="6" width="14.125" style="134" customWidth="1"/>
    <col min="7" max="7" width="15.625" style="121" customWidth="1"/>
    <col min="8" max="8" width="19.375" style="121" customWidth="1"/>
    <col min="9" max="9" width="0.625" style="121" customWidth="1"/>
    <col min="10" max="16384" width="10.875" style="121"/>
  </cols>
  <sheetData>
    <row r="2" spans="1:9" s="120" customFormat="1" ht="54.95" customHeight="1">
      <c r="A2" s="114"/>
      <c r="B2" s="115"/>
      <c r="C2" s="116" t="str">
        <f>Instructie!C2</f>
        <v>Prijsmodel  |  Skal Biocontrole Europese aanbesteding Communicatieverbindingen</v>
      </c>
      <c r="D2" s="117"/>
      <c r="E2" s="117"/>
      <c r="F2" s="118"/>
      <c r="G2" s="117"/>
      <c r="H2" s="117"/>
      <c r="I2" s="119"/>
    </row>
    <row r="4" spans="1:9" ht="15">
      <c r="B4" s="122"/>
      <c r="C4" s="123"/>
      <c r="D4" s="123"/>
      <c r="E4" s="123"/>
      <c r="F4" s="124"/>
      <c r="G4" s="123"/>
      <c r="H4" s="123"/>
      <c r="I4" s="125"/>
    </row>
    <row r="5" spans="1:9" ht="15.75">
      <c r="A5" s="126"/>
      <c r="B5" s="127"/>
      <c r="C5" s="128" t="s">
        <v>69</v>
      </c>
      <c r="D5" s="129"/>
      <c r="E5" s="129"/>
      <c r="F5" s="130"/>
      <c r="G5" s="129"/>
      <c r="H5" s="129"/>
      <c r="I5" s="131"/>
    </row>
    <row r="6" spans="1:9" ht="15">
      <c r="B6" s="132"/>
      <c r="C6" s="133"/>
      <c r="I6" s="135"/>
    </row>
    <row r="7" spans="1:9" ht="15">
      <c r="B7" s="132"/>
      <c r="C7" s="136" t="s">
        <v>13</v>
      </c>
      <c r="D7" s="137" t="s">
        <v>14</v>
      </c>
      <c r="E7" s="138" t="s">
        <v>32</v>
      </c>
      <c r="F7" s="139" t="s">
        <v>16</v>
      </c>
      <c r="G7" s="140" t="s">
        <v>33</v>
      </c>
      <c r="H7" s="140" t="s">
        <v>34</v>
      </c>
      <c r="I7" s="135"/>
    </row>
    <row r="8" spans="1:9" ht="15.75">
      <c r="B8" s="132"/>
      <c r="C8" s="122" t="s">
        <v>70</v>
      </c>
      <c r="D8" s="123" t="s">
        <v>71</v>
      </c>
      <c r="E8" s="17"/>
      <c r="F8" s="141">
        <v>1</v>
      </c>
      <c r="G8" s="142">
        <f>E8*F8*12</f>
        <v>0</v>
      </c>
      <c r="H8" s="143">
        <f>G8*4</f>
        <v>0</v>
      </c>
      <c r="I8" s="135"/>
    </row>
    <row r="9" spans="1:9" ht="15.75">
      <c r="B9" s="132"/>
      <c r="C9" s="132" t="s">
        <v>72</v>
      </c>
      <c r="D9" s="121" t="s">
        <v>73</v>
      </c>
      <c r="E9" s="18"/>
      <c r="F9" s="144">
        <v>61</v>
      </c>
      <c r="G9" s="145">
        <f t="shared" ref="G9:G14" si="0">E9*F9*12</f>
        <v>0</v>
      </c>
      <c r="H9" s="146">
        <f t="shared" ref="H9:H14" si="1">G9*4</f>
        <v>0</v>
      </c>
      <c r="I9" s="135"/>
    </row>
    <row r="10" spans="1:9" ht="15.75">
      <c r="B10" s="132"/>
      <c r="C10" s="132" t="s">
        <v>74</v>
      </c>
      <c r="D10" s="121" t="s">
        <v>75</v>
      </c>
      <c r="E10" s="18"/>
      <c r="F10" s="144">
        <v>1</v>
      </c>
      <c r="G10" s="145">
        <f t="shared" si="0"/>
        <v>0</v>
      </c>
      <c r="H10" s="146">
        <f t="shared" si="1"/>
        <v>0</v>
      </c>
      <c r="I10" s="135"/>
    </row>
    <row r="11" spans="1:9" ht="15.75">
      <c r="B11" s="132"/>
      <c r="C11" s="132" t="s">
        <v>76</v>
      </c>
      <c r="D11" s="121" t="s">
        <v>77</v>
      </c>
      <c r="E11" s="18"/>
      <c r="F11" s="144">
        <v>4</v>
      </c>
      <c r="G11" s="145">
        <f t="shared" si="0"/>
        <v>0</v>
      </c>
      <c r="H11" s="146">
        <f t="shared" si="1"/>
        <v>0</v>
      </c>
      <c r="I11" s="135"/>
    </row>
    <row r="12" spans="1:9" ht="15.75">
      <c r="B12" s="132"/>
      <c r="C12" s="132" t="s">
        <v>78</v>
      </c>
      <c r="D12" s="121" t="s">
        <v>79</v>
      </c>
      <c r="E12" s="18"/>
      <c r="F12" s="144">
        <v>140</v>
      </c>
      <c r="G12" s="145">
        <f t="shared" si="0"/>
        <v>0</v>
      </c>
      <c r="H12" s="146">
        <f t="shared" si="1"/>
        <v>0</v>
      </c>
      <c r="I12" s="135"/>
    </row>
    <row r="13" spans="1:9" ht="15.75">
      <c r="B13" s="132"/>
      <c r="C13" s="132" t="s">
        <v>80</v>
      </c>
      <c r="D13" s="121" t="s">
        <v>81</v>
      </c>
      <c r="E13" s="18"/>
      <c r="F13" s="144">
        <v>53</v>
      </c>
      <c r="G13" s="145">
        <f t="shared" si="0"/>
        <v>0</v>
      </c>
      <c r="H13" s="146">
        <f t="shared" si="1"/>
        <v>0</v>
      </c>
      <c r="I13" s="135"/>
    </row>
    <row r="14" spans="1:9" ht="15.75">
      <c r="B14" s="132"/>
      <c r="C14" s="132" t="s">
        <v>82</v>
      </c>
      <c r="D14" s="121" t="s">
        <v>83</v>
      </c>
      <c r="E14" s="18"/>
      <c r="F14" s="144">
        <v>28</v>
      </c>
      <c r="G14" s="145">
        <f t="shared" si="0"/>
        <v>0</v>
      </c>
      <c r="H14" s="146">
        <f t="shared" si="1"/>
        <v>0</v>
      </c>
      <c r="I14" s="135"/>
    </row>
    <row r="15" spans="1:9" ht="15.75">
      <c r="B15" s="132"/>
      <c r="C15" s="147" t="s">
        <v>84</v>
      </c>
      <c r="D15" s="148" t="s">
        <v>85</v>
      </c>
      <c r="E15" s="21"/>
      <c r="F15" s="149">
        <v>1</v>
      </c>
      <c r="G15" s="150">
        <f t="shared" ref="G15" si="2">E15*F15*12</f>
        <v>0</v>
      </c>
      <c r="H15" s="151">
        <f t="shared" ref="H15" si="3">G15*4</f>
        <v>0</v>
      </c>
      <c r="I15" s="135"/>
    </row>
    <row r="16" spans="1:9" ht="15">
      <c r="B16" s="132"/>
      <c r="I16" s="135"/>
    </row>
    <row r="17" spans="1:9" ht="15.75">
      <c r="A17" s="133"/>
      <c r="B17" s="152"/>
      <c r="C17" s="153" t="s">
        <v>29</v>
      </c>
      <c r="D17" s="154"/>
      <c r="E17" s="154"/>
      <c r="F17" s="155"/>
      <c r="G17" s="154"/>
      <c r="H17" s="156">
        <f>SUM(H8:H15)</f>
        <v>0</v>
      </c>
      <c r="I17" s="157"/>
    </row>
    <row r="18" spans="1:9" ht="15">
      <c r="B18" s="147"/>
      <c r="C18" s="148"/>
      <c r="D18" s="148"/>
      <c r="E18" s="148"/>
      <c r="F18" s="158"/>
      <c r="G18" s="148"/>
      <c r="H18" s="148"/>
      <c r="I18" s="159"/>
    </row>
  </sheetData>
  <sheetProtection algorithmName="SHA-512" hashValue="YRGyDpatva8GrCwJ4dhfvNB7W/gXkTKBbvKE+6OJPT0xj3He7mpo8kQlc/KKF3Q7A3+xZShvQVzqkOW8qMd54Q==" saltValue="aIOg7Ty9cNZJC/QWtv+Tyg==" spinCount="100000" sheet="1" objects="1" scenarios="1"/>
  <phoneticPr fontId="1" type="noConversion"/>
  <pageMargins left="0.7" right="0.7" top="0.75" bottom="0.75" header="0.3" footer="0.3"/>
  <pageSetup paperSize="9" orientation="portrait" horizontalDpi="0" verticalDpi="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2C1A9-5933-2D4F-925D-E1D376DE4FC6}">
  <dimension ref="A2:I36"/>
  <sheetViews>
    <sheetView showGridLines="0" topLeftCell="A14" zoomScaleNormal="100" workbookViewId="0">
      <selection activeCell="H28" sqref="H28"/>
    </sheetView>
  </sheetViews>
  <sheetFormatPr defaultColWidth="10.875" defaultRowHeight="15.95"/>
  <cols>
    <col min="1" max="2" width="0.625" style="2" customWidth="1"/>
    <col min="3" max="3" width="5.875" style="2" customWidth="1"/>
    <col min="4" max="4" width="35.5" style="2" customWidth="1"/>
    <col min="5" max="5" width="14.125" style="2" bestFit="1" customWidth="1"/>
    <col min="6" max="6" width="14.125" style="29" customWidth="1"/>
    <col min="7" max="7" width="15.625" style="2" customWidth="1"/>
    <col min="8" max="8" width="19.375" style="2" customWidth="1"/>
    <col min="9" max="9" width="0.625" style="2" customWidth="1"/>
    <col min="10" max="16384" width="10.875" style="2"/>
  </cols>
  <sheetData>
    <row r="2" spans="1:9" s="38" customFormat="1" ht="54.95" customHeight="1">
      <c r="A2" s="32"/>
      <c r="B2" s="33"/>
      <c r="C2" s="34" t="str">
        <f>Instructie!C2</f>
        <v>Prijsmodel  |  Skal Biocontrole Europese aanbesteding Communicatieverbindingen</v>
      </c>
      <c r="D2" s="35"/>
      <c r="E2" s="35"/>
      <c r="F2" s="36"/>
      <c r="G2" s="35"/>
      <c r="H2" s="35"/>
      <c r="I2" s="37"/>
    </row>
    <row r="4" spans="1:9" ht="15">
      <c r="B4" s="3"/>
      <c r="C4" s="4"/>
      <c r="D4" s="4"/>
      <c r="E4" s="4"/>
      <c r="F4" s="27"/>
      <c r="G4" s="4"/>
      <c r="H4" s="4"/>
      <c r="I4" s="5"/>
    </row>
    <row r="5" spans="1:9" ht="15.75">
      <c r="B5" s="10"/>
      <c r="C5" s="91" t="s">
        <v>86</v>
      </c>
      <c r="I5" s="11"/>
    </row>
    <row r="6" spans="1:9" ht="15">
      <c r="B6" s="10"/>
      <c r="I6" s="11"/>
    </row>
    <row r="7" spans="1:9" ht="15.75">
      <c r="A7" s="1"/>
      <c r="B7" s="6"/>
      <c r="C7" s="7" t="s">
        <v>87</v>
      </c>
      <c r="D7" s="8"/>
      <c r="E7" s="8"/>
      <c r="F7" s="28"/>
      <c r="G7" s="8"/>
      <c r="H7" s="8"/>
      <c r="I7" s="9"/>
    </row>
    <row r="8" spans="1:9" ht="15">
      <c r="B8" s="10"/>
      <c r="C8" s="12"/>
      <c r="I8" s="11"/>
    </row>
    <row r="9" spans="1:9" ht="15">
      <c r="B9" s="10"/>
      <c r="C9" s="13" t="s">
        <v>13</v>
      </c>
      <c r="D9" s="14" t="s">
        <v>14</v>
      </c>
      <c r="E9" s="92" t="s">
        <v>88</v>
      </c>
      <c r="F9" s="16" t="s">
        <v>89</v>
      </c>
      <c r="G9" s="80" t="s">
        <v>33</v>
      </c>
      <c r="H9" s="80" t="s">
        <v>34</v>
      </c>
      <c r="I9" s="11"/>
    </row>
    <row r="10" spans="1:9" ht="15.75">
      <c r="B10" s="10"/>
      <c r="C10" s="3" t="s">
        <v>90</v>
      </c>
      <c r="D10" s="4" t="s">
        <v>91</v>
      </c>
      <c r="E10" s="47"/>
      <c r="F10" s="93">
        <v>100</v>
      </c>
      <c r="G10" s="40">
        <f>E10*F10</f>
        <v>0</v>
      </c>
      <c r="H10" s="40">
        <f>G10*4</f>
        <v>0</v>
      </c>
      <c r="I10" s="11"/>
    </row>
    <row r="11" spans="1:9" ht="15.75">
      <c r="B11" s="10"/>
      <c r="C11" s="10" t="s">
        <v>92</v>
      </c>
      <c r="D11" s="2" t="s">
        <v>93</v>
      </c>
      <c r="E11" s="48"/>
      <c r="F11" s="94">
        <v>100</v>
      </c>
      <c r="G11" s="41">
        <f t="shared" ref="G11:G17" si="0">E11*F11</f>
        <v>0</v>
      </c>
      <c r="H11" s="41">
        <f>G11*4</f>
        <v>0</v>
      </c>
      <c r="I11" s="11"/>
    </row>
    <row r="12" spans="1:9" ht="15.75">
      <c r="B12" s="10"/>
      <c r="C12" s="10" t="s">
        <v>94</v>
      </c>
      <c r="D12" s="2" t="s">
        <v>95</v>
      </c>
      <c r="E12" s="48"/>
      <c r="F12" s="94">
        <v>100</v>
      </c>
      <c r="G12" s="41">
        <f t="shared" si="0"/>
        <v>0</v>
      </c>
      <c r="H12" s="41">
        <f t="shared" ref="H12:H20" si="1">G12*4</f>
        <v>0</v>
      </c>
      <c r="I12" s="11"/>
    </row>
    <row r="13" spans="1:9" ht="15.75">
      <c r="B13" s="10"/>
      <c r="C13" s="10" t="s">
        <v>96</v>
      </c>
      <c r="D13" s="2" t="s">
        <v>97</v>
      </c>
      <c r="E13" s="48"/>
      <c r="F13" s="94">
        <v>100</v>
      </c>
      <c r="G13" s="41">
        <f t="shared" si="0"/>
        <v>0</v>
      </c>
      <c r="H13" s="41">
        <f t="shared" si="1"/>
        <v>0</v>
      </c>
      <c r="I13" s="11"/>
    </row>
    <row r="14" spans="1:9" ht="15.75">
      <c r="B14" s="10"/>
      <c r="C14" s="10" t="s">
        <v>98</v>
      </c>
      <c r="D14" s="2" t="s">
        <v>99</v>
      </c>
      <c r="E14" s="48"/>
      <c r="F14" s="94">
        <v>100</v>
      </c>
      <c r="G14" s="41">
        <f t="shared" si="0"/>
        <v>0</v>
      </c>
      <c r="H14" s="41">
        <f t="shared" ref="H14:H17" si="2">G14*4</f>
        <v>0</v>
      </c>
      <c r="I14" s="11"/>
    </row>
    <row r="15" spans="1:9" ht="15">
      <c r="B15" s="10"/>
      <c r="C15" s="13" t="s">
        <v>13</v>
      </c>
      <c r="D15" s="14" t="s">
        <v>14</v>
      </c>
      <c r="E15" s="92" t="s">
        <v>100</v>
      </c>
      <c r="F15" s="16" t="s">
        <v>89</v>
      </c>
      <c r="G15" s="80" t="s">
        <v>33</v>
      </c>
      <c r="H15" s="80" t="s">
        <v>34</v>
      </c>
      <c r="I15" s="11"/>
    </row>
    <row r="16" spans="1:9" ht="15.75">
      <c r="B16" s="10"/>
      <c r="C16" s="10" t="s">
        <v>101</v>
      </c>
      <c r="D16" s="2" t="s">
        <v>102</v>
      </c>
      <c r="E16" s="48"/>
      <c r="F16" s="94">
        <v>100</v>
      </c>
      <c r="G16" s="41">
        <f t="shared" si="0"/>
        <v>0</v>
      </c>
      <c r="H16" s="41">
        <f t="shared" si="2"/>
        <v>0</v>
      </c>
      <c r="I16" s="11"/>
    </row>
    <row r="17" spans="1:9" ht="15.75">
      <c r="B17" s="10"/>
      <c r="C17" s="10" t="s">
        <v>103</v>
      </c>
      <c r="D17" s="2" t="s">
        <v>104</v>
      </c>
      <c r="E17" s="48"/>
      <c r="F17" s="94">
        <v>100</v>
      </c>
      <c r="G17" s="41">
        <f t="shared" si="0"/>
        <v>0</v>
      </c>
      <c r="H17" s="41">
        <f t="shared" si="2"/>
        <v>0</v>
      </c>
      <c r="I17" s="11"/>
    </row>
    <row r="18" spans="1:9" ht="15">
      <c r="B18" s="10"/>
      <c r="C18" s="13" t="s">
        <v>13</v>
      </c>
      <c r="D18" s="14" t="s">
        <v>14</v>
      </c>
      <c r="E18" s="92" t="s">
        <v>105</v>
      </c>
      <c r="F18" s="16" t="s">
        <v>89</v>
      </c>
      <c r="G18" s="80" t="s">
        <v>33</v>
      </c>
      <c r="H18" s="80" t="s">
        <v>34</v>
      </c>
      <c r="I18" s="11"/>
    </row>
    <row r="19" spans="1:9" ht="15.75">
      <c r="B19" s="10"/>
      <c r="C19" s="10" t="s">
        <v>106</v>
      </c>
      <c r="D19" s="2" t="s">
        <v>107</v>
      </c>
      <c r="E19" s="48"/>
      <c r="F19" s="94">
        <v>100</v>
      </c>
      <c r="G19" s="41">
        <f>E19*F19</f>
        <v>0</v>
      </c>
      <c r="H19" s="41">
        <f t="shared" si="1"/>
        <v>0</v>
      </c>
      <c r="I19" s="11"/>
    </row>
    <row r="20" spans="1:9" ht="15.75">
      <c r="B20" s="10"/>
      <c r="C20" s="19" t="s">
        <v>108</v>
      </c>
      <c r="D20" s="20" t="s">
        <v>109</v>
      </c>
      <c r="E20" s="75"/>
      <c r="F20" s="95">
        <v>100</v>
      </c>
      <c r="G20" s="42">
        <f>E20*F20</f>
        <v>0</v>
      </c>
      <c r="H20" s="42">
        <f t="shared" si="1"/>
        <v>0</v>
      </c>
      <c r="I20" s="11"/>
    </row>
    <row r="21" spans="1:9" ht="15">
      <c r="B21" s="10"/>
      <c r="I21" s="11"/>
    </row>
    <row r="22" spans="1:9" ht="15.75">
      <c r="A22" s="12"/>
      <c r="B22" s="22"/>
      <c r="C22" s="12"/>
      <c r="D22" s="12"/>
      <c r="E22" s="12"/>
      <c r="F22" s="78"/>
      <c r="G22" s="12" t="s">
        <v>110</v>
      </c>
      <c r="H22" s="43">
        <f>SUM(H10:H14,H16:H17,H19:H20)</f>
        <v>0</v>
      </c>
      <c r="I22" s="25"/>
    </row>
    <row r="23" spans="1:9" ht="15">
      <c r="B23" s="10"/>
      <c r="I23" s="11"/>
    </row>
    <row r="24" spans="1:9" ht="15.75">
      <c r="A24" s="1"/>
      <c r="B24" s="6"/>
      <c r="C24" s="7" t="s">
        <v>111</v>
      </c>
      <c r="D24" s="8"/>
      <c r="E24" s="8"/>
      <c r="F24" s="28"/>
      <c r="G24" s="8"/>
      <c r="H24" s="8"/>
      <c r="I24" s="9"/>
    </row>
    <row r="25" spans="1:9" ht="15">
      <c r="B25" s="10"/>
      <c r="C25" s="12"/>
      <c r="I25" s="11"/>
    </row>
    <row r="26" spans="1:9" ht="15">
      <c r="B26" s="10"/>
      <c r="C26" s="13" t="s">
        <v>13</v>
      </c>
      <c r="D26" s="14" t="s">
        <v>14</v>
      </c>
      <c r="E26" s="92" t="s">
        <v>88</v>
      </c>
      <c r="F26" s="16" t="s">
        <v>89</v>
      </c>
      <c r="G26" s="80" t="s">
        <v>33</v>
      </c>
      <c r="H26" s="80" t="s">
        <v>34</v>
      </c>
      <c r="I26" s="11"/>
    </row>
    <row r="27" spans="1:9" ht="15.75">
      <c r="B27" s="10"/>
      <c r="C27" s="3" t="s">
        <v>112</v>
      </c>
      <c r="D27" s="4" t="s">
        <v>91</v>
      </c>
      <c r="E27" s="47"/>
      <c r="F27" s="93">
        <v>100</v>
      </c>
      <c r="G27" s="40">
        <f>E27*F27</f>
        <v>0</v>
      </c>
      <c r="H27" s="40">
        <f>G27*4</f>
        <v>0</v>
      </c>
      <c r="I27" s="11"/>
    </row>
    <row r="28" spans="1:9" ht="15.75">
      <c r="B28" s="10"/>
      <c r="C28" s="10" t="s">
        <v>113</v>
      </c>
      <c r="D28" s="2" t="s">
        <v>93</v>
      </c>
      <c r="E28" s="48"/>
      <c r="F28" s="94">
        <v>100</v>
      </c>
      <c r="G28" s="41">
        <f t="shared" ref="G28:G31" si="3">E28*F28</f>
        <v>0</v>
      </c>
      <c r="H28" s="41">
        <f>G28*4</f>
        <v>0</v>
      </c>
      <c r="I28" s="11"/>
    </row>
    <row r="29" spans="1:9" ht="15.75">
      <c r="B29" s="10"/>
      <c r="C29" s="10" t="s">
        <v>114</v>
      </c>
      <c r="D29" s="2" t="s">
        <v>95</v>
      </c>
      <c r="E29" s="48"/>
      <c r="F29" s="94">
        <v>100</v>
      </c>
      <c r="G29" s="41">
        <f t="shared" si="3"/>
        <v>0</v>
      </c>
      <c r="H29" s="41">
        <f t="shared" ref="H29:H31" si="4">G29*4</f>
        <v>0</v>
      </c>
      <c r="I29" s="11"/>
    </row>
    <row r="30" spans="1:9" ht="15.75">
      <c r="B30" s="10"/>
      <c r="C30" s="10" t="s">
        <v>115</v>
      </c>
      <c r="D30" s="2" t="s">
        <v>97</v>
      </c>
      <c r="E30" s="48"/>
      <c r="F30" s="94">
        <v>100</v>
      </c>
      <c r="G30" s="41">
        <f t="shared" si="3"/>
        <v>0</v>
      </c>
      <c r="H30" s="41">
        <f t="shared" si="4"/>
        <v>0</v>
      </c>
      <c r="I30" s="11"/>
    </row>
    <row r="31" spans="1:9">
      <c r="B31" s="10"/>
      <c r="C31" s="19" t="s">
        <v>116</v>
      </c>
      <c r="D31" s="20" t="s">
        <v>99</v>
      </c>
      <c r="E31" s="75"/>
      <c r="F31" s="95">
        <v>100</v>
      </c>
      <c r="G31" s="42">
        <f t="shared" si="3"/>
        <v>0</v>
      </c>
      <c r="H31" s="42">
        <f t="shared" si="4"/>
        <v>0</v>
      </c>
      <c r="I31" s="11"/>
    </row>
    <row r="32" spans="1:9">
      <c r="B32" s="10"/>
      <c r="I32" s="11"/>
    </row>
    <row r="33" spans="1:9">
      <c r="A33" s="12"/>
      <c r="B33" s="22"/>
      <c r="C33" s="12"/>
      <c r="D33" s="12"/>
      <c r="E33" s="12"/>
      <c r="F33" s="78"/>
      <c r="G33" s="12" t="s">
        <v>117</v>
      </c>
      <c r="H33" s="43">
        <f>SUM(H27:H31)</f>
        <v>0</v>
      </c>
      <c r="I33" s="25"/>
    </row>
    <row r="34" spans="1:9">
      <c r="B34" s="10"/>
      <c r="I34" s="11"/>
    </row>
    <row r="35" spans="1:9">
      <c r="A35" s="12"/>
      <c r="B35" s="22"/>
      <c r="C35" s="23" t="s">
        <v>29</v>
      </c>
      <c r="D35" s="24"/>
      <c r="E35" s="24"/>
      <c r="F35" s="30"/>
      <c r="G35" s="24"/>
      <c r="H35" s="43">
        <f>SUM(H22+H33)</f>
        <v>0</v>
      </c>
      <c r="I35" s="25"/>
    </row>
    <row r="36" spans="1:9">
      <c r="B36" s="19"/>
      <c r="C36" s="20"/>
      <c r="D36" s="20"/>
      <c r="E36" s="20"/>
      <c r="F36" s="31"/>
      <c r="G36" s="20"/>
      <c r="H36" s="20"/>
      <c r="I36" s="26"/>
    </row>
  </sheetData>
  <sheetProtection algorithmName="SHA-512" hashValue="7XmLGGUijFRfiftR4Obnnm1NxDlxAP/C9U+1Ruu+xVvOkitHcwlNCQAj+qyFsFF1F0vpgUn5rKmexkFONmAWlA==" saltValue="0mF3iT2vO5PNStQTy2MBbw==" spinCount="100000" sheet="1" objects="1" scenarios="1"/>
  <phoneticPr fontId="1" type="noConversion"/>
  <pageMargins left="0.7" right="0.7" top="0.75" bottom="0.75" header="0.3" footer="0.3"/>
  <pageSetup paperSize="9" orientation="landscape" horizontalDpi="0" verticalDpi="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DD9B3-32BC-634B-926B-7389BDAD4FCF}">
  <sheetPr>
    <pageSetUpPr fitToPage="1"/>
  </sheetPr>
  <dimension ref="A2:H17"/>
  <sheetViews>
    <sheetView showGridLines="0" zoomScaleNormal="100" workbookViewId="0">
      <selection activeCell="G11" sqref="G11"/>
    </sheetView>
  </sheetViews>
  <sheetFormatPr defaultColWidth="10.875" defaultRowHeight="15.95"/>
  <cols>
    <col min="1" max="2" width="0.625" style="2" customWidth="1"/>
    <col min="3" max="3" width="5.875" style="29" customWidth="1"/>
    <col min="4" max="4" width="50.625" style="2" customWidth="1"/>
    <col min="5" max="5" width="16.5" style="2" customWidth="1"/>
    <col min="6" max="6" width="15.625" style="2" customWidth="1"/>
    <col min="7" max="7" width="19.375" style="2" customWidth="1"/>
    <col min="8" max="8" width="0.625" style="2" customWidth="1"/>
    <col min="9" max="16384" width="10.875" style="2"/>
  </cols>
  <sheetData>
    <row r="2" spans="1:8" s="38" customFormat="1" ht="54.95" customHeight="1">
      <c r="A2" s="32"/>
      <c r="B2" s="33"/>
      <c r="C2" s="76" t="str">
        <f>Instructie!C2</f>
        <v>Prijsmodel  |  Skal Biocontrole Europese aanbesteding Communicatieverbindingen</v>
      </c>
      <c r="D2" s="35"/>
      <c r="E2" s="35"/>
      <c r="F2" s="35"/>
      <c r="G2" s="35"/>
      <c r="H2" s="37"/>
    </row>
    <row r="4" spans="1:8" ht="15">
      <c r="B4" s="3"/>
      <c r="C4" s="27"/>
      <c r="D4" s="4"/>
      <c r="E4" s="4"/>
      <c r="F4" s="4"/>
      <c r="G4" s="4"/>
      <c r="H4" s="5"/>
    </row>
    <row r="5" spans="1:8" ht="15.75">
      <c r="A5" s="1"/>
      <c r="B5" s="6"/>
      <c r="C5" s="77" t="s">
        <v>118</v>
      </c>
      <c r="D5" s="8"/>
      <c r="E5" s="8"/>
      <c r="F5" s="8"/>
      <c r="G5" s="8"/>
      <c r="H5" s="9"/>
    </row>
    <row r="6" spans="1:8" ht="15">
      <c r="B6" s="10"/>
      <c r="C6" s="78"/>
      <c r="H6" s="11"/>
    </row>
    <row r="7" spans="1:8" ht="15">
      <c r="B7" s="10"/>
      <c r="C7" s="79" t="s">
        <v>13</v>
      </c>
      <c r="D7" s="14" t="s">
        <v>119</v>
      </c>
      <c r="E7" s="15" t="s">
        <v>120</v>
      </c>
      <c r="F7" s="98" t="s">
        <v>121</v>
      </c>
      <c r="G7" s="80" t="s">
        <v>122</v>
      </c>
      <c r="H7" s="11"/>
    </row>
    <row r="8" spans="1:8" ht="15.75">
      <c r="B8" s="10"/>
      <c r="C8" s="81">
        <v>1</v>
      </c>
      <c r="D8" s="4" t="s">
        <v>123</v>
      </c>
      <c r="E8" s="82">
        <f>'1 - Transitie of aansluiting'!G17</f>
        <v>0</v>
      </c>
      <c r="F8" s="99">
        <v>0.15</v>
      </c>
      <c r="G8" s="40">
        <f>E8*F8</f>
        <v>0</v>
      </c>
      <c r="H8" s="11"/>
    </row>
    <row r="9" spans="1:8" ht="15.75">
      <c r="B9" s="10"/>
      <c r="C9" s="83">
        <v>2</v>
      </c>
      <c r="D9" s="2" t="s">
        <v>124</v>
      </c>
      <c r="E9" s="84">
        <f>'2 - Internetverbindingen'!G29</f>
        <v>0</v>
      </c>
      <c r="F9" s="100">
        <v>0.3</v>
      </c>
      <c r="G9" s="41">
        <f>E9*F9</f>
        <v>0</v>
      </c>
      <c r="H9" s="11"/>
    </row>
    <row r="10" spans="1:8" ht="15.75">
      <c r="B10" s="10"/>
      <c r="C10" s="83">
        <v>3</v>
      </c>
      <c r="D10" s="2" t="s">
        <v>125</v>
      </c>
      <c r="E10" s="84">
        <f>'3 - Mobiele abonnementen'!J13</f>
        <v>0</v>
      </c>
      <c r="F10" s="100">
        <v>0.3</v>
      </c>
      <c r="G10" s="41">
        <f t="shared" ref="G10:G12" si="0">E10*F10</f>
        <v>0</v>
      </c>
      <c r="H10" s="11"/>
    </row>
    <row r="11" spans="1:8" ht="15.75">
      <c r="B11" s="10"/>
      <c r="C11" s="83">
        <v>4</v>
      </c>
      <c r="D11" s="2" t="s">
        <v>126</v>
      </c>
      <c r="E11" s="84">
        <f>'4 - Vaste telefonie'!H17</f>
        <v>0</v>
      </c>
      <c r="F11" s="100">
        <v>0.1</v>
      </c>
      <c r="G11" s="41">
        <f t="shared" si="0"/>
        <v>0</v>
      </c>
      <c r="H11" s="11"/>
    </row>
    <row r="12" spans="1:8" ht="15.75">
      <c r="B12" s="10"/>
      <c r="C12" s="85">
        <v>5</v>
      </c>
      <c r="D12" s="20" t="s">
        <v>127</v>
      </c>
      <c r="E12" s="86">
        <f>'5 -Volume afh componenten'!H35</f>
        <v>0</v>
      </c>
      <c r="F12" s="101">
        <v>0.15</v>
      </c>
      <c r="G12" s="87">
        <f t="shared" si="0"/>
        <v>0</v>
      </c>
      <c r="H12" s="11"/>
    </row>
    <row r="13" spans="1:8" ht="15">
      <c r="B13" s="10"/>
      <c r="H13" s="11"/>
    </row>
    <row r="14" spans="1:8" ht="15">
      <c r="B14" s="10"/>
      <c r="C14" s="111" t="s">
        <v>128</v>
      </c>
      <c r="D14" s="111"/>
      <c r="E14" s="88">
        <f>SUM(E8:E12)</f>
        <v>0</v>
      </c>
      <c r="F14" s="89"/>
      <c r="G14" s="89"/>
      <c r="H14" s="11"/>
    </row>
    <row r="15" spans="1:8" ht="15.75" thickBot="1">
      <c r="B15" s="10"/>
      <c r="C15" s="90"/>
      <c r="H15" s="11"/>
    </row>
    <row r="16" spans="1:8" ht="16.5" thickBot="1">
      <c r="A16" s="12"/>
      <c r="B16" s="22"/>
      <c r="C16" s="112" t="s">
        <v>129</v>
      </c>
      <c r="D16" s="113"/>
      <c r="E16" s="113"/>
      <c r="F16" s="113"/>
      <c r="G16" s="102">
        <f>SUM(G8:G12)</f>
        <v>0</v>
      </c>
      <c r="H16" s="25"/>
    </row>
    <row r="17" spans="2:8" ht="15">
      <c r="B17" s="19"/>
      <c r="C17" s="31"/>
      <c r="D17" s="20"/>
      <c r="E17" s="20"/>
      <c r="F17" s="20"/>
      <c r="G17" s="20"/>
      <c r="H17" s="26"/>
    </row>
  </sheetData>
  <sheetProtection algorithmName="SHA-512" hashValue="VvtnfmrVUusRO/NfNWGKamygBCvoJ5M+VjxAO6g1Obquv6JvUMD0LsNgud9iPdKuCsOceRPwhNhz+1bGNIBMtw==" saltValue="nwWWP5J98ZhhW3aRRSfqUQ==" spinCount="100000" sheet="1" objects="1" scenarios="1"/>
  <mergeCells count="2">
    <mergeCell ref="C14:D14"/>
    <mergeCell ref="C16:F16"/>
  </mergeCells>
  <pageMargins left="0.7" right="0.7" top="0.75" bottom="0.75" header="0.3" footer="0.3"/>
  <pageSetup paperSize="9" orientation="landscape" horizontalDpi="0" verticalDpi="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9577C1BC267B84EAAFEE51B84D094BF" ma:contentTypeVersion="18" ma:contentTypeDescription="Een nieuw document maken." ma:contentTypeScope="" ma:versionID="751c41ace7096726dc599108ad49ecfe">
  <xsd:schema xmlns:xsd="http://www.w3.org/2001/XMLSchema" xmlns:xs="http://www.w3.org/2001/XMLSchema" xmlns:p="http://schemas.microsoft.com/office/2006/metadata/properties" xmlns:ns2="720d9b1d-60e8-4acf-8763-7792c7c9d130" xmlns:ns3="d1b6d353-2e47-4aa4-9b0f-d1ecf904f41c" targetNamespace="http://schemas.microsoft.com/office/2006/metadata/properties" ma:root="true" ma:fieldsID="699610c86eb541a7e7bab4d8964daa21" ns2:_="" ns3:_="">
    <xsd:import namespace="720d9b1d-60e8-4acf-8763-7792c7c9d130"/>
    <xsd:import namespace="d1b6d353-2e47-4aa4-9b0f-d1ecf904f41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AutoKeyPoints" minOccurs="0"/>
                <xsd:element ref="ns3:MediaServiceKeyPoints"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0d9b1d-60e8-4acf-8763-7792c7c9d130"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e1fe9947-23f0-4572-8ed9-0791e311fa0d}" ma:internalName="TaxCatchAll" ma:showField="CatchAllData" ma:web="720d9b1d-60e8-4acf-8763-7792c7c9d13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1b6d353-2e47-4aa4-9b0f-d1ecf904f41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8b4a256c-d6d1-4418-bc9d-3d30b6e9dd1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1b6d353-2e47-4aa4-9b0f-d1ecf904f41c">
      <Terms xmlns="http://schemas.microsoft.com/office/infopath/2007/PartnerControls"/>
    </lcf76f155ced4ddcb4097134ff3c332f>
    <TaxCatchAll xmlns="720d9b1d-60e8-4acf-8763-7792c7c9d13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B76D52-11A0-4575-9605-4A16C9C21A02}"/>
</file>

<file path=customXml/itemProps2.xml><?xml version="1.0" encoding="utf-8"?>
<ds:datastoreItem xmlns:ds="http://schemas.openxmlformats.org/officeDocument/2006/customXml" ds:itemID="{2B660FDB-311E-4065-841F-120355326CA0}"/>
</file>

<file path=customXml/itemProps3.xml><?xml version="1.0" encoding="utf-8"?>
<ds:datastoreItem xmlns:ds="http://schemas.openxmlformats.org/officeDocument/2006/customXml" ds:itemID="{774786F1-DCDC-4BD4-A555-8CF4D9B2287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Felix Toepoel</dc:creator>
  <cp:keywords/>
  <dc:description/>
  <cp:lastModifiedBy>n.polman@flottmanagement.nl</cp:lastModifiedBy>
  <cp:revision/>
  <dcterms:created xsi:type="dcterms:W3CDTF">2026-02-05T13:04:40Z</dcterms:created>
  <dcterms:modified xsi:type="dcterms:W3CDTF">2026-04-20T12:46:25Z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0x010100E9577C1BC267B84EAAFEE51B84D094BF</vt:lpwstr>
  </property>
  <property fmtid="{D5CDD505-2E9C-101B-9397-08002B2CF9AE}" pid="3" name="MediaServiceImageTags">
    <vt:lpwstr/>
  </property>
</Properties>
</file>