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https://22727241-my.sharepoint.com/personal/gert_regiz_nl/Documents/NUOVO/Projecten/WAN/2026/GLD/"/>
    </mc:Choice>
  </mc:AlternateContent>
  <xr:revisionPtr revIDLastSave="636" documentId="8_{97A66C5E-449E-9049-837F-086280E8DE32}" xr6:coauthVersionLast="47" xr6:coauthVersionMax="47" xr10:uidLastSave="{62A85CF1-597A-4F4F-A253-DB73C078D5F1}"/>
  <bookViews>
    <workbookView xWindow="36480" yWindow="8640" windowWidth="28240" windowHeight="17240" xr2:uid="{7C7A7A9E-F9FB-8D4E-B417-EE21BCE97AAF}"/>
  </bookViews>
  <sheets>
    <sheet name="Prijzenblad" sheetId="1" r:id="rId1"/>
    <sheet name="Open calculati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9" i="1"/>
  <c r="L35" i="1"/>
  <c r="L36" i="1"/>
  <c r="K37" i="1"/>
  <c r="K44" i="1"/>
  <c r="K46" i="1"/>
  <c r="K47" i="1"/>
  <c r="K48" i="1"/>
  <c r="K49" i="1"/>
  <c r="K43" i="1"/>
  <c r="L13" i="1"/>
  <c r="L10" i="1"/>
  <c r="L31" i="1"/>
  <c r="L29" i="1"/>
  <c r="L26" i="1"/>
  <c r="L19" i="1"/>
  <c r="L15" i="1"/>
  <c r="L34" i="1"/>
  <c r="L11" i="1"/>
  <c r="L12" i="1"/>
  <c r="L14" i="1"/>
  <c r="L16" i="1"/>
  <c r="L17" i="1"/>
  <c r="L18" i="1"/>
  <c r="L20" i="1"/>
  <c r="L21" i="1"/>
  <c r="L22" i="1"/>
  <c r="L23" i="1"/>
  <c r="L25" i="1"/>
  <c r="L27" i="1"/>
  <c r="L28" i="1"/>
  <c r="L30" i="1"/>
  <c r="L32" i="1"/>
  <c r="L33" i="1"/>
  <c r="L37" i="1" l="1"/>
  <c r="C55" i="1"/>
  <c r="C56" i="1"/>
  <c r="K50" i="1"/>
  <c r="C57" i="1" s="1"/>
  <c r="C58" i="1" l="1"/>
</calcChain>
</file>

<file path=xl/sharedStrings.xml><?xml version="1.0" encoding="utf-8"?>
<sst xmlns="http://schemas.openxmlformats.org/spreadsheetml/2006/main" count="148" uniqueCount="93">
  <si>
    <t>Prijzenblad</t>
  </si>
  <si>
    <t>Prijzenblad behorende bij de EU aanbesteding WAN-infrastructuur met TenderNed kenmerk 577053</t>
  </si>
  <si>
    <t>Geef in dit tabblad 'Prijzenblad'  uw prijzen op exclusief btw. Vul de groen gearceerde velden in.</t>
  </si>
  <si>
    <t>Geef in tabblad 'Open calculatie' de opbouw van de prijzen (indien van toepassing)</t>
  </si>
  <si>
    <t>A: Eenmalige en maandelijkse kosten voor de WAN-verbinding met de Internet Access zoals in hoofdstuk 6 van de Gunningsleidraad is gespecificeerd. Alle onderliggende diensten en voorzieningen zijn onderdeel van de prijs per verbinding.</t>
  </si>
  <si>
    <t>Naam</t>
  </si>
  <si>
    <t>Adres</t>
  </si>
  <si>
    <t>Bandbreedte</t>
  </si>
  <si>
    <t>Overboeking</t>
  </si>
  <si>
    <t>Looptijd in maanden*</t>
  </si>
  <si>
    <t>Eenmalig</t>
  </si>
  <si>
    <t>Per maand looptijd*</t>
  </si>
  <si>
    <t>Per maand verlenging</t>
  </si>
  <si>
    <t>Totaal looptijd</t>
  </si>
  <si>
    <t>Totaal verlenging</t>
  </si>
  <si>
    <t>Academie 10</t>
  </si>
  <si>
    <t>Berlijnplein 300, 3541 CM Utrecht</t>
  </si>
  <si>
    <t>1 Gb/s</t>
  </si>
  <si>
    <t>1:1</t>
  </si>
  <si>
    <t>OPTIONEEL redundante lijn Academie 10</t>
  </si>
  <si>
    <t>Anne van Rijn College</t>
  </si>
  <si>
    <t>Albatros 1, 3435 XA Nieuwegein</t>
  </si>
  <si>
    <t xml:space="preserve">1 Gb/s </t>
  </si>
  <si>
    <t>Bedrijfsbureau</t>
  </si>
  <si>
    <t>Orteliuslaan 871, 3528 BE Utrecht</t>
  </si>
  <si>
    <t>1:4</t>
  </si>
  <si>
    <t>OPTIONEEL redundante lijn Bedrijfsbureau</t>
  </si>
  <si>
    <t>International School Utrecht*</t>
  </si>
  <si>
    <t>Cambridgelaan 101, 3584 DZ Utrecht</t>
  </si>
  <si>
    <t>OPTIONEEL redundante lijn International School Utrecht*</t>
  </si>
  <si>
    <t>Ithaka</t>
  </si>
  <si>
    <t>Vader Rijndreef 9, 3561 XB Utrecht</t>
  </si>
  <si>
    <t xml:space="preserve">500 Mb/s </t>
  </si>
  <si>
    <t>Stroyenborgdreef 2, 3562 GN Utrecht</t>
  </si>
  <si>
    <t>Leidsche Rijn College</t>
  </si>
  <si>
    <t>Maartvlinder 7, 3544 DA Utrecht</t>
  </si>
  <si>
    <t>OPTIONEEL redundante lijn Leidsche Rijn College</t>
  </si>
  <si>
    <t>Mpower</t>
  </si>
  <si>
    <t>La Bohemedreef 7, 3561 KW Utrecht</t>
  </si>
  <si>
    <t>NXT Doorn</t>
  </si>
  <si>
    <t>Frans van Dijklaan 2, 3941 KD Doorn</t>
  </si>
  <si>
    <t>NXT Maarsbergen</t>
  </si>
  <si>
    <t>Woudenbergseweg  22, 3953 MG Maasbergen</t>
  </si>
  <si>
    <t>Openbaar Lyceum Zeist + VMBO MAVO Zeist</t>
  </si>
  <si>
    <t>Blikkenburgerlaan 2, 3703 CV Zeist</t>
  </si>
  <si>
    <t>500 Mb/s</t>
  </si>
  <si>
    <t>School aan de Singel</t>
  </si>
  <si>
    <t>Wittevrouwenkade 4, 3512 CR Utrecht</t>
  </si>
  <si>
    <t>Unic</t>
  </si>
  <si>
    <t>Van Bijnkershoeklaan 2, 3527 XL Utrecht</t>
  </si>
  <si>
    <t>OPTIONEEL redundante lijn Unic</t>
  </si>
  <si>
    <t>Kanaalweg 19, 3526 KL Utrecht</t>
  </si>
  <si>
    <t>200 Mbps</t>
  </si>
  <si>
    <t>Utrechts Stedelijk Gymnasium</t>
  </si>
  <si>
    <t>Ina Boudier-Bakkerlaan 7, 3582 VA Utrecht</t>
  </si>
  <si>
    <t>OPTIONEEL redundante lijn Utrechts Stedelijk Gymnasium</t>
  </si>
  <si>
    <t>X11</t>
  </si>
  <si>
    <t>Vondellaan 178, 3521 GH Utrecht</t>
  </si>
  <si>
    <t>OPTIONEEL redundante ljn X11</t>
  </si>
  <si>
    <t>Van Bijnkershoeklaan 8, 3527 XL Utrecht</t>
  </si>
  <si>
    <t>Grebbeberglaan 25, 3527 VX Utrecht</t>
  </si>
  <si>
    <t>Volt!</t>
  </si>
  <si>
    <t>Oesterzwam 1, 3451 HB Vleuten</t>
  </si>
  <si>
    <t>OPTIONEEL Datacentrum Colocatie Opdrachtnemer</t>
  </si>
  <si>
    <t>2 Gb/s</t>
  </si>
  <si>
    <t>OPTIONEEL redundante ljn Datacenter Colocatie</t>
  </si>
  <si>
    <t>3 Gb/s</t>
  </si>
  <si>
    <t>* contractuele looptijd. De opgegeven looptijd kan maandelijks worden verlengd tot en met het einde van de looptijd van de Raamovereenkomst van 4 jaar + 3 maal 1 jaar verlening = 7 jaar</t>
  </si>
  <si>
    <t>B: Overige prijzen</t>
  </si>
  <si>
    <t>Omschrijving</t>
  </si>
  <si>
    <t xml:space="preserve">Aantal </t>
  </si>
  <si>
    <t>OPTIONEEL: Colocatie in Tier 3 Datacenter (zie GLD par. 6.6)</t>
  </si>
  <si>
    <t>Serverrack met ten minste 20 hoogte eenheden en 2x 16A voeding (A/B voeding)</t>
  </si>
  <si>
    <t>Serverrack met ten minste 40 hoogte eenheden en 2x 16A voeding (A/B voeding)</t>
  </si>
  <si>
    <t>Van 500Mb/s naar ten minste 1 Gb/s</t>
  </si>
  <si>
    <t>Van 1Gb/s naar ten minste 2 Gb/s</t>
  </si>
  <si>
    <t>Van 1Gb/s naar ten minste 4 Gb/s</t>
  </si>
  <si>
    <t>Van 1Gb/s naar 10 Gb/s</t>
  </si>
  <si>
    <t>C:  Inschrijvingsprijs</t>
  </si>
  <si>
    <t>Onderdeel</t>
  </si>
  <si>
    <t>Totaal prijs</t>
  </si>
  <si>
    <t>A: Eenmalige en maandelijkse kosten</t>
  </si>
  <si>
    <t>A: maandelijkse kosten verlening  (50%**)</t>
  </si>
  <si>
    <t>B: Optrionele prijzen</t>
  </si>
  <si>
    <t>**De kosten voor de verlening wegen voor 50% mee in de Inschrijvingsprijs. Dit omdat niet zeker is of de verlenging ook daadwerkelijk van toepassing zal zijn.</t>
  </si>
  <si>
    <t>D: Ondertekening</t>
  </si>
  <si>
    <t xml:space="preserve">Dit prijzenblan is naar volledig en correct ingevuld en </t>
  </si>
  <si>
    <t>Naam bevoegd persoon ondertekening</t>
  </si>
  <si>
    <t xml:space="preserve">Handtekening
</t>
  </si>
  <si>
    <t>Open calculatie</t>
  </si>
  <si>
    <t>Geef in dit tabblad 'Open calculatie' de opbouw van de prijzen zoals opgegeven in het tabblad 'Prijzenblad' (indien van toepassing)</t>
  </si>
  <si>
    <t>Gebruik hiervoor uw eigen opbouw</t>
  </si>
  <si>
    <t>OPTIONEEL: Meerprijs uitbreiding van bandbreedte internet access  op een WAN-verbinding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</si>
</sst>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([$€-2]\ * #,##0.00_);_([$€-2]\ * \(#,##0.00\);_([$€-2]\ * &quot;-&quot;??_);_(@_)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0"/>
      <name val="Aptos Narrow"/>
      <scheme val="minor"/>
    </font>
    <font>
      <sz val="8"/>
      <color rgb="FF000000"/>
      <name val="Aptos Narrow"/>
      <scheme val="minor"/>
    </font>
    <font>
      <sz val="16"/>
      <color theme="0"/>
      <name val="Aptos Narrow"/>
      <scheme val="minor"/>
    </font>
    <font>
      <sz val="8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2D257D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2D257D"/>
      </left>
      <right style="thin">
        <color rgb="FF2D257D"/>
      </right>
      <top style="thin">
        <color rgb="FF2D257D"/>
      </top>
      <bottom style="thin">
        <color rgb="FF2D257D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D257D"/>
      </left>
      <right/>
      <top style="thin">
        <color rgb="FF2D257D"/>
      </top>
      <bottom style="thin">
        <color rgb="FF2D257D"/>
      </bottom>
      <diagonal/>
    </border>
    <border>
      <left style="thin">
        <color rgb="FF2D257D"/>
      </left>
      <right style="thin">
        <color rgb="FF2D257D"/>
      </right>
      <top style="thin">
        <color rgb="FF2D257D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2" xfId="0" applyFont="1" applyFill="1" applyBorder="1"/>
    <xf numFmtId="0" fontId="6" fillId="3" borderId="2" xfId="0" applyFont="1" applyFill="1" applyBorder="1" applyAlignment="1">
      <alignment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164" fontId="5" fillId="2" borderId="2" xfId="1" applyNumberFormat="1" applyFont="1" applyFill="1" applyBorder="1"/>
    <xf numFmtId="164" fontId="5" fillId="0" borderId="2" xfId="1" applyNumberFormat="1" applyFont="1" applyBorder="1"/>
    <xf numFmtId="0" fontId="7" fillId="0" borderId="2" xfId="0" applyFont="1" applyBorder="1" applyAlignment="1">
      <alignment horizontal="left" vertical="center" indent="2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164" fontId="5" fillId="2" borderId="6" xfId="1" applyNumberFormat="1" applyFont="1" applyFill="1" applyBorder="1"/>
    <xf numFmtId="164" fontId="5" fillId="0" borderId="6" xfId="1" applyNumberFormat="1" applyFont="1" applyBorder="1"/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164" fontId="5" fillId="2" borderId="4" xfId="1" applyNumberFormat="1" applyFont="1" applyFill="1" applyBorder="1"/>
    <xf numFmtId="0" fontId="7" fillId="0" borderId="5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vertical="center"/>
    </xf>
    <xf numFmtId="164" fontId="6" fillId="3" borderId="3" xfId="0" applyNumberFormat="1" applyFont="1" applyFill="1" applyBorder="1"/>
    <xf numFmtId="44" fontId="5" fillId="0" borderId="2" xfId="1" applyFont="1" applyBorder="1"/>
    <xf numFmtId="44" fontId="5" fillId="2" borderId="2" xfId="1" applyFont="1" applyFill="1" applyBorder="1"/>
    <xf numFmtId="44" fontId="6" fillId="3" borderId="2" xfId="1" applyFont="1" applyFill="1" applyBorder="1"/>
    <xf numFmtId="164" fontId="5" fillId="0" borderId="2" xfId="0" applyNumberFormat="1" applyFont="1" applyBorder="1"/>
    <xf numFmtId="44" fontId="5" fillId="0" borderId="2" xfId="0" applyNumberFormat="1" applyFont="1" applyBorder="1"/>
    <xf numFmtId="164" fontId="8" fillId="3" borderId="0" xfId="0" applyNumberFormat="1" applyFont="1" applyFill="1"/>
    <xf numFmtId="0" fontId="5" fillId="0" borderId="2" xfId="0" applyFont="1" applyBorder="1" applyAlignment="1">
      <alignment wrapText="1"/>
    </xf>
    <xf numFmtId="1" fontId="5" fillId="0" borderId="2" xfId="1" applyNumberFormat="1" applyFont="1" applyBorder="1"/>
    <xf numFmtId="0" fontId="9" fillId="0" borderId="0" xfId="0" applyFont="1"/>
    <xf numFmtId="0" fontId="5" fillId="0" borderId="2" xfId="0" applyFont="1" applyBorder="1" applyAlignment="1">
      <alignment horizontal="left" indent="2"/>
    </xf>
    <xf numFmtId="0" fontId="6" fillId="3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D2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09C6-13BA-F546-9A19-A91850EF9888}">
  <dimension ref="A1:L65"/>
  <sheetViews>
    <sheetView tabSelected="1" workbookViewId="0">
      <selection activeCell="B51" sqref="B51"/>
    </sheetView>
  </sheetViews>
  <sheetFormatPr baseColWidth="10" defaultColWidth="11" defaultRowHeight="16" x14ac:dyDescent="0.2"/>
  <cols>
    <col min="1" max="1" width="11" style="3"/>
    <col min="2" max="2" width="35.6640625" style="3" customWidth="1"/>
    <col min="3" max="3" width="27.33203125" style="3" customWidth="1"/>
    <col min="4" max="4" width="11.6640625" style="3" bestFit="1" customWidth="1"/>
    <col min="5" max="5" width="11.33203125" style="3" customWidth="1"/>
    <col min="6" max="6" width="13.1640625" style="3" customWidth="1"/>
    <col min="7" max="7" width="4" style="3" customWidth="1"/>
    <col min="8" max="8" width="17.33203125" style="3" bestFit="1" customWidth="1"/>
    <col min="9" max="9" width="18.33203125" style="3" customWidth="1"/>
    <col min="10" max="10" width="16" style="3" customWidth="1"/>
    <col min="11" max="11" width="14.6640625" style="3" bestFit="1" customWidth="1"/>
    <col min="12" max="16384" width="11" style="3"/>
  </cols>
  <sheetData>
    <row r="1" spans="1:12" ht="22" x14ac:dyDescent="0.3">
      <c r="A1" s="2" t="s">
        <v>0</v>
      </c>
    </row>
    <row r="2" spans="1:12" x14ac:dyDescent="0.2">
      <c r="A2" s="3" t="s">
        <v>1</v>
      </c>
    </row>
    <row r="3" spans="1:12" x14ac:dyDescent="0.2">
      <c r="A3" s="3" t="s">
        <v>2</v>
      </c>
    </row>
    <row r="4" spans="1:12" x14ac:dyDescent="0.2">
      <c r="A4" s="3" t="s">
        <v>3</v>
      </c>
    </row>
    <row r="6" spans="1:12" x14ac:dyDescent="0.2">
      <c r="A6" s="1" t="s">
        <v>4</v>
      </c>
    </row>
    <row r="8" spans="1:12" ht="34" x14ac:dyDescent="0.2">
      <c r="B8" s="4" t="s">
        <v>5</v>
      </c>
      <c r="C8" s="4" t="s">
        <v>6</v>
      </c>
      <c r="D8" s="4" t="s">
        <v>7</v>
      </c>
      <c r="E8" s="4" t="s">
        <v>8</v>
      </c>
      <c r="F8" s="5" t="s">
        <v>9</v>
      </c>
      <c r="G8" s="4"/>
      <c r="H8" s="4" t="s">
        <v>10</v>
      </c>
      <c r="I8" s="4" t="s">
        <v>11</v>
      </c>
      <c r="J8" s="4" t="s">
        <v>12</v>
      </c>
      <c r="K8" s="4" t="s">
        <v>13</v>
      </c>
      <c r="L8" s="4" t="s">
        <v>14</v>
      </c>
    </row>
    <row r="9" spans="1:12" x14ac:dyDescent="0.2">
      <c r="B9" s="6" t="s">
        <v>15</v>
      </c>
      <c r="C9" s="6" t="s">
        <v>16</v>
      </c>
      <c r="D9" s="7" t="s">
        <v>17</v>
      </c>
      <c r="E9" s="8" t="s">
        <v>18</v>
      </c>
      <c r="F9" s="7">
        <v>48</v>
      </c>
      <c r="G9" s="9"/>
      <c r="H9" s="10">
        <v>0</v>
      </c>
      <c r="I9" s="10">
        <v>0</v>
      </c>
      <c r="J9" s="10">
        <v>0</v>
      </c>
      <c r="K9" s="11">
        <f>(F9*I9)+H9</f>
        <v>0</v>
      </c>
      <c r="L9" s="11">
        <f>(84-F9)*J9</f>
        <v>0</v>
      </c>
    </row>
    <row r="10" spans="1:12" x14ac:dyDescent="0.2">
      <c r="B10" s="12" t="s">
        <v>19</v>
      </c>
      <c r="C10" s="6"/>
      <c r="D10" s="7" t="s">
        <v>17</v>
      </c>
      <c r="E10" s="8" t="s">
        <v>18</v>
      </c>
      <c r="F10" s="7">
        <v>48</v>
      </c>
      <c r="G10" s="9"/>
      <c r="H10" s="10">
        <v>0</v>
      </c>
      <c r="I10" s="10">
        <v>0</v>
      </c>
      <c r="J10" s="10">
        <v>0</v>
      </c>
      <c r="K10" s="11">
        <f t="shared" ref="K10:K36" si="0">(F10*I10)+H10</f>
        <v>0</v>
      </c>
      <c r="L10" s="11">
        <f>(84-F10)*J10</f>
        <v>0</v>
      </c>
    </row>
    <row r="11" spans="1:12" x14ac:dyDescent="0.2">
      <c r="B11" s="13" t="s">
        <v>20</v>
      </c>
      <c r="C11" s="13" t="s">
        <v>21</v>
      </c>
      <c r="D11" s="7" t="s">
        <v>22</v>
      </c>
      <c r="E11" s="8" t="s">
        <v>18</v>
      </c>
      <c r="F11" s="7">
        <v>24</v>
      </c>
      <c r="G11" s="9"/>
      <c r="H11" s="10">
        <v>0</v>
      </c>
      <c r="I11" s="10">
        <v>0</v>
      </c>
      <c r="J11" s="10">
        <v>0</v>
      </c>
      <c r="K11" s="11">
        <f t="shared" si="0"/>
        <v>0</v>
      </c>
      <c r="L11" s="11">
        <f t="shared" ref="L11:L36" si="1">(84-F11)*J11</f>
        <v>0</v>
      </c>
    </row>
    <row r="12" spans="1:12" x14ac:dyDescent="0.2">
      <c r="B12" s="13" t="s">
        <v>23</v>
      </c>
      <c r="C12" s="13" t="s">
        <v>24</v>
      </c>
      <c r="D12" s="7" t="s">
        <v>17</v>
      </c>
      <c r="E12" s="8" t="s">
        <v>25</v>
      </c>
      <c r="F12" s="7">
        <v>48</v>
      </c>
      <c r="G12" s="9"/>
      <c r="H12" s="10">
        <v>0</v>
      </c>
      <c r="I12" s="10">
        <v>0</v>
      </c>
      <c r="J12" s="10">
        <v>0</v>
      </c>
      <c r="K12" s="11">
        <f t="shared" si="0"/>
        <v>0</v>
      </c>
      <c r="L12" s="11">
        <f t="shared" si="1"/>
        <v>0</v>
      </c>
    </row>
    <row r="13" spans="1:12" x14ac:dyDescent="0.2">
      <c r="B13" s="12" t="s">
        <v>26</v>
      </c>
      <c r="C13" s="13"/>
      <c r="D13" s="7" t="s">
        <v>17</v>
      </c>
      <c r="E13" s="8" t="s">
        <v>25</v>
      </c>
      <c r="F13" s="7">
        <v>48</v>
      </c>
      <c r="G13" s="9"/>
      <c r="H13" s="10">
        <v>0</v>
      </c>
      <c r="I13" s="10">
        <v>0</v>
      </c>
      <c r="J13" s="10">
        <v>0</v>
      </c>
      <c r="K13" s="11">
        <f t="shared" si="0"/>
        <v>0</v>
      </c>
      <c r="L13" s="11">
        <f t="shared" ref="L13" si="2">(84-F13)*J13</f>
        <v>0</v>
      </c>
    </row>
    <row r="14" spans="1:12" x14ac:dyDescent="0.2">
      <c r="B14" s="13" t="s">
        <v>27</v>
      </c>
      <c r="C14" s="13" t="s">
        <v>28</v>
      </c>
      <c r="D14" s="7" t="s">
        <v>17</v>
      </c>
      <c r="E14" s="8" t="s">
        <v>18</v>
      </c>
      <c r="F14" s="7">
        <v>48</v>
      </c>
      <c r="G14" s="9"/>
      <c r="H14" s="10">
        <v>0</v>
      </c>
      <c r="I14" s="10">
        <v>0</v>
      </c>
      <c r="J14" s="10">
        <v>0</v>
      </c>
      <c r="K14" s="11">
        <f t="shared" si="0"/>
        <v>0</v>
      </c>
      <c r="L14" s="11">
        <f t="shared" si="1"/>
        <v>0</v>
      </c>
    </row>
    <row r="15" spans="1:12" x14ac:dyDescent="0.2">
      <c r="B15" s="14" t="s">
        <v>29</v>
      </c>
      <c r="C15" s="13"/>
      <c r="D15" s="7" t="s">
        <v>17</v>
      </c>
      <c r="E15" s="8" t="s">
        <v>18</v>
      </c>
      <c r="F15" s="7">
        <v>48</v>
      </c>
      <c r="G15" s="9"/>
      <c r="H15" s="10">
        <v>0</v>
      </c>
      <c r="I15" s="10">
        <v>0</v>
      </c>
      <c r="J15" s="10">
        <v>0</v>
      </c>
      <c r="K15" s="11">
        <f t="shared" si="0"/>
        <v>0</v>
      </c>
      <c r="L15" s="11">
        <f t="shared" si="1"/>
        <v>0</v>
      </c>
    </row>
    <row r="16" spans="1:12" x14ac:dyDescent="0.2">
      <c r="B16" s="13" t="s">
        <v>30</v>
      </c>
      <c r="C16" s="13" t="s">
        <v>31</v>
      </c>
      <c r="D16" s="7" t="s">
        <v>32</v>
      </c>
      <c r="E16" s="8" t="s">
        <v>25</v>
      </c>
      <c r="F16" s="7">
        <v>48</v>
      </c>
      <c r="G16" s="9"/>
      <c r="H16" s="10">
        <v>0</v>
      </c>
      <c r="I16" s="10">
        <v>0</v>
      </c>
      <c r="J16" s="10">
        <v>0</v>
      </c>
      <c r="K16" s="11">
        <f t="shared" si="0"/>
        <v>0</v>
      </c>
      <c r="L16" s="11">
        <f t="shared" si="1"/>
        <v>0</v>
      </c>
    </row>
    <row r="17" spans="2:12" x14ac:dyDescent="0.2">
      <c r="B17" s="13" t="s">
        <v>30</v>
      </c>
      <c r="C17" s="13" t="s">
        <v>33</v>
      </c>
      <c r="D17" s="7" t="s">
        <v>32</v>
      </c>
      <c r="E17" s="8" t="s">
        <v>25</v>
      </c>
      <c r="F17" s="7">
        <v>12</v>
      </c>
      <c r="G17" s="9"/>
      <c r="H17" s="10">
        <v>0</v>
      </c>
      <c r="I17" s="10">
        <v>0</v>
      </c>
      <c r="J17" s="10">
        <v>0</v>
      </c>
      <c r="K17" s="11">
        <f t="shared" si="0"/>
        <v>0</v>
      </c>
      <c r="L17" s="11">
        <f t="shared" si="1"/>
        <v>0</v>
      </c>
    </row>
    <row r="18" spans="2:12" x14ac:dyDescent="0.2">
      <c r="B18" s="13" t="s">
        <v>34</v>
      </c>
      <c r="C18" s="13" t="s">
        <v>35</v>
      </c>
      <c r="D18" s="7" t="s">
        <v>17</v>
      </c>
      <c r="E18" s="8" t="s">
        <v>18</v>
      </c>
      <c r="F18" s="7">
        <v>48</v>
      </c>
      <c r="G18" s="9"/>
      <c r="H18" s="10">
        <v>0</v>
      </c>
      <c r="I18" s="10">
        <v>0</v>
      </c>
      <c r="J18" s="10">
        <v>0</v>
      </c>
      <c r="K18" s="11">
        <f t="shared" si="0"/>
        <v>0</v>
      </c>
      <c r="L18" s="11">
        <f t="shared" si="1"/>
        <v>0</v>
      </c>
    </row>
    <row r="19" spans="2:12" x14ac:dyDescent="0.2">
      <c r="B19" s="14" t="s">
        <v>36</v>
      </c>
      <c r="C19" s="13"/>
      <c r="D19" s="7" t="s">
        <v>17</v>
      </c>
      <c r="E19" s="8" t="s">
        <v>18</v>
      </c>
      <c r="F19" s="7">
        <v>48</v>
      </c>
      <c r="G19" s="9"/>
      <c r="H19" s="10">
        <v>0</v>
      </c>
      <c r="I19" s="10">
        <v>0</v>
      </c>
      <c r="J19" s="10">
        <v>0</v>
      </c>
      <c r="K19" s="11">
        <f t="shared" si="0"/>
        <v>0</v>
      </c>
      <c r="L19" s="11">
        <f t="shared" si="1"/>
        <v>0</v>
      </c>
    </row>
    <row r="20" spans="2:12" x14ac:dyDescent="0.2">
      <c r="B20" s="13" t="s">
        <v>37</v>
      </c>
      <c r="C20" s="13" t="s">
        <v>38</v>
      </c>
      <c r="D20" s="7" t="s">
        <v>17</v>
      </c>
      <c r="E20" s="8" t="s">
        <v>25</v>
      </c>
      <c r="F20" s="7">
        <v>48</v>
      </c>
      <c r="G20" s="9"/>
      <c r="H20" s="10">
        <v>0</v>
      </c>
      <c r="I20" s="10">
        <v>0</v>
      </c>
      <c r="J20" s="10">
        <v>0</v>
      </c>
      <c r="K20" s="11">
        <f t="shared" si="0"/>
        <v>0</v>
      </c>
      <c r="L20" s="11">
        <f t="shared" si="1"/>
        <v>0</v>
      </c>
    </row>
    <row r="21" spans="2:12" x14ac:dyDescent="0.2">
      <c r="B21" s="13" t="s">
        <v>39</v>
      </c>
      <c r="C21" s="13" t="s">
        <v>40</v>
      </c>
      <c r="D21" s="7" t="s">
        <v>32</v>
      </c>
      <c r="E21" s="8" t="s">
        <v>25</v>
      </c>
      <c r="F21" s="7">
        <v>24</v>
      </c>
      <c r="G21" s="9"/>
      <c r="H21" s="10">
        <v>0</v>
      </c>
      <c r="I21" s="10">
        <v>0</v>
      </c>
      <c r="J21" s="10">
        <v>0</v>
      </c>
      <c r="K21" s="11">
        <f t="shared" si="0"/>
        <v>0</v>
      </c>
      <c r="L21" s="11">
        <f t="shared" si="1"/>
        <v>0</v>
      </c>
    </row>
    <row r="22" spans="2:12" x14ac:dyDescent="0.2">
      <c r="B22" s="13" t="s">
        <v>41</v>
      </c>
      <c r="C22" s="13" t="s">
        <v>42</v>
      </c>
      <c r="D22" s="7" t="s">
        <v>17</v>
      </c>
      <c r="E22" s="8" t="s">
        <v>25</v>
      </c>
      <c r="F22" s="7">
        <v>48</v>
      </c>
      <c r="G22" s="9"/>
      <c r="H22" s="10">
        <v>0</v>
      </c>
      <c r="I22" s="10">
        <v>0</v>
      </c>
      <c r="J22" s="10">
        <v>0</v>
      </c>
      <c r="K22" s="11">
        <f t="shared" si="0"/>
        <v>0</v>
      </c>
      <c r="L22" s="11">
        <f t="shared" si="1"/>
        <v>0</v>
      </c>
    </row>
    <row r="23" spans="2:12" x14ac:dyDescent="0.2">
      <c r="B23" s="13" t="s">
        <v>43</v>
      </c>
      <c r="C23" s="13" t="s">
        <v>44</v>
      </c>
      <c r="D23" s="7" t="s">
        <v>45</v>
      </c>
      <c r="E23" s="8" t="s">
        <v>18</v>
      </c>
      <c r="F23" s="7">
        <v>48</v>
      </c>
      <c r="G23" s="9"/>
      <c r="H23" s="10">
        <v>0</v>
      </c>
      <c r="I23" s="10">
        <v>0</v>
      </c>
      <c r="J23" s="10">
        <v>0</v>
      </c>
      <c r="K23" s="11">
        <f t="shared" si="0"/>
        <v>0</v>
      </c>
      <c r="L23" s="11">
        <f t="shared" si="1"/>
        <v>0</v>
      </c>
    </row>
    <row r="24" spans="2:12" x14ac:dyDescent="0.2">
      <c r="B24" s="6" t="s">
        <v>46</v>
      </c>
      <c r="C24" s="6" t="s">
        <v>47</v>
      </c>
      <c r="D24" s="7" t="s">
        <v>32</v>
      </c>
      <c r="E24" s="8" t="s">
        <v>18</v>
      </c>
      <c r="F24" s="7">
        <v>24</v>
      </c>
      <c r="G24" s="9"/>
      <c r="H24" s="10">
        <v>0</v>
      </c>
      <c r="I24" s="10">
        <v>0</v>
      </c>
      <c r="J24" s="10">
        <v>0</v>
      </c>
      <c r="K24" s="11">
        <f t="shared" si="0"/>
        <v>0</v>
      </c>
      <c r="L24" s="11">
        <f>(84-F24)*J24</f>
        <v>0</v>
      </c>
    </row>
    <row r="25" spans="2:12" x14ac:dyDescent="0.2">
      <c r="B25" s="6" t="s">
        <v>48</v>
      </c>
      <c r="C25" s="6" t="s">
        <v>49</v>
      </c>
      <c r="D25" s="7" t="s">
        <v>17</v>
      </c>
      <c r="E25" s="8" t="s">
        <v>18</v>
      </c>
      <c r="F25" s="7">
        <v>48</v>
      </c>
      <c r="G25" s="9"/>
      <c r="H25" s="10">
        <v>0</v>
      </c>
      <c r="I25" s="10">
        <v>0</v>
      </c>
      <c r="J25" s="10">
        <v>0</v>
      </c>
      <c r="K25" s="11">
        <f t="shared" si="0"/>
        <v>0</v>
      </c>
      <c r="L25" s="11">
        <f t="shared" si="1"/>
        <v>0</v>
      </c>
    </row>
    <row r="26" spans="2:12" x14ac:dyDescent="0.2">
      <c r="B26" s="12" t="s">
        <v>50</v>
      </c>
      <c r="C26" s="6"/>
      <c r="D26" s="7" t="s">
        <v>17</v>
      </c>
      <c r="E26" s="8" t="s">
        <v>18</v>
      </c>
      <c r="F26" s="7">
        <v>48</v>
      </c>
      <c r="G26" s="9"/>
      <c r="H26" s="10">
        <v>0</v>
      </c>
      <c r="I26" s="10">
        <v>0</v>
      </c>
      <c r="J26" s="10">
        <v>0</v>
      </c>
      <c r="K26" s="11">
        <f t="shared" si="0"/>
        <v>0</v>
      </c>
      <c r="L26" s="11">
        <f t="shared" si="1"/>
        <v>0</v>
      </c>
    </row>
    <row r="27" spans="2:12" x14ac:dyDescent="0.2">
      <c r="B27" s="13" t="s">
        <v>48</v>
      </c>
      <c r="C27" s="13" t="s">
        <v>51</v>
      </c>
      <c r="D27" s="7" t="s">
        <v>52</v>
      </c>
      <c r="E27" s="8" t="s">
        <v>25</v>
      </c>
      <c r="F27" s="7">
        <v>36</v>
      </c>
      <c r="G27" s="9"/>
      <c r="H27" s="10">
        <v>0</v>
      </c>
      <c r="I27" s="10">
        <v>0</v>
      </c>
      <c r="J27" s="10">
        <v>0</v>
      </c>
      <c r="K27" s="11">
        <f t="shared" si="0"/>
        <v>0</v>
      </c>
      <c r="L27" s="11">
        <f t="shared" si="1"/>
        <v>0</v>
      </c>
    </row>
    <row r="28" spans="2:12" x14ac:dyDescent="0.2">
      <c r="B28" s="13" t="s">
        <v>53</v>
      </c>
      <c r="C28" s="13" t="s">
        <v>54</v>
      </c>
      <c r="D28" s="7" t="s">
        <v>17</v>
      </c>
      <c r="E28" s="8" t="s">
        <v>18</v>
      </c>
      <c r="F28" s="7">
        <v>48</v>
      </c>
      <c r="G28" s="9"/>
      <c r="H28" s="10">
        <v>0</v>
      </c>
      <c r="I28" s="10">
        <v>0</v>
      </c>
      <c r="J28" s="10">
        <v>0</v>
      </c>
      <c r="K28" s="11">
        <f t="shared" si="0"/>
        <v>0</v>
      </c>
      <c r="L28" s="11">
        <f t="shared" si="1"/>
        <v>0</v>
      </c>
    </row>
    <row r="29" spans="2:12" x14ac:dyDescent="0.2">
      <c r="B29" s="14" t="s">
        <v>55</v>
      </c>
      <c r="C29" s="13"/>
      <c r="D29" s="7" t="s">
        <v>22</v>
      </c>
      <c r="E29" s="8" t="s">
        <v>18</v>
      </c>
      <c r="F29" s="7">
        <v>48</v>
      </c>
      <c r="G29" s="9"/>
      <c r="H29" s="10">
        <v>0</v>
      </c>
      <c r="I29" s="10">
        <v>0</v>
      </c>
      <c r="J29" s="10">
        <v>0</v>
      </c>
      <c r="K29" s="11">
        <f t="shared" si="0"/>
        <v>0</v>
      </c>
      <c r="L29" s="11">
        <f t="shared" si="1"/>
        <v>0</v>
      </c>
    </row>
    <row r="30" spans="2:12" x14ac:dyDescent="0.2">
      <c r="B30" s="13" t="s">
        <v>56</v>
      </c>
      <c r="C30" s="13" t="s">
        <v>57</v>
      </c>
      <c r="D30" s="7" t="s">
        <v>17</v>
      </c>
      <c r="E30" s="8" t="s">
        <v>18</v>
      </c>
      <c r="F30" s="7">
        <v>36</v>
      </c>
      <c r="G30" s="9"/>
      <c r="H30" s="10">
        <v>0</v>
      </c>
      <c r="I30" s="10">
        <v>0</v>
      </c>
      <c r="J30" s="10">
        <v>0</v>
      </c>
      <c r="K30" s="11">
        <f t="shared" si="0"/>
        <v>0</v>
      </c>
      <c r="L30" s="11">
        <f t="shared" si="1"/>
        <v>0</v>
      </c>
    </row>
    <row r="31" spans="2:12" x14ac:dyDescent="0.2">
      <c r="B31" s="14" t="s">
        <v>58</v>
      </c>
      <c r="C31" s="13"/>
      <c r="D31" s="7" t="s">
        <v>17</v>
      </c>
      <c r="E31" s="8" t="s">
        <v>18</v>
      </c>
      <c r="F31" s="7">
        <v>36</v>
      </c>
      <c r="G31" s="9"/>
      <c r="H31" s="10">
        <v>0</v>
      </c>
      <c r="I31" s="10">
        <v>0</v>
      </c>
      <c r="J31" s="10">
        <v>0</v>
      </c>
      <c r="K31" s="11">
        <f t="shared" si="0"/>
        <v>0</v>
      </c>
      <c r="L31" s="11">
        <f t="shared" si="1"/>
        <v>0</v>
      </c>
    </row>
    <row r="32" spans="2:12" x14ac:dyDescent="0.2">
      <c r="B32" s="13" t="s">
        <v>56</v>
      </c>
      <c r="C32" s="13" t="s">
        <v>59</v>
      </c>
      <c r="D32" s="7" t="s">
        <v>32</v>
      </c>
      <c r="E32" s="8" t="s">
        <v>18</v>
      </c>
      <c r="F32" s="7">
        <v>36</v>
      </c>
      <c r="G32" s="9"/>
      <c r="H32" s="10">
        <v>0</v>
      </c>
      <c r="I32" s="10">
        <v>0</v>
      </c>
      <c r="J32" s="10">
        <v>0</v>
      </c>
      <c r="K32" s="11">
        <f t="shared" si="0"/>
        <v>0</v>
      </c>
      <c r="L32" s="11">
        <f t="shared" si="1"/>
        <v>0</v>
      </c>
    </row>
    <row r="33" spans="1:12" x14ac:dyDescent="0.2">
      <c r="B33" s="13" t="s">
        <v>56</v>
      </c>
      <c r="C33" s="13" t="s">
        <v>60</v>
      </c>
      <c r="D33" s="7" t="s">
        <v>32</v>
      </c>
      <c r="E33" s="8" t="s">
        <v>25</v>
      </c>
      <c r="F33" s="7">
        <v>36</v>
      </c>
      <c r="G33" s="9"/>
      <c r="H33" s="10">
        <v>0</v>
      </c>
      <c r="I33" s="10">
        <v>0</v>
      </c>
      <c r="J33" s="10">
        <v>0</v>
      </c>
      <c r="K33" s="11">
        <f t="shared" si="0"/>
        <v>0</v>
      </c>
      <c r="L33" s="11">
        <f t="shared" si="1"/>
        <v>0</v>
      </c>
    </row>
    <row r="34" spans="1:12" x14ac:dyDescent="0.2">
      <c r="B34" s="6" t="s">
        <v>61</v>
      </c>
      <c r="C34" s="15" t="s">
        <v>62</v>
      </c>
      <c r="D34" s="16" t="s">
        <v>17</v>
      </c>
      <c r="E34" s="8" t="s">
        <v>25</v>
      </c>
      <c r="F34" s="16">
        <v>48</v>
      </c>
      <c r="G34" s="17"/>
      <c r="H34" s="18">
        <v>0</v>
      </c>
      <c r="I34" s="18">
        <v>0</v>
      </c>
      <c r="J34" s="18">
        <v>0</v>
      </c>
      <c r="K34" s="11">
        <f t="shared" si="0"/>
        <v>0</v>
      </c>
      <c r="L34" s="19">
        <f t="shared" si="1"/>
        <v>0</v>
      </c>
    </row>
    <row r="35" spans="1:12" x14ac:dyDescent="0.2">
      <c r="B35" s="20" t="s">
        <v>63</v>
      </c>
      <c r="C35" s="21"/>
      <c r="D35" s="22" t="s">
        <v>64</v>
      </c>
      <c r="E35" s="8" t="s">
        <v>18</v>
      </c>
      <c r="F35" s="22">
        <v>48</v>
      </c>
      <c r="G35" s="23"/>
      <c r="H35" s="24">
        <v>0</v>
      </c>
      <c r="I35" s="24">
        <v>0</v>
      </c>
      <c r="J35" s="24">
        <v>0</v>
      </c>
      <c r="K35" s="11">
        <f t="shared" si="0"/>
        <v>0</v>
      </c>
      <c r="L35" s="19">
        <f t="shared" si="1"/>
        <v>0</v>
      </c>
    </row>
    <row r="36" spans="1:12" x14ac:dyDescent="0.2">
      <c r="B36" s="25" t="s">
        <v>65</v>
      </c>
      <c r="C36" s="21"/>
      <c r="D36" s="22" t="s">
        <v>66</v>
      </c>
      <c r="E36" s="8" t="s">
        <v>18</v>
      </c>
      <c r="F36" s="22">
        <v>48</v>
      </c>
      <c r="G36" s="23"/>
      <c r="H36" s="24">
        <v>0</v>
      </c>
      <c r="I36" s="24">
        <v>0</v>
      </c>
      <c r="J36" s="24">
        <v>0</v>
      </c>
      <c r="K36" s="11">
        <f t="shared" si="0"/>
        <v>0</v>
      </c>
      <c r="L36" s="19">
        <f t="shared" si="1"/>
        <v>0</v>
      </c>
    </row>
    <row r="37" spans="1:12" x14ac:dyDescent="0.2">
      <c r="B37" s="26" t="s">
        <v>67</v>
      </c>
      <c r="K37" s="27">
        <f>SUM(K9:K36)</f>
        <v>0</v>
      </c>
      <c r="L37" s="27">
        <f>SUM(L9:L36)</f>
        <v>0</v>
      </c>
    </row>
    <row r="39" spans="1:12" x14ac:dyDescent="0.2">
      <c r="A39" s="1" t="s">
        <v>68</v>
      </c>
    </row>
    <row r="41" spans="1:12" ht="34" x14ac:dyDescent="0.2">
      <c r="B41" s="4" t="s">
        <v>69</v>
      </c>
      <c r="C41" s="4"/>
      <c r="D41" s="4"/>
      <c r="E41" s="4" t="s">
        <v>70</v>
      </c>
      <c r="F41" s="5" t="s">
        <v>9</v>
      </c>
      <c r="G41" s="4"/>
      <c r="H41" s="4" t="s">
        <v>10</v>
      </c>
      <c r="I41" s="4" t="s">
        <v>11</v>
      </c>
      <c r="J41" s="4"/>
      <c r="K41" s="4" t="s">
        <v>13</v>
      </c>
    </row>
    <row r="42" spans="1:12" x14ac:dyDescent="0.2">
      <c r="B42" s="40" t="s">
        <v>71</v>
      </c>
      <c r="C42" s="40"/>
      <c r="D42" s="40"/>
      <c r="E42" s="35"/>
      <c r="F42" s="9"/>
      <c r="G42" s="9"/>
      <c r="H42" s="28"/>
      <c r="I42" s="28"/>
      <c r="J42" s="28"/>
      <c r="K42" s="28"/>
    </row>
    <row r="43" spans="1:12" x14ac:dyDescent="0.2">
      <c r="B43" s="37" t="s">
        <v>72</v>
      </c>
      <c r="C43" s="37"/>
      <c r="D43" s="37"/>
      <c r="E43" s="35">
        <v>1</v>
      </c>
      <c r="F43" s="9">
        <v>48</v>
      </c>
      <c r="G43" s="9"/>
      <c r="H43" s="29">
        <v>0</v>
      </c>
      <c r="I43" s="29">
        <v>0</v>
      </c>
      <c r="J43" s="28"/>
      <c r="K43" s="28">
        <f>(E43*F43*I43)+H43</f>
        <v>0</v>
      </c>
    </row>
    <row r="44" spans="1:12" x14ac:dyDescent="0.2">
      <c r="B44" s="37" t="s">
        <v>73</v>
      </c>
      <c r="C44" s="37"/>
      <c r="D44" s="37"/>
      <c r="E44" s="35">
        <v>1</v>
      </c>
      <c r="F44" s="9">
        <v>48</v>
      </c>
      <c r="G44" s="9"/>
      <c r="H44" s="29">
        <v>0</v>
      </c>
      <c r="I44" s="29">
        <v>0</v>
      </c>
      <c r="J44" s="28"/>
      <c r="K44" s="28">
        <f t="shared" ref="K44:K49" si="3">(E44*F44*I44)+H44</f>
        <v>0</v>
      </c>
    </row>
    <row r="45" spans="1:12" x14ac:dyDescent="0.2">
      <c r="B45" s="41" t="s">
        <v>92</v>
      </c>
      <c r="C45" s="41"/>
      <c r="D45" s="41"/>
      <c r="E45" s="35"/>
      <c r="F45" s="9"/>
      <c r="G45" s="9"/>
      <c r="H45" s="28"/>
      <c r="I45" s="28"/>
      <c r="J45" s="28"/>
      <c r="K45" s="28"/>
    </row>
    <row r="46" spans="1:12" x14ac:dyDescent="0.2">
      <c r="B46" s="37" t="s">
        <v>74</v>
      </c>
      <c r="C46" s="37"/>
      <c r="D46" s="37"/>
      <c r="E46" s="35">
        <v>4</v>
      </c>
      <c r="F46" s="9">
        <v>48</v>
      </c>
      <c r="G46" s="9"/>
      <c r="H46" s="29">
        <v>0</v>
      </c>
      <c r="I46" s="29">
        <v>0</v>
      </c>
      <c r="J46" s="28"/>
      <c r="K46" s="28">
        <f t="shared" si="3"/>
        <v>0</v>
      </c>
    </row>
    <row r="47" spans="1:12" x14ac:dyDescent="0.2">
      <c r="B47" s="37" t="s">
        <v>75</v>
      </c>
      <c r="C47" s="37"/>
      <c r="D47" s="37"/>
      <c r="E47" s="35">
        <v>4</v>
      </c>
      <c r="F47" s="9">
        <v>48</v>
      </c>
      <c r="G47" s="9"/>
      <c r="H47" s="29">
        <v>0</v>
      </c>
      <c r="I47" s="29">
        <v>0</v>
      </c>
      <c r="J47" s="28"/>
      <c r="K47" s="28">
        <f t="shared" si="3"/>
        <v>0</v>
      </c>
    </row>
    <row r="48" spans="1:12" x14ac:dyDescent="0.2">
      <c r="B48" s="37" t="s">
        <v>76</v>
      </c>
      <c r="C48" s="37"/>
      <c r="D48" s="37"/>
      <c r="E48" s="35">
        <v>4</v>
      </c>
      <c r="F48" s="9">
        <v>48</v>
      </c>
      <c r="G48" s="9"/>
      <c r="H48" s="29">
        <v>0</v>
      </c>
      <c r="I48" s="29">
        <v>0</v>
      </c>
      <c r="J48" s="28"/>
      <c r="K48" s="28">
        <f t="shared" si="3"/>
        <v>0</v>
      </c>
    </row>
    <row r="49" spans="1:11" x14ac:dyDescent="0.2">
      <c r="B49" s="37" t="s">
        <v>77</v>
      </c>
      <c r="C49" s="37"/>
      <c r="D49" s="37"/>
      <c r="E49" s="35">
        <v>4</v>
      </c>
      <c r="F49" s="9">
        <v>48</v>
      </c>
      <c r="G49" s="9"/>
      <c r="H49" s="29">
        <v>0</v>
      </c>
      <c r="I49" s="29">
        <v>0</v>
      </c>
      <c r="J49" s="28"/>
      <c r="K49" s="28">
        <f t="shared" si="3"/>
        <v>0</v>
      </c>
    </row>
    <row r="50" spans="1:11" x14ac:dyDescent="0.2">
      <c r="K50" s="30">
        <f>SUM(K42:K49)</f>
        <v>0</v>
      </c>
    </row>
    <row r="52" spans="1:11" x14ac:dyDescent="0.2">
      <c r="A52" s="1" t="s">
        <v>78</v>
      </c>
    </row>
    <row r="54" spans="1:11" x14ac:dyDescent="0.2">
      <c r="B54" s="4" t="s">
        <v>79</v>
      </c>
      <c r="C54" s="4" t="s">
        <v>80</v>
      </c>
    </row>
    <row r="55" spans="1:11" x14ac:dyDescent="0.2">
      <c r="B55" s="9" t="s">
        <v>81</v>
      </c>
      <c r="C55" s="31">
        <f>K37</f>
        <v>0</v>
      </c>
    </row>
    <row r="56" spans="1:11" x14ac:dyDescent="0.2">
      <c r="B56" s="9" t="s">
        <v>82</v>
      </c>
      <c r="C56" s="31">
        <f>L37/2</f>
        <v>0</v>
      </c>
    </row>
    <row r="57" spans="1:11" x14ac:dyDescent="0.2">
      <c r="B57" s="9" t="s">
        <v>83</v>
      </c>
      <c r="C57" s="32">
        <f>K50</f>
        <v>0</v>
      </c>
    </row>
    <row r="58" spans="1:11" ht="22" x14ac:dyDescent="0.3">
      <c r="C58" s="33">
        <f>SUM(C55:C57)</f>
        <v>0</v>
      </c>
    </row>
    <row r="59" spans="1:11" x14ac:dyDescent="0.2">
      <c r="B59" s="36" t="s">
        <v>84</v>
      </c>
    </row>
    <row r="61" spans="1:11" x14ac:dyDescent="0.2">
      <c r="A61" s="1" t="s">
        <v>85</v>
      </c>
    </row>
    <row r="62" spans="1:11" x14ac:dyDescent="0.2">
      <c r="A62" s="1"/>
    </row>
    <row r="63" spans="1:11" x14ac:dyDescent="0.2">
      <c r="B63" s="38" t="s">
        <v>86</v>
      </c>
      <c r="C63" s="38"/>
      <c r="D63" s="38"/>
    </row>
    <row r="64" spans="1:11" x14ac:dyDescent="0.2">
      <c r="B64" s="9" t="s">
        <v>87</v>
      </c>
      <c r="C64" s="39"/>
      <c r="D64" s="39"/>
    </row>
    <row r="65" spans="2:4" ht="51" x14ac:dyDescent="0.2">
      <c r="B65" s="34" t="s">
        <v>88</v>
      </c>
      <c r="C65" s="39"/>
      <c r="D65" s="39"/>
    </row>
  </sheetData>
  <mergeCells count="11">
    <mergeCell ref="B49:D49"/>
    <mergeCell ref="B63:D63"/>
    <mergeCell ref="C64:D64"/>
    <mergeCell ref="C65:D65"/>
    <mergeCell ref="B42:D42"/>
    <mergeCell ref="B43:D43"/>
    <mergeCell ref="B44:D44"/>
    <mergeCell ref="B45:D45"/>
    <mergeCell ref="B46:D46"/>
    <mergeCell ref="B47:D47"/>
    <mergeCell ref="B48:D4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FDF7-B179-5D4C-B063-C458E6682C28}">
  <dimension ref="A1:A3"/>
  <sheetViews>
    <sheetView workbookViewId="0">
      <selection activeCell="B5" sqref="B5"/>
    </sheetView>
  </sheetViews>
  <sheetFormatPr baseColWidth="10" defaultColWidth="11" defaultRowHeight="16" x14ac:dyDescent="0.2"/>
  <sheetData>
    <row r="1" spans="1:1" ht="22" x14ac:dyDescent="0.3">
      <c r="A1" s="2" t="s">
        <v>89</v>
      </c>
    </row>
    <row r="2" spans="1:1" x14ac:dyDescent="0.2">
      <c r="A2" t="s">
        <v>90</v>
      </c>
    </row>
    <row r="3" spans="1:1" x14ac:dyDescent="0.2">
      <c r="A3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DD9A18F49337419731FE356919FC59" ma:contentTypeVersion="3" ma:contentTypeDescription="Een nieuw document maken." ma:contentTypeScope="" ma:versionID="446e828e6cd682f02226df7f962f4d18">
  <xsd:schema xmlns:xsd="http://www.w3.org/2001/XMLSchema" xmlns:xs="http://www.w3.org/2001/XMLSchema" xmlns:p="http://schemas.microsoft.com/office/2006/metadata/properties" xmlns:ns2="b3557819-f066-4445-8ad8-262cfbd34032" targetNamespace="http://schemas.microsoft.com/office/2006/metadata/properties" ma:root="true" ma:fieldsID="7dd8c4b56854b522739a0a99cd027d23" ns2:_="">
    <xsd:import namespace="b3557819-f066-4445-8ad8-262cfbd34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57819-f066-4445-8ad8-262cfbd34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0A3428-EB7A-4A73-9EF9-9342331AF7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97860C-080A-49E7-BC9B-FDDF6DE3D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557819-f066-4445-8ad8-262cfbd34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821478-36BE-4B98-B45F-943CBC1EB46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b3557819-f066-4445-8ad8-262cfbd34032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Open calculatie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</dc:creator>
  <cp:keywords/>
  <dc:description/>
  <cp:lastModifiedBy>Gert van Milligen</cp:lastModifiedBy>
  <cp:revision/>
  <dcterms:created xsi:type="dcterms:W3CDTF">2026-04-14T11:11:14Z</dcterms:created>
  <dcterms:modified xsi:type="dcterms:W3CDTF">2026-04-20T12:15:57Z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0x010100BADD9A18F49337419731FE356919FC59</vt:lpwstr>
  </property>
</Properties>
</file>