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eppelnl-my.sharepoint.com/personal/e_vdvelden_meppel_nl/Documents/Documenten/Cameratoezicht/"/>
    </mc:Choice>
  </mc:AlternateContent>
  <xr:revisionPtr revIDLastSave="124" documentId="8_{1DDB1793-B5AB-47D9-839D-172718F8D115}" xr6:coauthVersionLast="47" xr6:coauthVersionMax="47" xr10:uidLastSave="{D66240C6-DA38-4026-9C7C-060FF53964A7}"/>
  <bookViews>
    <workbookView xWindow="-120" yWindow="-120" windowWidth="29040" windowHeight="15720" activeTab="2" xr2:uid="{0A61EB75-5B36-42EB-9A95-6C3FB1A1E745}"/>
  </bookViews>
  <sheets>
    <sheet name="Inschrijfsom" sheetId="2" r:id="rId1"/>
    <sheet name="Realisatiefase" sheetId="3" r:id="rId2"/>
    <sheet name="Beheer en Onderhoudsfase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E12" i="2"/>
  <c r="E11" i="2"/>
  <c r="E47" i="3"/>
  <c r="E43" i="3"/>
  <c r="E44" i="3"/>
  <c r="E45" i="3"/>
  <c r="E46" i="3"/>
  <c r="E42" i="3"/>
  <c r="E40" i="3"/>
  <c r="E36" i="3"/>
  <c r="E37" i="3"/>
  <c r="E38" i="3"/>
  <c r="E35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8" i="3"/>
  <c r="F8" i="1"/>
  <c r="F9" i="1"/>
  <c r="F10" i="1"/>
  <c r="F11" i="1"/>
  <c r="F12" i="1"/>
  <c r="F13" i="1"/>
  <c r="F23" i="1" s="1"/>
  <c r="F14" i="1"/>
  <c r="F15" i="1"/>
  <c r="F16" i="1"/>
  <c r="F17" i="1"/>
  <c r="F18" i="1"/>
  <c r="F19" i="1"/>
  <c r="F20" i="1"/>
  <c r="F21" i="1"/>
  <c r="F22" i="1"/>
  <c r="F7" i="1"/>
  <c r="D38" i="3"/>
  <c r="D37" i="3"/>
  <c r="D36" i="3"/>
  <c r="D35" i="3"/>
  <c r="C16" i="1"/>
</calcChain>
</file>

<file path=xl/sharedStrings.xml><?xml version="1.0" encoding="utf-8"?>
<sst xmlns="http://schemas.openxmlformats.org/spreadsheetml/2006/main" count="125" uniqueCount="105">
  <si>
    <t>Tabblad 1: Prijzenblad</t>
  </si>
  <si>
    <t>Dit prijzenblad bestaat uit een drietal tabbladen. Alleen het tweede en derde tabblad dient ingevuld te worden. Dit tabblad wordt automatisch ingevuld.</t>
  </si>
  <si>
    <r>
      <t xml:space="preserve">Inschrijver dient de </t>
    </r>
    <r>
      <rPr>
        <b/>
        <sz val="10"/>
        <rFont val="Aptos Narrow"/>
        <family val="2"/>
        <scheme val="minor"/>
      </rPr>
      <t>GROENE</t>
    </r>
    <r>
      <rPr>
        <sz val="10"/>
        <color theme="1"/>
        <rFont val="Aptos Narrow"/>
        <family val="2"/>
        <scheme val="minor"/>
      </rPr>
      <t xml:space="preserve"> velden in te vullen en deze af te ronden op 2 cijfers achter de komma.</t>
    </r>
  </si>
  <si>
    <r>
      <t xml:space="preserve">Alle </t>
    </r>
    <r>
      <rPr>
        <b/>
        <sz val="10"/>
        <color theme="1"/>
        <rFont val="Aptos Narrow"/>
        <family val="2"/>
        <scheme val="minor"/>
      </rPr>
      <t>GEEL</t>
    </r>
    <r>
      <rPr>
        <sz val="10"/>
        <color theme="1"/>
        <rFont val="Aptos Narrow"/>
        <family val="2"/>
        <scheme val="minor"/>
      </rPr>
      <t xml:space="preserve"> gearceerde cellen worden automatisch gevuld en zijn daarom beveiligd. Het is niet toegestaan de formules in deze cellen aan te passen, te verwijderen, of anderszins te wijzigen</t>
    </r>
  </si>
  <si>
    <t>Indien in het PvE componenten of werkzaamheden zijn genoemd als onderdeel van een levering of installatie dan dienen deze onderdeel te zijn van in dit formulier te benoemen prijzen.</t>
  </si>
  <si>
    <t>De eisen uit het PvE zijn leidend.</t>
  </si>
  <si>
    <t>De in dit document opgegeven prijzen zullen worden gehanteerd gedurende de looptijd van het contract, eventueel opgehoogd o.b.v. indexering onder voorwaarden zoals genoemd in het PvE of Overeenkomst.</t>
  </si>
  <si>
    <t>TOTAAL</t>
  </si>
  <si>
    <t>Bedrag</t>
  </si>
  <si>
    <t>Totale inschrijfsom</t>
  </si>
  <si>
    <t>Ondertekening:</t>
  </si>
  <si>
    <t>Naam:</t>
  </si>
  <si>
    <t>Functie:</t>
  </si>
  <si>
    <t>Datum:</t>
  </si>
  <si>
    <t>Handtekening:</t>
  </si>
  <si>
    <t>Indien in het PvE componenten of werkzaamheden zijn genoemd als onderdeel van een levering  of installatie dan dienen deze onderdeel te zijn van hieronder te benoemen prijzen.</t>
  </si>
  <si>
    <t>De eisen uit het PvE zijn leidend. Prijzen die hier worden gebruikt gelden als eenheidsprijzen gedurende de looptijd van het contract.</t>
  </si>
  <si>
    <t>Inschrijver kan zoveel regels met kostenposten toevoegen als nodig wordt geacht. Alle leveringen en werkzaamheden m.b.t. Fase 1 realisatie dienen hier te worden benoemd.</t>
  </si>
  <si>
    <t>De uiteindelijke inschrijfsom voor dit onderdeel is het bedrag waarvoor inschrijvende partij de opdracht uit gaat voeren.</t>
  </si>
  <si>
    <t>Fase 1 Realisatie</t>
  </si>
  <si>
    <t>Aantal</t>
  </si>
  <si>
    <t>Prijs per stuk</t>
  </si>
  <si>
    <t>Totaal</t>
  </si>
  <si>
    <t>Toelichting</t>
  </si>
  <si>
    <t>Camera</t>
  </si>
  <si>
    <t xml:space="preserve">Incl. RAL-kleur,  PoE-voeding en/of trafo, configuratie zowel Camera zelf als toevoegen aan VMS, en transport. </t>
  </si>
  <si>
    <t>Bevestigingsmateriaal Camera</t>
  </si>
  <si>
    <t>Licentie VMS eenmalig per Camera</t>
  </si>
  <si>
    <t>Incl. eventuele failover licentie</t>
  </si>
  <si>
    <t>Licentie VMS eenmalig overall</t>
  </si>
  <si>
    <t>Gebruiken indien er een basislicentie noodzakelijk is.</t>
  </si>
  <si>
    <t>Licentie VMS eenmalig per server</t>
  </si>
  <si>
    <t>Licentie VMS eenmalig per werkstation</t>
  </si>
  <si>
    <t>Licentie VMS eenmalig kaartapplicatie</t>
  </si>
  <si>
    <t>Licentie VMS eenmalig webserver</t>
  </si>
  <si>
    <t>Indien er meer licenties nodig zijn voor het VMS dan hierboven genoemd dan kan dat op de groene regels onderaan het tabblad worden gespecificeerd.</t>
  </si>
  <si>
    <t>Uitkijkstation voor bovenste deel videowall</t>
  </si>
  <si>
    <t>Uitkijkstation voor onderste deel videowall en desk</t>
  </si>
  <si>
    <t>Extender-paar monitorsignaal</t>
  </si>
  <si>
    <t xml:space="preserve">Het betreft hierbij een paar die samen één monitorsignaal kunnen transporteren. </t>
  </si>
  <si>
    <t>Extender-paar USB-signaal</t>
  </si>
  <si>
    <t xml:space="preserve">Het betreft hierbij een paar die samen één USB-signaal kunnen uitwisselen. </t>
  </si>
  <si>
    <t>Lokale switch</t>
  </si>
  <si>
    <t>Patchbekabeling</t>
  </si>
  <si>
    <t>Bedieningsconsole</t>
  </si>
  <si>
    <t>Fysieke Server</t>
  </si>
  <si>
    <t>Configuratie alle Servers, Uitkijkstations, werkstation en lokale switch + netwerk</t>
  </si>
  <si>
    <t>Documentatie van het systeem</t>
  </si>
  <si>
    <t>Uitvoeren afnametesten preFAT, FAT en SAT</t>
  </si>
  <si>
    <t>Het opstellen van SLA, DAP en Exit-plan, inrichten Storingsmanagement</t>
  </si>
  <si>
    <t>Onderhouden van de Camera's gedurende de Realisatiefase</t>
  </si>
  <si>
    <t>Opleiding functioneel beheerders</t>
  </si>
  <si>
    <t>Reserve-onderdelen</t>
  </si>
  <si>
    <t xml:space="preserve">Incl. RAL-kleur,  PoE-voeding en/of transformator, configuratie en transport. </t>
  </si>
  <si>
    <t>Andere activiteiten</t>
  </si>
  <si>
    <t>Aantal uur</t>
  </si>
  <si>
    <t>Prijs per uur</t>
  </si>
  <si>
    <t>Projectmanagement + coördinatie in uren</t>
  </si>
  <si>
    <t>Prijs</t>
  </si>
  <si>
    <t>Alle andere activiteiten of leveringen nodig om aan het PvE te voldoen</t>
  </si>
  <si>
    <t>Door Inschrijver te specificeren kosten</t>
  </si>
  <si>
    <t>Bij te weinig regels dient Inschrijver een apart Excel-bestand bijvoegen en hier op hoofdlijnen naar bedragen in dat bestand verwijzen</t>
  </si>
  <si>
    <t>Totaal Realisatiefase</t>
  </si>
  <si>
    <t>De eisen uit het PvE zijn leidend, incl. eisen over de garantie.</t>
  </si>
  <si>
    <t>Fase 2 Beheer en Onderhoud</t>
  </si>
  <si>
    <t>Onderdeel</t>
  </si>
  <si>
    <t>Jaren</t>
  </si>
  <si>
    <t>Beheer en Onderhoud Camera</t>
  </si>
  <si>
    <t>Incl. eventuele kosten voor verlenging licenties, etc. Dit geldt ook voor de rest van dit tabblad</t>
  </si>
  <si>
    <t>Beheer en Onderhoud VMS</t>
  </si>
  <si>
    <t>Incl. Updates en Upgrades op de applicatie, kosten voor licenties, etc. Dit geldt ook voor de rest van dit tabblad</t>
  </si>
  <si>
    <t>Beheer en Onderhoud fysieke server</t>
  </si>
  <si>
    <t>Incl. Updates en Upgrades op het OS, etc. Dit geldt ook voor de rest van dit tabblad</t>
  </si>
  <si>
    <t>Beheer en Onderhoud virtuele server</t>
  </si>
  <si>
    <t>Incl. Updates en Upgrades op het OS, etc. Indien er geen virtuele servers worden aangeboden dan leeglaten. Dit geldt ook voor de rest van dit tabblad</t>
  </si>
  <si>
    <t>Functioneel beheer Opdrachtgever.</t>
  </si>
  <si>
    <t>Beheer en Onderhoud switch en lokale netwerk</t>
  </si>
  <si>
    <t>Incl. Updates en Upgrades. Dit geldt ook voor de rest van dit tabblad</t>
  </si>
  <si>
    <t>Licentiekosten jaarlijks VMS per camera</t>
  </si>
  <si>
    <t>Licentiekosten jaarlijks VMS opgeteld</t>
  </si>
  <si>
    <t>Indien er meer jaarlijkse licentiekosten zijn hier bij elkaar optellen o.b.v. de omvang in de Realisatiefase. Dit geldt ook voor de rest van dit tabblad</t>
  </si>
  <si>
    <t>Rapportages en overleggen</t>
  </si>
  <si>
    <t>Kosten Beheer en Onderhoud optioneel Monitoringsysteem</t>
  </si>
  <si>
    <t>Incl. Updates en Upgrades op het OS, de applicatie, etc. Dit geldt ook voor de rest van dit tabblad</t>
  </si>
  <si>
    <t>Door Inschrijver te specificeren kosten op jaarbasis</t>
  </si>
  <si>
    <t>Hier alle leveringen en diensten opnemen die nodig zijn om aan de eisen uit het PvE te voldoen. Indien er te weinig regels zijn dan</t>
  </si>
  <si>
    <t>uitwerken in een apart Excel-bestand en hier op hoofdlijnen naar verwijzen. Dit geldt ook voor de rest van dit tabblad</t>
  </si>
  <si>
    <t>Beheer- en Onderhoudsfase gedurende 10 jaar</t>
  </si>
  <si>
    <t>Tabblad 2: Realisatiefase</t>
  </si>
  <si>
    <t xml:space="preserve">Beugels in RAL-kleur, bevestigingsmiddelen zoals klembanden, metaalbescherming etc. Inschrijvers moeten voor al het mogelijke beschikbare bevestigingsmateriaal één prijs indienen. </t>
  </si>
  <si>
    <t>Alleen invullen indien van toepassing.</t>
  </si>
  <si>
    <t>1x werkstation in Emmen, 1x gekoppeld uitkijkstation in Meppel (eenvoudig)</t>
  </si>
  <si>
    <t>Uitkijkstation politie (in Meppel)</t>
  </si>
  <si>
    <t>Werkstation voor beheertaken (in Meppel)</t>
  </si>
  <si>
    <t>Installatie op locatie Emmen van alle hardware</t>
  </si>
  <si>
    <t>Installatie op locatie politie Meppel van alle hardware</t>
  </si>
  <si>
    <t>Indien er virtuele servers worden ingezet dienen de kosten hiervan in regels 42 t/m 46 verwerkt te worden</t>
  </si>
  <si>
    <t>Tabblad 3: Beheer en onderhoudsfase</t>
  </si>
  <si>
    <t>Prijs per jaar</t>
  </si>
  <si>
    <t>Beheer en Onderhoud Uitkijkstation politie (Meppel)</t>
  </si>
  <si>
    <t>Beheer en Onderhoud werkstation voor beheertaken (Meppel)</t>
  </si>
  <si>
    <t>Beheer en Onderhoud Uitkijkstation voor bovenste deel videowall (Emmen)</t>
  </si>
  <si>
    <t>Beheer en Onderhoud Uitkijkstation voor onderste deel videowall en desk (Emmen)</t>
  </si>
  <si>
    <t>Totaal beheer en onderhoudsfase</t>
  </si>
  <si>
    <t>Realisatiefase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</si>
</sst>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#,##0_ ;\-#,##0\ "/>
  </numFmts>
  <fonts count="1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7"/>
      <color theme="1" tint="0.34998626667073579"/>
      <name val="Aptos Narrow"/>
      <family val="2"/>
      <scheme val="minor"/>
    </font>
    <font>
      <sz val="9.5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vertical="top"/>
    </xf>
    <xf numFmtId="44" fontId="1" fillId="2" borderId="4" xfId="0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44" fontId="3" fillId="2" borderId="3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vertical="top"/>
    </xf>
    <xf numFmtId="0" fontId="0" fillId="0" borderId="6" xfId="0" applyBorder="1" applyAlignment="1">
      <alignment vertical="top"/>
    </xf>
    <xf numFmtId="164" fontId="0" fillId="3" borderId="7" xfId="0" applyNumberFormat="1" applyFill="1" applyBorder="1" applyAlignment="1">
      <alignment vertical="top"/>
    </xf>
    <xf numFmtId="44" fontId="0" fillId="4" borderId="7" xfId="0" applyNumberFormat="1" applyFill="1" applyBorder="1" applyAlignment="1" applyProtection="1">
      <alignment vertical="top"/>
      <protection locked="0"/>
    </xf>
    <xf numFmtId="44" fontId="0" fillId="3" borderId="7" xfId="0" applyNumberForma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5" xfId="0" quotePrefix="1" applyBorder="1" applyAlignment="1">
      <alignment vertical="top"/>
    </xf>
    <xf numFmtId="164" fontId="0" fillId="4" borderId="7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vertical="top"/>
    </xf>
    <xf numFmtId="0" fontId="0" fillId="4" borderId="7" xfId="0" applyFill="1" applyBorder="1" applyAlignment="1" applyProtection="1">
      <alignment vertical="top"/>
      <protection locked="0"/>
    </xf>
    <xf numFmtId="0" fontId="0" fillId="0" borderId="10" xfId="0" quotePrefix="1" applyBorder="1" applyAlignment="1">
      <alignment vertical="top"/>
    </xf>
    <xf numFmtId="0" fontId="0" fillId="0" borderId="0" xfId="0" quotePrefix="1" applyAlignment="1">
      <alignment vertical="top"/>
    </xf>
    <xf numFmtId="0" fontId="8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2" borderId="13" xfId="0" applyFont="1" applyFill="1" applyBorder="1" applyAlignment="1">
      <alignment vertical="top"/>
    </xf>
    <xf numFmtId="0" fontId="4" fillId="2" borderId="14" xfId="0" applyFont="1" applyFill="1" applyBorder="1" applyAlignment="1">
      <alignment vertical="top"/>
    </xf>
    <xf numFmtId="44" fontId="3" fillId="2" borderId="15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6" fillId="0" borderId="16" xfId="0" applyFont="1" applyBorder="1" applyAlignment="1">
      <alignment horizontal="left" vertical="top"/>
    </xf>
    <xf numFmtId="44" fontId="9" fillId="2" borderId="11" xfId="0" applyNumberFormat="1" applyFont="1" applyFill="1" applyBorder="1" applyAlignment="1">
      <alignment vertical="top"/>
    </xf>
    <xf numFmtId="44" fontId="9" fillId="2" borderId="4" xfId="0" applyNumberFormat="1" applyFont="1" applyFill="1" applyBorder="1" applyAlignment="1">
      <alignment vertical="top"/>
    </xf>
    <xf numFmtId="0" fontId="8" fillId="0" borderId="0" xfId="0" applyFont="1"/>
    <xf numFmtId="0" fontId="11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13" fillId="5" borderId="13" xfId="0" applyFont="1" applyFill="1" applyBorder="1" applyAlignment="1">
      <alignment vertical="top"/>
    </xf>
    <xf numFmtId="0" fontId="13" fillId="5" borderId="14" xfId="0" applyFont="1" applyFill="1" applyBorder="1" applyAlignment="1">
      <alignment vertical="top" wrapText="1"/>
    </xf>
    <xf numFmtId="0" fontId="13" fillId="5" borderId="16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0" borderId="19" xfId="0" applyFont="1" applyBorder="1" applyAlignment="1">
      <alignment horizontal="left" vertical="top" wrapText="1"/>
    </xf>
    <xf numFmtId="44" fontId="5" fillId="3" borderId="7" xfId="0" applyNumberFormat="1" applyFont="1" applyFill="1" applyBorder="1" applyAlignment="1">
      <alignment vertical="top" wrapText="1"/>
    </xf>
    <xf numFmtId="0" fontId="5" fillId="5" borderId="20" xfId="0" applyFont="1" applyFill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0" fontId="5" fillId="5" borderId="10" xfId="0" applyFont="1" applyFill="1" applyBorder="1" applyAlignment="1">
      <alignment vertical="top" wrapText="1"/>
    </xf>
    <xf numFmtId="0" fontId="1" fillId="5" borderId="11" xfId="0" applyFont="1" applyFill="1" applyBorder="1" applyAlignment="1">
      <alignment vertical="top" wrapText="1"/>
    </xf>
    <xf numFmtId="44" fontId="1" fillId="5" borderId="3" xfId="0" applyNumberFormat="1" applyFont="1" applyFill="1" applyBorder="1" applyAlignment="1">
      <alignment vertical="top" wrapText="1"/>
    </xf>
    <xf numFmtId="44" fontId="5" fillId="0" borderId="0" xfId="0" applyNumberFormat="1" applyFont="1" applyAlignment="1">
      <alignment vertical="top" wrapText="1"/>
    </xf>
    <xf numFmtId="7" fontId="5" fillId="0" borderId="0" xfId="0" applyNumberFormat="1" applyFont="1"/>
    <xf numFmtId="0" fontId="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16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0" fillId="0" borderId="8" xfId="0" applyBorder="1" applyAlignment="1">
      <alignment horizontal="left" vertical="top"/>
    </xf>
    <xf numFmtId="0" fontId="0" fillId="3" borderId="7" xfId="0" applyFill="1" applyBorder="1" applyAlignment="1">
      <alignment vertical="top" wrapText="1"/>
    </xf>
    <xf numFmtId="44" fontId="0" fillId="4" borderId="7" xfId="0" applyNumberFormat="1" applyFill="1" applyBorder="1" applyAlignment="1" applyProtection="1">
      <alignment vertical="top" wrapText="1"/>
      <protection locked="0"/>
    </xf>
    <xf numFmtId="44" fontId="0" fillId="3" borderId="21" xfId="0" applyNumberForma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4" borderId="7" xfId="0" applyFill="1" applyBorder="1" applyAlignment="1" applyProtection="1">
      <alignment vertical="top" wrapText="1"/>
      <protection locked="0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vertical="top" wrapText="1"/>
    </xf>
    <xf numFmtId="0" fontId="0" fillId="3" borderId="12" xfId="0" applyFill="1" applyBorder="1" applyAlignment="1">
      <alignment vertical="top" wrapText="1"/>
    </xf>
    <xf numFmtId="44" fontId="0" fillId="3" borderId="12" xfId="0" applyNumberFormat="1" applyFill="1" applyBorder="1" applyAlignment="1">
      <alignment vertical="top" wrapText="1"/>
    </xf>
    <xf numFmtId="0" fontId="15" fillId="0" borderId="0" xfId="0" applyFont="1" applyAlignment="1">
      <alignment horizontal="left" vertical="top"/>
    </xf>
    <xf numFmtId="0" fontId="0" fillId="3" borderId="9" xfId="0" applyFill="1" applyBorder="1" applyAlignment="1">
      <alignment vertical="top" wrapText="1"/>
    </xf>
    <xf numFmtId="44" fontId="0" fillId="3" borderId="9" xfId="0" applyNumberForma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0" fillId="3" borderId="10" xfId="0" applyFill="1" applyBorder="1" applyAlignment="1">
      <alignment vertical="top" wrapText="1"/>
    </xf>
    <xf numFmtId="44" fontId="0" fillId="3" borderId="22" xfId="0" applyNumberFormat="1" applyFill="1" applyBorder="1" applyAlignment="1">
      <alignment vertical="top" wrapText="1"/>
    </xf>
    <xf numFmtId="0" fontId="3" fillId="2" borderId="4" xfId="0" applyFont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" xfId="0" applyFill="1" applyBorder="1" applyAlignment="1" applyProtection="1">
      <alignment vertical="top" wrapText="1"/>
      <protection locked="0"/>
    </xf>
    <xf numFmtId="44" fontId="0" fillId="4" borderId="3" xfId="0" applyNumberFormat="1" applyFill="1" applyBorder="1" applyAlignment="1" applyProtection="1">
      <alignment vertical="top" wrapText="1"/>
      <protection locked="0"/>
    </xf>
    <xf numFmtId="44" fontId="0" fillId="3" borderId="3" xfId="0" applyNumberForma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3" fillId="2" borderId="17" xfId="0" applyFont="1" applyFill="1" applyBorder="1" applyAlignment="1">
      <alignment vertical="top"/>
    </xf>
    <xf numFmtId="0" fontId="3" fillId="2" borderId="23" xfId="0" applyFont="1" applyFill="1" applyBorder="1" applyAlignment="1">
      <alignment vertical="top"/>
    </xf>
    <xf numFmtId="0" fontId="0" fillId="2" borderId="5" xfId="0" applyFill="1" applyBorder="1" applyAlignment="1">
      <alignment vertical="top" wrapText="1"/>
    </xf>
    <xf numFmtId="0" fontId="6" fillId="4" borderId="19" xfId="0" applyFont="1" applyFill="1" applyBorder="1" applyAlignment="1" applyProtection="1">
      <alignment horizontal="left" vertical="top" wrapText="1"/>
      <protection locked="0"/>
    </xf>
    <xf numFmtId="0" fontId="0" fillId="4" borderId="5" xfId="0" applyFill="1" applyBorder="1" applyAlignment="1" applyProtection="1">
      <alignment vertical="top"/>
      <protection locked="0"/>
    </xf>
    <xf numFmtId="44" fontId="0" fillId="4" borderId="5" xfId="0" applyNumberFormat="1" applyFill="1" applyBorder="1" applyAlignment="1" applyProtection="1">
      <alignment vertical="top" wrapText="1"/>
      <protection locked="0"/>
    </xf>
    <xf numFmtId="0" fontId="4" fillId="0" borderId="15" xfId="0" applyFont="1" applyBorder="1" applyAlignment="1">
      <alignment vertical="top" wrapText="1"/>
    </xf>
    <xf numFmtId="0" fontId="6" fillId="4" borderId="8" xfId="0" applyFont="1" applyFill="1" applyBorder="1" applyAlignment="1" applyProtection="1">
      <alignment horizontal="left" vertical="top" wrapText="1"/>
      <protection locked="0"/>
    </xf>
    <xf numFmtId="0" fontId="0" fillId="4" borderId="24" xfId="0" applyFill="1" applyBorder="1" applyAlignment="1" applyProtection="1">
      <alignment vertical="top"/>
      <protection locked="0"/>
    </xf>
    <xf numFmtId="44" fontId="0" fillId="4" borderId="24" xfId="0" applyNumberFormat="1" applyFill="1" applyBorder="1" applyAlignment="1" applyProtection="1">
      <alignment vertical="top" wrapText="1"/>
      <protection locked="0"/>
    </xf>
    <xf numFmtId="0" fontId="4" fillId="0" borderId="10" xfId="0" applyFont="1" applyBorder="1" applyAlignment="1">
      <alignment vertical="top" wrapText="1"/>
    </xf>
    <xf numFmtId="0" fontId="16" fillId="2" borderId="10" xfId="0" applyFont="1" applyFill="1" applyBorder="1" applyAlignment="1">
      <alignment vertical="top" wrapText="1"/>
    </xf>
    <xf numFmtId="44" fontId="17" fillId="3" borderId="25" xfId="0" applyNumberFormat="1" applyFont="1" applyFill="1" applyBorder="1" applyAlignment="1">
      <alignment vertical="top" wrapText="1"/>
    </xf>
    <xf numFmtId="0" fontId="16" fillId="0" borderId="0" xfId="0" applyFont="1" applyAlignment="1">
      <alignment vertical="top"/>
    </xf>
    <xf numFmtId="0" fontId="5" fillId="5" borderId="6" xfId="0" applyFont="1" applyFill="1" applyBorder="1" applyAlignment="1">
      <alignment vertical="top" wrapText="1"/>
    </xf>
    <xf numFmtId="0" fontId="5" fillId="4" borderId="6" xfId="0" applyFont="1" applyFill="1" applyBorder="1"/>
    <xf numFmtId="0" fontId="14" fillId="4" borderId="6" xfId="0" applyFont="1" applyFill="1" applyBorder="1" applyAlignment="1">
      <alignment vertical="top" wrapText="1"/>
    </xf>
    <xf numFmtId="0" fontId="0" fillId="3" borderId="7" xfId="0" applyFill="1" applyBorder="1" applyAlignment="1" applyProtection="1">
      <alignment vertical="top"/>
      <protection locked="0"/>
    </xf>
    <xf numFmtId="0" fontId="0" fillId="6" borderId="5" xfId="0" applyFill="1" applyBorder="1" applyAlignment="1">
      <alignment vertical="top" wrapText="1"/>
    </xf>
    <xf numFmtId="0" fontId="18" fillId="0" borderId="8" xfId="0" applyFont="1" applyBorder="1" applyAlignment="1">
      <alignment horizontal="left" vertical="top"/>
    </xf>
    <xf numFmtId="0" fontId="10" fillId="4" borderId="6" xfId="0" applyFont="1" applyFill="1" applyBorder="1" applyAlignment="1">
      <alignment horizontal="center" vertical="top" wrapText="1"/>
    </xf>
    <xf numFmtId="0" fontId="5" fillId="5" borderId="27" xfId="0" applyFont="1" applyFill="1" applyBorder="1" applyAlignment="1">
      <alignment horizontal="center" vertical="top" wrapText="1"/>
    </xf>
    <xf numFmtId="0" fontId="5" fillId="5" borderId="28" xfId="0" applyFont="1" applyFill="1" applyBorder="1" applyAlignment="1">
      <alignment horizontal="center" vertical="top" wrapText="1"/>
    </xf>
    <xf numFmtId="0" fontId="5" fillId="5" borderId="29" xfId="0" applyFont="1" applyFill="1" applyBorder="1" applyAlignment="1">
      <alignment horizontal="center" vertical="top" wrapText="1"/>
    </xf>
    <xf numFmtId="0" fontId="10" fillId="5" borderId="18" xfId="0" applyFont="1" applyFill="1" applyBorder="1" applyAlignment="1">
      <alignment horizontal="center" vertical="top" wrapText="1"/>
    </xf>
    <xf numFmtId="0" fontId="10" fillId="5" borderId="26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7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17" fillId="0" borderId="2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44" fontId="11" fillId="3" borderId="12" xfId="0" applyNumberFormat="1" applyFont="1" applyFill="1" applyBorder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F7F25-CEB0-4F3A-A903-BDA661CFD663}">
  <dimension ref="A1:K27"/>
  <sheetViews>
    <sheetView workbookViewId="0">
      <selection activeCell="C13" sqref="C13"/>
    </sheetView>
  </sheetViews>
  <sheetFormatPr defaultColWidth="9.140625" defaultRowHeight="13.5" x14ac:dyDescent="0.25"/>
  <cols>
    <col min="1" max="1" width="13" style="31" customWidth="1"/>
    <col min="2" max="2" width="55.7109375" style="31" customWidth="1"/>
    <col min="3" max="3" width="23.28515625" style="31" customWidth="1"/>
    <col min="4" max="4" width="19" style="31" customWidth="1"/>
    <col min="5" max="5" width="30" style="31" customWidth="1"/>
    <col min="6" max="6" width="81.42578125" style="31" customWidth="1"/>
    <col min="7" max="10" width="9.140625" style="30"/>
    <col min="11" max="11" width="18" style="30" customWidth="1"/>
    <col min="12" max="16384" width="9.140625" style="30"/>
  </cols>
  <sheetData>
    <row r="1" spans="1:11" s="28" customFormat="1" ht="21" x14ac:dyDescent="0.35">
      <c r="A1" s="109" t="s">
        <v>0</v>
      </c>
      <c r="B1" s="109"/>
      <c r="C1" s="109"/>
      <c r="D1" s="109"/>
      <c r="E1" s="109"/>
      <c r="F1" s="109"/>
    </row>
    <row r="2" spans="1:11" ht="15.75" x14ac:dyDescent="0.25">
      <c r="A2" s="110"/>
      <c r="B2" s="110"/>
      <c r="C2" s="29"/>
      <c r="D2" s="29"/>
      <c r="E2" s="29"/>
      <c r="F2" s="29"/>
    </row>
    <row r="3" spans="1:11" x14ac:dyDescent="0.25">
      <c r="A3" s="111" t="s">
        <v>1</v>
      </c>
      <c r="B3" s="111"/>
      <c r="C3" s="111"/>
      <c r="D3" s="111"/>
      <c r="E3" s="111"/>
      <c r="F3" s="111"/>
      <c r="G3" s="111"/>
      <c r="H3" s="111"/>
    </row>
    <row r="4" spans="1:11" x14ac:dyDescent="0.25">
      <c r="A4" s="111" t="s">
        <v>2</v>
      </c>
      <c r="B4" s="111"/>
      <c r="C4" s="111"/>
      <c r="D4" s="111"/>
      <c r="E4" s="111"/>
      <c r="G4" s="32"/>
      <c r="H4" s="32"/>
    </row>
    <row r="5" spans="1:11" x14ac:dyDescent="0.25">
      <c r="A5" s="32" t="s">
        <v>3</v>
      </c>
      <c r="B5" s="32"/>
      <c r="C5" s="32"/>
      <c r="D5" s="32"/>
      <c r="E5" s="32"/>
      <c r="F5" s="32"/>
      <c r="G5" s="32"/>
      <c r="H5" s="32"/>
    </row>
    <row r="6" spans="1:11" x14ac:dyDescent="0.25">
      <c r="A6" s="32" t="s">
        <v>4</v>
      </c>
      <c r="B6" s="32"/>
      <c r="C6" s="32"/>
      <c r="D6" s="32"/>
      <c r="E6" s="32"/>
      <c r="F6" s="32"/>
      <c r="G6" s="32"/>
      <c r="H6" s="32"/>
    </row>
    <row r="7" spans="1:11" x14ac:dyDescent="0.25">
      <c r="A7" s="32" t="s">
        <v>5</v>
      </c>
      <c r="B7" s="32"/>
      <c r="C7" s="32"/>
      <c r="D7" s="32"/>
      <c r="E7" s="32"/>
      <c r="F7" s="32"/>
      <c r="G7" s="32"/>
      <c r="H7" s="32"/>
    </row>
    <row r="8" spans="1:11" x14ac:dyDescent="0.25">
      <c r="A8" s="32" t="s">
        <v>6</v>
      </c>
      <c r="B8" s="32"/>
      <c r="C8" s="32"/>
      <c r="D8" s="32"/>
      <c r="E8" s="32"/>
      <c r="F8" s="32"/>
      <c r="G8" s="32"/>
      <c r="H8" s="32"/>
    </row>
    <row r="9" spans="1:11" ht="14.25" thickBot="1" x14ac:dyDescent="0.3">
      <c r="A9" s="112"/>
      <c r="B9" s="112"/>
      <c r="C9" s="112"/>
      <c r="D9" s="112"/>
      <c r="E9" s="112"/>
    </row>
    <row r="10" spans="1:11" x14ac:dyDescent="0.25">
      <c r="A10" s="33" t="s">
        <v>7</v>
      </c>
      <c r="B10" s="34"/>
      <c r="C10" s="34"/>
      <c r="D10" s="34"/>
      <c r="E10" s="35" t="s">
        <v>8</v>
      </c>
    </row>
    <row r="11" spans="1:11" x14ac:dyDescent="0.25">
      <c r="A11" s="36"/>
      <c r="B11" s="113" t="s">
        <v>104</v>
      </c>
      <c r="C11" s="108"/>
      <c r="D11" s="37"/>
      <c r="E11" s="38">
        <f>Realisatiefase!E47</f>
        <v>0</v>
      </c>
    </row>
    <row r="12" spans="1:11" ht="14.25" thickBot="1" x14ac:dyDescent="0.3">
      <c r="A12" s="39"/>
      <c r="B12" s="108" t="s">
        <v>87</v>
      </c>
      <c r="C12" s="108"/>
      <c r="D12" s="40"/>
      <c r="E12" s="38">
        <f>'Beheer en Onderhoudsfase'!F23</f>
        <v>0</v>
      </c>
    </row>
    <row r="13" spans="1:11" ht="15.75" thickBot="1" x14ac:dyDescent="0.3">
      <c r="A13" s="41"/>
      <c r="B13" s="42" t="s">
        <v>9</v>
      </c>
      <c r="C13" s="42"/>
      <c r="D13" s="42"/>
      <c r="E13" s="43">
        <f>E12+E12</f>
        <v>0</v>
      </c>
    </row>
    <row r="14" spans="1:11" x14ac:dyDescent="0.25">
      <c r="E14" s="44"/>
      <c r="K14" s="45"/>
    </row>
    <row r="15" spans="1:11" ht="18.600000000000001" customHeight="1" x14ac:dyDescent="0.25">
      <c r="A15" s="106" t="s">
        <v>10</v>
      </c>
      <c r="B15" s="107"/>
      <c r="C15" s="30"/>
      <c r="D15" s="30"/>
      <c r="E15" s="30"/>
    </row>
    <row r="16" spans="1:11" x14ac:dyDescent="0.25">
      <c r="A16" s="96" t="s">
        <v>11</v>
      </c>
      <c r="B16" s="97"/>
      <c r="C16" s="30"/>
      <c r="D16" s="30"/>
      <c r="E16" s="30"/>
    </row>
    <row r="17" spans="1:6" x14ac:dyDescent="0.25">
      <c r="A17" s="96" t="s">
        <v>12</v>
      </c>
      <c r="B17" s="97"/>
      <c r="C17" s="30"/>
      <c r="D17" s="30"/>
      <c r="E17" s="30"/>
    </row>
    <row r="18" spans="1:6" x14ac:dyDescent="0.25">
      <c r="A18" s="96" t="s">
        <v>13</v>
      </c>
      <c r="B18" s="98"/>
      <c r="C18" s="30"/>
      <c r="D18" s="30"/>
      <c r="E18" s="30"/>
    </row>
    <row r="19" spans="1:6" x14ac:dyDescent="0.25">
      <c r="A19" s="103" t="s">
        <v>14</v>
      </c>
      <c r="B19" s="102"/>
      <c r="C19" s="30"/>
      <c r="D19" s="30"/>
      <c r="E19" s="30"/>
    </row>
    <row r="20" spans="1:6" x14ac:dyDescent="0.25">
      <c r="A20" s="104"/>
      <c r="B20" s="102"/>
      <c r="C20" s="30"/>
      <c r="D20" s="30"/>
      <c r="E20" s="30"/>
    </row>
    <row r="21" spans="1:6" x14ac:dyDescent="0.25">
      <c r="A21" s="105"/>
      <c r="B21" s="102"/>
      <c r="F21" s="30"/>
    </row>
    <row r="23" spans="1:6" x14ac:dyDescent="0.25">
      <c r="B23" s="30"/>
      <c r="C23" s="30"/>
      <c r="D23" s="30"/>
      <c r="E23" s="30"/>
    </row>
    <row r="24" spans="1:6" x14ac:dyDescent="0.25">
      <c r="B24" s="30"/>
      <c r="C24" s="30"/>
      <c r="D24" s="30"/>
      <c r="E24" s="30"/>
    </row>
    <row r="25" spans="1:6" x14ac:dyDescent="0.25">
      <c r="B25" s="30"/>
      <c r="C25" s="30"/>
      <c r="D25" s="30"/>
      <c r="E25" s="30"/>
    </row>
    <row r="26" spans="1:6" x14ac:dyDescent="0.25">
      <c r="B26" s="30"/>
      <c r="C26" s="30"/>
      <c r="D26" s="30"/>
      <c r="E26" s="30"/>
    </row>
    <row r="27" spans="1:6" x14ac:dyDescent="0.25">
      <c r="B27" s="30"/>
      <c r="C27" s="30"/>
      <c r="D27" s="30"/>
      <c r="E27" s="30"/>
    </row>
  </sheetData>
  <mergeCells count="10">
    <mergeCell ref="B19:B21"/>
    <mergeCell ref="A19:A21"/>
    <mergeCell ref="A15:B15"/>
    <mergeCell ref="B12:C12"/>
    <mergeCell ref="A1:F1"/>
    <mergeCell ref="A2:B2"/>
    <mergeCell ref="A3:H3"/>
    <mergeCell ref="A4:E4"/>
    <mergeCell ref="A9:E9"/>
    <mergeCell ref="B11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3BDB1-183B-4EC5-B8F0-DC4CFE8307BA}">
  <dimension ref="A1:H50"/>
  <sheetViews>
    <sheetView topLeftCell="A10" workbookViewId="0">
      <selection activeCell="B56" sqref="B56"/>
    </sheetView>
  </sheetViews>
  <sheetFormatPr defaultColWidth="9.140625" defaultRowHeight="15" x14ac:dyDescent="0.25"/>
  <cols>
    <col min="1" max="1" width="9.140625" style="12"/>
    <col min="2" max="2" width="72" style="12" customWidth="1"/>
    <col min="3" max="3" width="11.42578125" style="12" bestFit="1" customWidth="1"/>
    <col min="4" max="4" width="15.28515625" style="12" customWidth="1"/>
    <col min="5" max="5" width="19.140625" style="12" customWidth="1"/>
    <col min="6" max="6" width="6.140625" style="12" customWidth="1"/>
    <col min="7" max="7" width="103.5703125" style="47" customWidth="1"/>
    <col min="8" max="16384" width="9.140625" style="12"/>
  </cols>
  <sheetData>
    <row r="1" spans="1:7" s="19" customFormat="1" ht="21" x14ac:dyDescent="0.25">
      <c r="A1" s="109" t="s">
        <v>88</v>
      </c>
      <c r="B1" s="109"/>
      <c r="G1" s="46"/>
    </row>
    <row r="2" spans="1:7" x14ac:dyDescent="0.25">
      <c r="A2" s="20" t="s">
        <v>15</v>
      </c>
    </row>
    <row r="3" spans="1:7" x14ac:dyDescent="0.25">
      <c r="A3" s="20" t="s">
        <v>16</v>
      </c>
    </row>
    <row r="4" spans="1:7" x14ac:dyDescent="0.25">
      <c r="A4" s="20" t="s">
        <v>17</v>
      </c>
    </row>
    <row r="5" spans="1:7" ht="22.5" customHeight="1" x14ac:dyDescent="0.25">
      <c r="A5" s="20" t="s">
        <v>18</v>
      </c>
    </row>
    <row r="6" spans="1:7" ht="15.75" thickBot="1" x14ac:dyDescent="0.3"/>
    <row r="7" spans="1:7" s="5" customFormat="1" ht="16.5" thickBot="1" x14ac:dyDescent="0.3">
      <c r="A7" s="114" t="s">
        <v>19</v>
      </c>
      <c r="B7" s="115"/>
      <c r="C7" s="48" t="s">
        <v>20</v>
      </c>
      <c r="D7" s="49" t="s">
        <v>21</v>
      </c>
      <c r="E7" s="50" t="s">
        <v>22</v>
      </c>
      <c r="G7" s="51" t="s">
        <v>23</v>
      </c>
    </row>
    <row r="8" spans="1:7" x14ac:dyDescent="0.25">
      <c r="A8" s="52"/>
      <c r="B8" s="53" t="s">
        <v>24</v>
      </c>
      <c r="C8" s="54">
        <v>15</v>
      </c>
      <c r="D8" s="55">
        <v>0</v>
      </c>
      <c r="E8" s="56">
        <f>D8*C8</f>
        <v>0</v>
      </c>
      <c r="G8" s="57" t="s">
        <v>25</v>
      </c>
    </row>
    <row r="9" spans="1:7" ht="30" x14ac:dyDescent="0.25">
      <c r="A9" s="52"/>
      <c r="B9" s="53" t="s">
        <v>26</v>
      </c>
      <c r="C9" s="54">
        <v>15</v>
      </c>
      <c r="D9" s="55">
        <v>0</v>
      </c>
      <c r="E9" s="56">
        <f t="shared" ref="E9:E33" si="0">D9*C9</f>
        <v>0</v>
      </c>
      <c r="G9" s="100" t="s">
        <v>89</v>
      </c>
    </row>
    <row r="10" spans="1:7" x14ac:dyDescent="0.25">
      <c r="A10" s="52"/>
      <c r="B10" s="53" t="s">
        <v>27</v>
      </c>
      <c r="C10" s="54">
        <v>15</v>
      </c>
      <c r="D10" s="55">
        <v>0</v>
      </c>
      <c r="E10" s="56">
        <f t="shared" si="0"/>
        <v>0</v>
      </c>
      <c r="G10" s="58" t="s">
        <v>28</v>
      </c>
    </row>
    <row r="11" spans="1:7" x14ac:dyDescent="0.25">
      <c r="A11" s="52"/>
      <c r="B11" s="53" t="s">
        <v>29</v>
      </c>
      <c r="C11" s="54">
        <v>1</v>
      </c>
      <c r="D11" s="55">
        <v>0</v>
      </c>
      <c r="E11" s="56">
        <f t="shared" si="0"/>
        <v>0</v>
      </c>
      <c r="G11" s="58" t="s">
        <v>30</v>
      </c>
    </row>
    <row r="12" spans="1:7" x14ac:dyDescent="0.25">
      <c r="A12" s="52"/>
      <c r="B12" s="53" t="s">
        <v>31</v>
      </c>
      <c r="C12" s="54">
        <v>1</v>
      </c>
      <c r="D12" s="55">
        <v>0</v>
      </c>
      <c r="E12" s="56">
        <f t="shared" si="0"/>
        <v>0</v>
      </c>
      <c r="G12" s="58" t="s">
        <v>90</v>
      </c>
    </row>
    <row r="13" spans="1:7" x14ac:dyDescent="0.25">
      <c r="A13" s="52"/>
      <c r="B13" s="53" t="s">
        <v>32</v>
      </c>
      <c r="C13" s="54">
        <v>2</v>
      </c>
      <c r="D13" s="55">
        <v>0</v>
      </c>
      <c r="E13" s="56">
        <f t="shared" si="0"/>
        <v>0</v>
      </c>
      <c r="G13" s="58" t="s">
        <v>91</v>
      </c>
    </row>
    <row r="14" spans="1:7" x14ac:dyDescent="0.25">
      <c r="A14" s="52"/>
      <c r="B14" s="53" t="s">
        <v>33</v>
      </c>
      <c r="C14" s="54">
        <v>1</v>
      </c>
      <c r="D14" s="55">
        <v>0</v>
      </c>
      <c r="E14" s="56">
        <f t="shared" si="0"/>
        <v>0</v>
      </c>
      <c r="G14" s="58"/>
    </row>
    <row r="15" spans="1:7" ht="30" x14ac:dyDescent="0.25">
      <c r="A15" s="52"/>
      <c r="B15" s="53" t="s">
        <v>34</v>
      </c>
      <c r="C15" s="54">
        <v>1</v>
      </c>
      <c r="D15" s="55">
        <v>0</v>
      </c>
      <c r="E15" s="56">
        <f t="shared" si="0"/>
        <v>0</v>
      </c>
      <c r="G15" s="58" t="s">
        <v>35</v>
      </c>
    </row>
    <row r="16" spans="1:7" x14ac:dyDescent="0.25">
      <c r="A16" s="52"/>
      <c r="B16" s="53" t="s">
        <v>36</v>
      </c>
      <c r="C16" s="54">
        <v>1</v>
      </c>
      <c r="D16" s="55">
        <v>0</v>
      </c>
      <c r="E16" s="56">
        <f t="shared" si="0"/>
        <v>0</v>
      </c>
      <c r="G16" s="58"/>
    </row>
    <row r="17" spans="1:7" x14ac:dyDescent="0.25">
      <c r="A17" s="52"/>
      <c r="B17" s="53" t="s">
        <v>37</v>
      </c>
      <c r="C17" s="54">
        <v>1</v>
      </c>
      <c r="D17" s="55">
        <v>0</v>
      </c>
      <c r="E17" s="56">
        <f t="shared" si="0"/>
        <v>0</v>
      </c>
      <c r="G17" s="58"/>
    </row>
    <row r="18" spans="1:7" x14ac:dyDescent="0.25">
      <c r="A18" s="52"/>
      <c r="B18" s="53" t="s">
        <v>92</v>
      </c>
      <c r="C18" s="54">
        <v>1</v>
      </c>
      <c r="D18" s="55">
        <v>0</v>
      </c>
      <c r="E18" s="56">
        <f t="shared" si="0"/>
        <v>0</v>
      </c>
      <c r="G18" s="58"/>
    </row>
    <row r="19" spans="1:7" x14ac:dyDescent="0.25">
      <c r="A19" s="52"/>
      <c r="B19" s="53" t="s">
        <v>93</v>
      </c>
      <c r="C19" s="54">
        <v>1</v>
      </c>
      <c r="D19" s="55">
        <v>0</v>
      </c>
      <c r="E19" s="56">
        <f t="shared" si="0"/>
        <v>0</v>
      </c>
      <c r="G19" s="58"/>
    </row>
    <row r="20" spans="1:7" x14ac:dyDescent="0.25">
      <c r="A20" s="52"/>
      <c r="B20" s="101" t="s">
        <v>38</v>
      </c>
      <c r="C20" s="54">
        <v>1</v>
      </c>
      <c r="D20" s="55">
        <v>0</v>
      </c>
      <c r="E20" s="56">
        <f t="shared" si="0"/>
        <v>0</v>
      </c>
      <c r="G20" s="58" t="s">
        <v>39</v>
      </c>
    </row>
    <row r="21" spans="1:7" x14ac:dyDescent="0.25">
      <c r="A21" s="52"/>
      <c r="B21" s="101" t="s">
        <v>40</v>
      </c>
      <c r="C21" s="54">
        <v>1</v>
      </c>
      <c r="D21" s="55">
        <v>0</v>
      </c>
      <c r="E21" s="56">
        <f t="shared" si="0"/>
        <v>0</v>
      </c>
      <c r="G21" s="58" t="s">
        <v>41</v>
      </c>
    </row>
    <row r="22" spans="1:7" x14ac:dyDescent="0.25">
      <c r="A22" s="52"/>
      <c r="B22" s="101" t="s">
        <v>42</v>
      </c>
      <c r="C22" s="54">
        <v>1</v>
      </c>
      <c r="D22" s="55">
        <v>0</v>
      </c>
      <c r="E22" s="56">
        <f t="shared" si="0"/>
        <v>0</v>
      </c>
      <c r="G22" s="58"/>
    </row>
    <row r="23" spans="1:7" x14ac:dyDescent="0.25">
      <c r="A23" s="52"/>
      <c r="B23" s="101" t="s">
        <v>43</v>
      </c>
      <c r="C23" s="54">
        <v>1</v>
      </c>
      <c r="D23" s="55">
        <v>0</v>
      </c>
      <c r="E23" s="56">
        <f t="shared" si="0"/>
        <v>0</v>
      </c>
      <c r="G23" s="58"/>
    </row>
    <row r="24" spans="1:7" x14ac:dyDescent="0.25">
      <c r="A24" s="52"/>
      <c r="B24" s="101" t="s">
        <v>44</v>
      </c>
      <c r="C24" s="54">
        <v>1</v>
      </c>
      <c r="D24" s="55">
        <v>0</v>
      </c>
      <c r="E24" s="56">
        <f t="shared" si="0"/>
        <v>0</v>
      </c>
      <c r="G24" s="58"/>
    </row>
    <row r="25" spans="1:7" x14ac:dyDescent="0.25">
      <c r="A25" s="52"/>
      <c r="B25" s="53" t="s">
        <v>45</v>
      </c>
      <c r="C25" s="59"/>
      <c r="D25" s="55">
        <v>0</v>
      </c>
      <c r="E25" s="56">
        <f t="shared" si="0"/>
        <v>0</v>
      </c>
      <c r="G25" s="58" t="s">
        <v>96</v>
      </c>
    </row>
    <row r="26" spans="1:7" x14ac:dyDescent="0.25">
      <c r="A26" s="52"/>
      <c r="B26" s="53" t="s">
        <v>46</v>
      </c>
      <c r="C26" s="54">
        <v>1</v>
      </c>
      <c r="D26" s="55">
        <v>0</v>
      </c>
      <c r="E26" s="56">
        <f t="shared" si="0"/>
        <v>0</v>
      </c>
      <c r="G26" s="58"/>
    </row>
    <row r="27" spans="1:7" x14ac:dyDescent="0.25">
      <c r="A27" s="52"/>
      <c r="B27" s="53" t="s">
        <v>47</v>
      </c>
      <c r="C27" s="54">
        <v>1</v>
      </c>
      <c r="D27" s="55">
        <v>0</v>
      </c>
      <c r="E27" s="56">
        <f t="shared" si="0"/>
        <v>0</v>
      </c>
      <c r="G27" s="58"/>
    </row>
    <row r="28" spans="1:7" x14ac:dyDescent="0.25">
      <c r="A28" s="52"/>
      <c r="B28" s="53" t="s">
        <v>94</v>
      </c>
      <c r="C28" s="54">
        <v>1</v>
      </c>
      <c r="D28" s="55">
        <v>0</v>
      </c>
      <c r="E28" s="56">
        <f t="shared" si="0"/>
        <v>0</v>
      </c>
      <c r="G28" s="58"/>
    </row>
    <row r="29" spans="1:7" x14ac:dyDescent="0.25">
      <c r="A29" s="52"/>
      <c r="B29" s="53" t="s">
        <v>95</v>
      </c>
      <c r="C29" s="54">
        <v>1</v>
      </c>
      <c r="D29" s="55">
        <v>0</v>
      </c>
      <c r="E29" s="56">
        <f t="shared" si="0"/>
        <v>0</v>
      </c>
      <c r="G29" s="58"/>
    </row>
    <row r="30" spans="1:7" x14ac:dyDescent="0.25">
      <c r="A30" s="52"/>
      <c r="B30" s="53" t="s">
        <v>48</v>
      </c>
      <c r="C30" s="54">
        <v>1</v>
      </c>
      <c r="D30" s="55">
        <v>0</v>
      </c>
      <c r="E30" s="56">
        <f t="shared" si="0"/>
        <v>0</v>
      </c>
      <c r="G30" s="58"/>
    </row>
    <row r="31" spans="1:7" x14ac:dyDescent="0.25">
      <c r="A31" s="52"/>
      <c r="B31" s="53" t="s">
        <v>49</v>
      </c>
      <c r="C31" s="54">
        <v>1</v>
      </c>
      <c r="D31" s="55">
        <v>0</v>
      </c>
      <c r="E31" s="56">
        <f t="shared" si="0"/>
        <v>0</v>
      </c>
      <c r="G31" s="58"/>
    </row>
    <row r="32" spans="1:7" x14ac:dyDescent="0.25">
      <c r="A32" s="52"/>
      <c r="B32" s="53" t="s">
        <v>50</v>
      </c>
      <c r="C32" s="54">
        <v>1</v>
      </c>
      <c r="D32" s="55">
        <v>0</v>
      </c>
      <c r="E32" s="56">
        <f t="shared" si="0"/>
        <v>0</v>
      </c>
      <c r="G32" s="58"/>
    </row>
    <row r="33" spans="1:8" ht="15.75" thickBot="1" x14ac:dyDescent="0.3">
      <c r="A33" s="52"/>
      <c r="B33" s="60" t="s">
        <v>51</v>
      </c>
      <c r="C33" s="54">
        <v>2</v>
      </c>
      <c r="D33" s="55">
        <v>0</v>
      </c>
      <c r="E33" s="56">
        <f t="shared" si="0"/>
        <v>0</v>
      </c>
      <c r="G33" s="61"/>
    </row>
    <row r="34" spans="1:8" s="5" customFormat="1" ht="16.5" thickBot="1" x14ac:dyDescent="0.3">
      <c r="A34" s="62"/>
      <c r="B34" s="63" t="s">
        <v>52</v>
      </c>
      <c r="C34" s="64" t="s">
        <v>20</v>
      </c>
      <c r="D34" s="65" t="s">
        <v>21</v>
      </c>
      <c r="E34" s="66" t="s">
        <v>22</v>
      </c>
      <c r="G34" s="47"/>
    </row>
    <row r="35" spans="1:8" ht="15.75" thickBot="1" x14ac:dyDescent="0.3">
      <c r="A35" s="52"/>
      <c r="B35" s="119" t="s">
        <v>24</v>
      </c>
      <c r="C35" s="67">
        <v>2</v>
      </c>
      <c r="D35" s="68">
        <f>D8</f>
        <v>0</v>
      </c>
      <c r="E35" s="68">
        <f>D35*C35</f>
        <v>0</v>
      </c>
      <c r="G35" s="57" t="s">
        <v>53</v>
      </c>
      <c r="H35" s="69"/>
    </row>
    <row r="36" spans="1:8" ht="16.5" thickBot="1" x14ac:dyDescent="0.3">
      <c r="A36" s="52"/>
      <c r="B36" s="101" t="s">
        <v>38</v>
      </c>
      <c r="C36" s="70">
        <v>1</v>
      </c>
      <c r="D36" s="71">
        <f>D20</f>
        <v>0</v>
      </c>
      <c r="E36" s="68">
        <f t="shared" ref="E36:E38" si="1">D36*C36</f>
        <v>0</v>
      </c>
      <c r="G36" s="72"/>
      <c r="H36" s="69"/>
    </row>
    <row r="37" spans="1:8" ht="15.75" thickBot="1" x14ac:dyDescent="0.3">
      <c r="A37" s="52"/>
      <c r="B37" s="119" t="s">
        <v>40</v>
      </c>
      <c r="C37" s="70">
        <v>1</v>
      </c>
      <c r="D37" s="71">
        <f>D21</f>
        <v>0</v>
      </c>
      <c r="E37" s="68">
        <f t="shared" si="1"/>
        <v>0</v>
      </c>
      <c r="G37" s="58"/>
      <c r="H37" s="69"/>
    </row>
    <row r="38" spans="1:8" ht="15.75" thickBot="1" x14ac:dyDescent="0.3">
      <c r="A38" s="52"/>
      <c r="B38" s="120" t="s">
        <v>44</v>
      </c>
      <c r="C38" s="73">
        <v>1</v>
      </c>
      <c r="D38" s="74">
        <f>D24</f>
        <v>0</v>
      </c>
      <c r="E38" s="68">
        <f t="shared" si="1"/>
        <v>0</v>
      </c>
      <c r="G38" s="61"/>
      <c r="H38" s="69"/>
    </row>
    <row r="39" spans="1:8" ht="16.5" thickBot="1" x14ac:dyDescent="0.3">
      <c r="A39" s="52"/>
      <c r="B39" s="63" t="s">
        <v>54</v>
      </c>
      <c r="C39" s="75" t="s">
        <v>55</v>
      </c>
      <c r="D39" s="75" t="s">
        <v>56</v>
      </c>
      <c r="E39" s="75" t="s">
        <v>22</v>
      </c>
      <c r="H39" s="69"/>
    </row>
    <row r="40" spans="1:8" ht="15.75" thickBot="1" x14ac:dyDescent="0.3">
      <c r="A40" s="52"/>
      <c r="B40" s="76" t="s">
        <v>57</v>
      </c>
      <c r="C40" s="77"/>
      <c r="D40" s="78">
        <v>0</v>
      </c>
      <c r="E40" s="79">
        <f>D40*C40</f>
        <v>0</v>
      </c>
      <c r="G40" s="80"/>
      <c r="H40" s="69"/>
    </row>
    <row r="41" spans="1:8" s="5" customFormat="1" ht="16.5" thickBot="1" x14ac:dyDescent="0.3">
      <c r="A41" s="62"/>
      <c r="B41" s="82" t="s">
        <v>59</v>
      </c>
      <c r="C41" s="83" t="s">
        <v>20</v>
      </c>
      <c r="D41" s="83" t="s">
        <v>58</v>
      </c>
      <c r="E41" s="83" t="s">
        <v>22</v>
      </c>
      <c r="G41" s="81"/>
    </row>
    <row r="42" spans="1:8" ht="15.75" x14ac:dyDescent="0.25">
      <c r="A42" s="84"/>
      <c r="B42" s="85" t="s">
        <v>60</v>
      </c>
      <c r="C42" s="86"/>
      <c r="D42" s="87">
        <v>0</v>
      </c>
      <c r="E42" s="71">
        <f>D42*C42</f>
        <v>0</v>
      </c>
      <c r="G42" s="88"/>
    </row>
    <row r="43" spans="1:8" ht="31.5" x14ac:dyDescent="0.25">
      <c r="A43" s="84"/>
      <c r="B43" s="89" t="s">
        <v>60</v>
      </c>
      <c r="C43" s="90"/>
      <c r="D43" s="91">
        <v>0</v>
      </c>
      <c r="E43" s="71">
        <f t="shared" ref="E43:E46" si="2">D43*C43</f>
        <v>0</v>
      </c>
      <c r="G43" s="72" t="s">
        <v>61</v>
      </c>
    </row>
    <row r="44" spans="1:8" ht="15.75" x14ac:dyDescent="0.25">
      <c r="A44" s="84"/>
      <c r="B44" s="89" t="s">
        <v>60</v>
      </c>
      <c r="C44" s="90"/>
      <c r="D44" s="91">
        <v>0</v>
      </c>
      <c r="E44" s="71">
        <f t="shared" si="2"/>
        <v>0</v>
      </c>
      <c r="G44" s="72"/>
    </row>
    <row r="45" spans="1:8" ht="15.75" x14ac:dyDescent="0.25">
      <c r="A45" s="84"/>
      <c r="B45" s="89" t="s">
        <v>60</v>
      </c>
      <c r="C45" s="90"/>
      <c r="D45" s="91">
        <v>0</v>
      </c>
      <c r="E45" s="71">
        <f t="shared" si="2"/>
        <v>0</v>
      </c>
      <c r="G45" s="72"/>
    </row>
    <row r="46" spans="1:8" ht="16.5" thickBot="1" x14ac:dyDescent="0.3">
      <c r="A46" s="84"/>
      <c r="B46" s="89" t="s">
        <v>60</v>
      </c>
      <c r="C46" s="90"/>
      <c r="D46" s="91">
        <v>0</v>
      </c>
      <c r="E46" s="71">
        <f t="shared" si="2"/>
        <v>0</v>
      </c>
      <c r="G46" s="92"/>
    </row>
    <row r="47" spans="1:8" s="95" customFormat="1" ht="19.5" thickBot="1" x14ac:dyDescent="0.3">
      <c r="A47" s="93"/>
      <c r="B47" s="116" t="s">
        <v>62</v>
      </c>
      <c r="C47" s="117"/>
      <c r="D47" s="118"/>
      <c r="E47" s="94">
        <f>SUM(E8:E46)</f>
        <v>0</v>
      </c>
      <c r="G47" s="81"/>
    </row>
    <row r="48" spans="1:8" ht="15.75" x14ac:dyDescent="0.25">
      <c r="G48" s="81"/>
    </row>
    <row r="49" spans="7:7" ht="15.75" x14ac:dyDescent="0.25">
      <c r="G49" s="81"/>
    </row>
    <row r="50" spans="7:7" ht="15.75" x14ac:dyDescent="0.25">
      <c r="G50" s="81"/>
    </row>
  </sheetData>
  <mergeCells count="3">
    <mergeCell ref="A1:B1"/>
    <mergeCell ref="A7:B7"/>
    <mergeCell ref="B47:D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4631-4822-4B9E-BB4D-506090572473}">
  <dimension ref="A1:H23"/>
  <sheetViews>
    <sheetView tabSelected="1" workbookViewId="0">
      <selection activeCell="B25" sqref="B25"/>
    </sheetView>
  </sheetViews>
  <sheetFormatPr defaultRowHeight="15" x14ac:dyDescent="0.25"/>
  <cols>
    <col min="2" max="2" width="67.140625" customWidth="1"/>
    <col min="4" max="4" width="16.140625" customWidth="1"/>
    <col min="6" max="6" width="15.28515625" customWidth="1"/>
    <col min="8" max="8" width="122" customWidth="1"/>
  </cols>
  <sheetData>
    <row r="1" spans="1:8" ht="21" x14ac:dyDescent="0.25">
      <c r="A1" s="109" t="s">
        <v>97</v>
      </c>
      <c r="B1" s="109"/>
      <c r="C1" s="19"/>
      <c r="D1" s="19"/>
      <c r="E1" s="19"/>
      <c r="F1" s="19"/>
      <c r="G1" s="19"/>
      <c r="H1" s="19"/>
    </row>
    <row r="2" spans="1:8" x14ac:dyDescent="0.25">
      <c r="A2" s="20" t="s">
        <v>15</v>
      </c>
      <c r="B2" s="12"/>
      <c r="C2" s="12"/>
      <c r="D2" s="12"/>
      <c r="E2" s="12"/>
      <c r="F2" s="12"/>
      <c r="G2" s="12"/>
      <c r="H2" s="12"/>
    </row>
    <row r="3" spans="1:8" x14ac:dyDescent="0.25">
      <c r="A3" s="20" t="s">
        <v>63</v>
      </c>
      <c r="B3" s="12"/>
      <c r="C3" s="12"/>
      <c r="D3" s="12"/>
      <c r="E3" s="12"/>
      <c r="F3" s="12"/>
      <c r="G3" s="12"/>
      <c r="H3" s="12"/>
    </row>
    <row r="4" spans="1:8" ht="15.75" thickBot="1" x14ac:dyDescent="0.3">
      <c r="A4" s="12"/>
      <c r="B4" s="12"/>
      <c r="C4" s="12"/>
      <c r="D4" s="12"/>
      <c r="E4" s="12"/>
      <c r="F4" s="12"/>
      <c r="G4" s="12"/>
      <c r="H4" s="12"/>
    </row>
    <row r="5" spans="1:8" ht="16.5" thickBot="1" x14ac:dyDescent="0.3">
      <c r="A5" s="21" t="s">
        <v>64</v>
      </c>
      <c r="B5" s="22"/>
      <c r="C5" s="26"/>
      <c r="D5" s="26"/>
      <c r="E5" s="26"/>
      <c r="F5" s="27"/>
      <c r="G5" s="5"/>
      <c r="H5" s="23" t="s">
        <v>23</v>
      </c>
    </row>
    <row r="6" spans="1:8" ht="16.5" thickBot="1" x14ac:dyDescent="0.3">
      <c r="A6" s="1"/>
      <c r="B6" s="2" t="s">
        <v>65</v>
      </c>
      <c r="C6" s="3" t="s">
        <v>20</v>
      </c>
      <c r="D6" s="3" t="s">
        <v>98</v>
      </c>
      <c r="E6" s="24" t="s">
        <v>66</v>
      </c>
      <c r="F6" s="4" t="s">
        <v>22</v>
      </c>
      <c r="G6" s="5"/>
      <c r="H6" s="6"/>
    </row>
    <row r="7" spans="1:8" x14ac:dyDescent="0.25">
      <c r="A7" s="7"/>
      <c r="B7" s="8" t="s">
        <v>67</v>
      </c>
      <c r="C7" s="9">
        <v>15</v>
      </c>
      <c r="D7" s="10">
        <v>0</v>
      </c>
      <c r="E7" s="99">
        <v>10</v>
      </c>
      <c r="F7" s="11">
        <f>C7*D7*E7</f>
        <v>0</v>
      </c>
      <c r="G7" s="12"/>
      <c r="H7" s="13" t="s">
        <v>68</v>
      </c>
    </row>
    <row r="8" spans="1:8" x14ac:dyDescent="0.25">
      <c r="A8" s="7"/>
      <c r="B8" s="8" t="s">
        <v>69</v>
      </c>
      <c r="C8" s="9">
        <v>1</v>
      </c>
      <c r="D8" s="10">
        <v>0</v>
      </c>
      <c r="E8" s="99">
        <v>10</v>
      </c>
      <c r="F8" s="11">
        <f t="shared" ref="F8:F22" si="0">C8*D8*E8</f>
        <v>0</v>
      </c>
      <c r="G8" s="12"/>
      <c r="H8" s="13" t="s">
        <v>70</v>
      </c>
    </row>
    <row r="9" spans="1:8" x14ac:dyDescent="0.25">
      <c r="A9" s="7"/>
      <c r="B9" s="8" t="s">
        <v>71</v>
      </c>
      <c r="C9" s="14"/>
      <c r="D9" s="10">
        <v>0</v>
      </c>
      <c r="E9" s="99">
        <v>10</v>
      </c>
      <c r="F9" s="11">
        <f t="shared" si="0"/>
        <v>0</v>
      </c>
      <c r="G9" s="12"/>
      <c r="H9" s="13" t="s">
        <v>72</v>
      </c>
    </row>
    <row r="10" spans="1:8" x14ac:dyDescent="0.25">
      <c r="A10" s="7"/>
      <c r="B10" s="8" t="s">
        <v>73</v>
      </c>
      <c r="C10" s="14"/>
      <c r="D10" s="10">
        <v>0</v>
      </c>
      <c r="E10" s="99">
        <v>10</v>
      </c>
      <c r="F10" s="11">
        <f t="shared" si="0"/>
        <v>0</v>
      </c>
      <c r="G10" s="12"/>
      <c r="H10" s="13" t="s">
        <v>74</v>
      </c>
    </row>
    <row r="11" spans="1:8" x14ac:dyDescent="0.25">
      <c r="A11" s="7"/>
      <c r="B11" s="8" t="s">
        <v>101</v>
      </c>
      <c r="C11" s="9">
        <v>1</v>
      </c>
      <c r="D11" s="10">
        <v>0</v>
      </c>
      <c r="E11" s="99">
        <v>10</v>
      </c>
      <c r="F11" s="11">
        <f t="shared" si="0"/>
        <v>0</v>
      </c>
      <c r="G11" s="12"/>
      <c r="H11" s="13"/>
    </row>
    <row r="12" spans="1:8" x14ac:dyDescent="0.25">
      <c r="A12" s="7"/>
      <c r="B12" s="8" t="s">
        <v>102</v>
      </c>
      <c r="C12" s="9">
        <v>1</v>
      </c>
      <c r="D12" s="10"/>
      <c r="E12" s="99">
        <v>10</v>
      </c>
      <c r="F12" s="11">
        <f t="shared" si="0"/>
        <v>0</v>
      </c>
      <c r="G12" s="12"/>
      <c r="H12" s="13"/>
    </row>
    <row r="13" spans="1:8" x14ac:dyDescent="0.25">
      <c r="A13" s="7"/>
      <c r="B13" s="8" t="s">
        <v>99</v>
      </c>
      <c r="C13" s="9">
        <v>1</v>
      </c>
      <c r="D13" s="10"/>
      <c r="E13" s="99">
        <v>10</v>
      </c>
      <c r="F13" s="11">
        <f t="shared" si="0"/>
        <v>0</v>
      </c>
      <c r="G13" s="12"/>
      <c r="H13" s="13"/>
    </row>
    <row r="14" spans="1:8" x14ac:dyDescent="0.25">
      <c r="A14" s="7"/>
      <c r="B14" s="8" t="s">
        <v>100</v>
      </c>
      <c r="C14" s="9">
        <v>1</v>
      </c>
      <c r="D14" s="10">
        <v>0</v>
      </c>
      <c r="E14" s="99">
        <v>10</v>
      </c>
      <c r="F14" s="11">
        <f t="shared" si="0"/>
        <v>0</v>
      </c>
      <c r="G14" s="12"/>
      <c r="H14" s="13" t="s">
        <v>75</v>
      </c>
    </row>
    <row r="15" spans="1:8" x14ac:dyDescent="0.25">
      <c r="A15" s="7"/>
      <c r="B15" s="8" t="s">
        <v>76</v>
      </c>
      <c r="C15" s="9">
        <v>1</v>
      </c>
      <c r="D15" s="10">
        <v>0</v>
      </c>
      <c r="E15" s="99">
        <v>10</v>
      </c>
      <c r="F15" s="11">
        <f t="shared" si="0"/>
        <v>0</v>
      </c>
      <c r="G15" s="12"/>
      <c r="H15" s="13" t="s">
        <v>77</v>
      </c>
    </row>
    <row r="16" spans="1:8" x14ac:dyDescent="0.25">
      <c r="A16" s="7"/>
      <c r="B16" s="8" t="s">
        <v>78</v>
      </c>
      <c r="C16" s="9">
        <f>C7</f>
        <v>15</v>
      </c>
      <c r="D16" s="10">
        <v>0</v>
      </c>
      <c r="E16" s="99">
        <v>10</v>
      </c>
      <c r="F16" s="11">
        <f t="shared" si="0"/>
        <v>0</v>
      </c>
      <c r="G16" s="12"/>
      <c r="H16" s="13"/>
    </row>
    <row r="17" spans="1:8" x14ac:dyDescent="0.25">
      <c r="A17" s="7"/>
      <c r="B17" s="8" t="s">
        <v>79</v>
      </c>
      <c r="C17" s="9">
        <v>1</v>
      </c>
      <c r="D17" s="10">
        <v>0</v>
      </c>
      <c r="E17" s="99">
        <v>10</v>
      </c>
      <c r="F17" s="11">
        <f t="shared" si="0"/>
        <v>0</v>
      </c>
      <c r="G17" s="12"/>
      <c r="H17" s="13" t="s">
        <v>80</v>
      </c>
    </row>
    <row r="18" spans="1:8" x14ac:dyDescent="0.25">
      <c r="A18" s="7"/>
      <c r="B18" s="8" t="s">
        <v>81</v>
      </c>
      <c r="C18" s="9">
        <v>1</v>
      </c>
      <c r="D18" s="10">
        <v>0</v>
      </c>
      <c r="E18" s="99">
        <v>10</v>
      </c>
      <c r="F18" s="11">
        <f t="shared" si="0"/>
        <v>0</v>
      </c>
      <c r="G18" s="12"/>
      <c r="H18" s="13"/>
    </row>
    <row r="19" spans="1:8" x14ac:dyDescent="0.25">
      <c r="A19" s="7"/>
      <c r="B19" s="15" t="s">
        <v>82</v>
      </c>
      <c r="C19" s="9">
        <v>1</v>
      </c>
      <c r="D19" s="10">
        <v>0</v>
      </c>
      <c r="E19" s="99">
        <v>10</v>
      </c>
      <c r="F19" s="11">
        <f t="shared" si="0"/>
        <v>0</v>
      </c>
      <c r="G19" s="12"/>
      <c r="H19" s="13" t="s">
        <v>83</v>
      </c>
    </row>
    <row r="20" spans="1:8" x14ac:dyDescent="0.25">
      <c r="A20" s="7"/>
      <c r="B20" s="16" t="s">
        <v>84</v>
      </c>
      <c r="C20" s="14"/>
      <c r="D20" s="10">
        <v>0</v>
      </c>
      <c r="E20" s="99">
        <v>10</v>
      </c>
      <c r="F20" s="11">
        <f t="shared" si="0"/>
        <v>0</v>
      </c>
      <c r="G20" s="12"/>
      <c r="H20" s="13" t="s">
        <v>85</v>
      </c>
    </row>
    <row r="21" spans="1:8" x14ac:dyDescent="0.25">
      <c r="A21" s="7"/>
      <c r="B21" s="16" t="s">
        <v>84</v>
      </c>
      <c r="C21" s="14"/>
      <c r="D21" s="10">
        <v>0</v>
      </c>
      <c r="E21" s="99">
        <v>10</v>
      </c>
      <c r="F21" s="11">
        <f t="shared" si="0"/>
        <v>0</v>
      </c>
      <c r="G21" s="12"/>
      <c r="H21" s="13" t="s">
        <v>86</v>
      </c>
    </row>
    <row r="22" spans="1:8" ht="15.75" thickBot="1" x14ac:dyDescent="0.3">
      <c r="A22" s="7"/>
      <c r="B22" s="16" t="s">
        <v>84</v>
      </c>
      <c r="C22" s="14"/>
      <c r="D22" s="10">
        <v>0</v>
      </c>
      <c r="E22" s="99">
        <v>10</v>
      </c>
      <c r="F22" s="11">
        <f t="shared" si="0"/>
        <v>0</v>
      </c>
      <c r="G22" s="12"/>
      <c r="H22" s="17"/>
    </row>
    <row r="23" spans="1:8" ht="19.5" thickBot="1" x14ac:dyDescent="0.3">
      <c r="A23" s="7"/>
      <c r="B23" s="116" t="s">
        <v>103</v>
      </c>
      <c r="C23" s="117"/>
      <c r="D23" s="118"/>
      <c r="E23" s="25"/>
      <c r="F23" s="121">
        <f>SUM(F7:F22)</f>
        <v>0</v>
      </c>
      <c r="G23" s="12"/>
      <c r="H23" s="18"/>
    </row>
  </sheetData>
  <sheetProtection algorithmName="SHA-512" hashValue="GGsISbP1O9Hj5zcj1KpDkJoBptxLkOGUMc++IYtT81783Yq6nAZAoDuaqco8oCwIuw34GN+ZA7oWcH5Gv38pCQ==" saltValue="Zkaoqf8TQHQ3WL7uiRmGUA==" spinCount="100000" sheet="1" objects="1" scenarios="1"/>
  <mergeCells count="2">
    <mergeCell ref="A1:B1"/>
    <mergeCell ref="B23:D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9C4D950C1D4F408E754A6788A12000" ma:contentTypeVersion="12" ma:contentTypeDescription="Een nieuw document maken." ma:contentTypeScope="" ma:versionID="0a292149b9fea4281e0b0f6854e9c347">
  <xsd:schema xmlns:xsd="http://www.w3.org/2001/XMLSchema" xmlns:xs="http://www.w3.org/2001/XMLSchema" xmlns:p="http://schemas.microsoft.com/office/2006/metadata/properties" xmlns:ns1="http://schemas.microsoft.com/sharepoint/v3" xmlns:ns2="20b023ea-f507-4ea6-ac48-1ba3fe845476" xmlns:ns3="c222af87-6c16-467a-9c37-edbb0dd50254" targetNamespace="http://schemas.microsoft.com/office/2006/metadata/properties" ma:root="true" ma:fieldsID="46000f7b8560d8f432d88ada96c45052" ns1:_="" ns2:_="" ns3:_="">
    <xsd:import namespace="http://schemas.microsoft.com/sharepoint/v3"/>
    <xsd:import namespace="20b023ea-f507-4ea6-ac48-1ba3fe845476"/>
    <xsd:import namespace="c222af87-6c16-467a-9c37-edbb0dd502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023ea-f507-4ea6-ac48-1ba3fe845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34afd588-4a66-44cd-88c2-f790301b91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2af87-6c16-467a-9c37-edbb0dd5025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a34b44c-79d8-4f63-bc56-f6f6c0814c3e}" ma:internalName="TaxCatchAll" ma:showField="CatchAllData" ma:web="c222af87-6c16-467a-9c37-edbb0dd502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22af87-6c16-467a-9c37-edbb0dd50254" xsi:nil="true"/>
    <_ip_UnifiedCompliancePolicyUIAction xmlns="http://schemas.microsoft.com/sharepoint/v3" xsi:nil="true"/>
    <lcf76f155ced4ddcb4097134ff3c332f xmlns="20b023ea-f507-4ea6-ac48-1ba3fe845476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12B2332-E771-470F-A5B5-F20C183740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950B1E-EB24-4758-BFC9-A5BAA9106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b023ea-f507-4ea6-ac48-1ba3fe845476"/>
    <ds:schemaRef ds:uri="c222af87-6c16-467a-9c37-edbb0dd502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232254-5B47-4A6E-B4AB-1710B9BCCA28}">
  <ds:schemaRefs>
    <ds:schemaRef ds:uri="http://schemas.microsoft.com/office/2006/metadata/properties"/>
    <ds:schemaRef ds:uri="http://schemas.microsoft.com/office/infopath/2007/PartnerControls"/>
    <ds:schemaRef ds:uri="c222af87-6c16-467a-9c37-edbb0dd50254"/>
    <ds:schemaRef ds:uri="http://schemas.microsoft.com/sharepoint/v3"/>
    <ds:schemaRef ds:uri="20b023ea-f507-4ea6-ac48-1ba3fe84547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Inschrijfsom</vt:lpstr>
      <vt:lpstr>Realisatiefase</vt:lpstr>
      <vt:lpstr>Beheer en Onderhoudsfase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Wout van Hulst</dc:creator>
  <cp:keywords/>
  <dc:description/>
  <cp:lastModifiedBy>Esra van der Velden</cp:lastModifiedBy>
  <cp:revision/>
  <dcterms:created xsi:type="dcterms:W3CDTF">2026-04-02T08:09:19Z</dcterms:created>
  <dcterms:modified xsi:type="dcterms:W3CDTF">2026-04-20T07:05:16Z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d2294e-4005-4687-af26-75cb69c0c802_Enabled">
    <vt:lpwstr>true</vt:lpwstr>
  </property>
  <property fmtid="{D5CDD505-2E9C-101B-9397-08002B2CF9AE}" pid="3" name="MSIP_Label_bfd2294e-4005-4687-af26-75cb69c0c802_SetDate">
    <vt:lpwstr>2026-04-08T06:45:44Z</vt:lpwstr>
  </property>
  <property fmtid="{D5CDD505-2E9C-101B-9397-08002B2CF9AE}" pid="4" name="MSIP_Label_bfd2294e-4005-4687-af26-75cb69c0c802_Method">
    <vt:lpwstr>Standard</vt:lpwstr>
  </property>
  <property fmtid="{D5CDD505-2E9C-101B-9397-08002B2CF9AE}" pid="5" name="MSIP_Label_bfd2294e-4005-4687-af26-75cb69c0c802_Name">
    <vt:lpwstr>Intern</vt:lpwstr>
  </property>
  <property fmtid="{D5CDD505-2E9C-101B-9397-08002B2CF9AE}" pid="6" name="MSIP_Label_bfd2294e-4005-4687-af26-75cb69c0c802_SiteId">
    <vt:lpwstr>183a353a-82e9-4abf-ac52-9b20cdc13211</vt:lpwstr>
  </property>
  <property fmtid="{D5CDD505-2E9C-101B-9397-08002B2CF9AE}" pid="7" name="MSIP_Label_bfd2294e-4005-4687-af26-75cb69c0c802_ActionId">
    <vt:lpwstr>bc83e60a-3ad9-421a-ab5a-680b9284b731</vt:lpwstr>
  </property>
  <property fmtid="{D5CDD505-2E9C-101B-9397-08002B2CF9AE}" pid="8" name="MSIP_Label_bfd2294e-4005-4687-af26-75cb69c0c802_ContentBits">
    <vt:lpwstr>0</vt:lpwstr>
  </property>
  <property fmtid="{D5CDD505-2E9C-101B-9397-08002B2CF9AE}" pid="9" name="MSIP_Label_bfd2294e-4005-4687-af26-75cb69c0c802_Tag">
    <vt:lpwstr>10, 3, 0, 1</vt:lpwstr>
  </property>
  <property fmtid="{D5CDD505-2E9C-101B-9397-08002B2CF9AE}" pid="10" name="ContentTypeId">
    <vt:lpwstr>0x0101009D9C4D950C1D4F408E754A6788A12000</vt:lpwstr>
  </property>
  <property fmtid="{D5CDD505-2E9C-101B-9397-08002B2CF9AE}" pid="11" name="MediaServiceImageTags">
    <vt:lpwstr/>
  </property>
</Properties>
</file>