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404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/Users/dieuwertjekoesen/Desktop/Aanbestedingsstukken E&amp;W def/"/>
    </mc:Choice>
  </mc:AlternateContent>
  <xr:revisionPtr revIDLastSave="0" documentId="8_{DD829BDB-79D7-A44B-A9DE-A588CDD00995}" xr6:coauthVersionLast="47" xr6:coauthVersionMax="47" xr10:uidLastSave="{00000000-0000-0000-0000-000000000000}"/>
  <bookViews>
    <workbookView xWindow="0" yWindow="500" windowWidth="28800" windowHeight="16280" tabRatio="835" firstSheet="27" activeTab="34" xr2:uid="{00000000-000D-0000-FFFF-FFFF00000000}"/>
  </bookViews>
  <sheets>
    <sheet name="Totaalprijs" sheetId="2" r:id="rId1"/>
    <sheet name="Correctief OH" sheetId="42" r:id="rId2"/>
    <sheet name="ABC Noorderlicht College" sheetId="8" r:id="rId3"/>
    <sheet name="Bernard Nieuwetijt College" sheetId="26" r:id="rId4"/>
    <sheet name="Bindelmeer College" sheetId="22" r:id="rId5"/>
    <sheet name="Bindelmeer College Sportzaal" sheetId="40" r:id="rId6"/>
    <sheet name="Blaise Pascal College " sheetId="35" r:id="rId7"/>
    <sheet name="Blaise Pascal College Gymzaal" sheetId="32" r:id="rId8"/>
    <sheet name="Calvijn College Amsterdam" sheetId="11" r:id="rId9"/>
    <sheet name="College De Meer (Lavoisierstraa" sheetId="33" r:id="rId10"/>
    <sheet name="College De Meer (Radioweg)" sheetId="34" r:id="rId11"/>
    <sheet name="Comenius Lyceum" sheetId="12" r:id="rId12"/>
    <sheet name="Cygnus Gymnasium" sheetId="31" r:id="rId13"/>
    <sheet name="Damstede Lyceum" sheetId="24" r:id="rId14"/>
    <sheet name="Apollo" sheetId="18" r:id="rId15"/>
    <sheet name="De Faam" sheetId="36" r:id="rId16"/>
    <sheet name="Vinse School HS" sheetId="43" r:id="rId17"/>
    <sheet name="Vinse School PS " sheetId="1" r:id="rId18"/>
    <sheet name="Vinse School PS (gym)" sheetId="7" r:id="rId19"/>
    <sheet name="Vinse School (Passeerdersgra" sheetId="28" r:id="rId20"/>
    <sheet name="Vinse School (26 + 28)" sheetId="30" r:id="rId21"/>
    <sheet name="Gerrit vd Veen College (moreels" sheetId="13" r:id="rId22"/>
    <sheet name="Gerrit vd Veen College (Gerrit " sheetId="16" r:id="rId23"/>
    <sheet name="Havo De Hof" sheetId="19" r:id="rId24"/>
    <sheet name="Huygens College" sheetId="10" r:id="rId25"/>
    <sheet name="Iedersland college" sheetId="5" r:id="rId26"/>
    <sheet name="Over-Y College" sheetId="29" r:id="rId27"/>
    <sheet name="Pascal Zuid" sheetId="37" r:id="rId28"/>
    <sheet name="Pieter Nieuwland College" sheetId="20" r:id="rId29"/>
    <sheet name="Bestuursbureau" sheetId="23" r:id="rId30"/>
    <sheet name="Sweelinck College" sheetId="27" r:id="rId31"/>
    <sheet name="Xplore - Agora Amsterdam" sheetId="9" r:id="rId32"/>
    <sheet name="College Zuyd (Karel du J" sheetId="14" r:id="rId33"/>
    <sheet name="College Zuyd (Rusten 436" sheetId="25" r:id="rId34"/>
    <sheet name="College Zuyd (Rusten 438" sheetId="15" r:id="rId35"/>
  </sheets>
  <definedNames>
    <definedName name="_xlnm._FilterDatabase" localSheetId="17" hidden="1">'Vinse School PS '!$A$1:$K$2303</definedName>
    <definedName name="_xlnm.Print_Area" localSheetId="1">'Correctief OH'!$A$1:$E$32</definedName>
    <definedName name="_xlnm.Print_Area" localSheetId="0">Totaalprijs!$A$1:$E$41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10" i="12" l="1"/>
  <c r="B9" i="8"/>
  <c r="B8" i="43"/>
  <c r="D3" i="42"/>
  <c r="D4" i="42"/>
  <c r="D5" i="42"/>
  <c r="D10" i="42"/>
  <c r="D11" i="42"/>
  <c r="D12" i="42"/>
  <c r="D6" i="42" l="1"/>
  <c r="D13" i="42"/>
  <c r="B8" i="40"/>
  <c r="E5" i="2" s="1"/>
  <c r="F5" i="2" s="1"/>
  <c r="B8" i="7"/>
  <c r="E18" i="2" s="1"/>
  <c r="F18" i="2" s="1"/>
  <c r="B8" i="37"/>
  <c r="B8" i="15"/>
  <c r="B8" i="25"/>
  <c r="B8" i="14"/>
  <c r="B8" i="23"/>
  <c r="B8" i="9"/>
  <c r="B8" i="27"/>
  <c r="B8" i="29"/>
  <c r="B8" i="10"/>
  <c r="B8" i="35"/>
  <c r="E6" i="2" s="1"/>
  <c r="F6" i="2" s="1"/>
  <c r="B8" i="19"/>
  <c r="B8" i="20"/>
  <c r="B8" i="5"/>
  <c r="B8" i="13"/>
  <c r="B8" i="16"/>
  <c r="B7" i="30"/>
  <c r="B8" i="28"/>
  <c r="B8" i="1"/>
  <c r="E16" i="2" s="1"/>
  <c r="F16" i="2" s="1"/>
  <c r="B8" i="36"/>
  <c r="B8" i="24"/>
  <c r="B8" i="31"/>
  <c r="B8" i="34"/>
  <c r="B8" i="33"/>
  <c r="B8" i="11"/>
  <c r="E8" i="2" s="1"/>
  <c r="F8" i="2" s="1"/>
  <c r="B8" i="22"/>
  <c r="E4" i="2" s="1"/>
  <c r="F4" i="2" s="1"/>
  <c r="E33" i="2"/>
  <c r="F33" i="2" s="1"/>
  <c r="E24" i="2"/>
  <c r="F24" i="2" s="1"/>
  <c r="E25" i="2"/>
  <c r="F25" i="2" s="1"/>
  <c r="E26" i="2"/>
  <c r="F26" i="2" s="1"/>
  <c r="E27" i="2"/>
  <c r="F27" i="2" s="1"/>
  <c r="E28" i="2"/>
  <c r="F28" i="2" s="1"/>
  <c r="E29" i="2"/>
  <c r="F29" i="2" s="1"/>
  <c r="E30" i="2"/>
  <c r="F30" i="2" s="1"/>
  <c r="E31" i="2"/>
  <c r="F31" i="2" s="1"/>
  <c r="E32" i="2"/>
  <c r="F32" i="2" s="1"/>
  <c r="E34" i="2"/>
  <c r="F34" i="2" s="1"/>
  <c r="E23" i="2"/>
  <c r="F23" i="2" s="1"/>
  <c r="E21" i="2"/>
  <c r="F21" i="2" s="1"/>
  <c r="E22" i="2"/>
  <c r="F22" i="2" s="1"/>
  <c r="E20" i="2"/>
  <c r="F20" i="2" s="1"/>
  <c r="E19" i="2"/>
  <c r="F19" i="2" s="1"/>
  <c r="E17" i="2"/>
  <c r="F17" i="2" s="1"/>
  <c r="E15" i="2"/>
  <c r="F15" i="2" s="1"/>
  <c r="E13" i="2"/>
  <c r="F13" i="2" s="1"/>
  <c r="E12" i="2"/>
  <c r="F12" i="2" s="1"/>
  <c r="E11" i="2"/>
  <c r="F11" i="2" s="1"/>
  <c r="E10" i="2"/>
  <c r="F10" i="2" s="1"/>
  <c r="E9" i="2"/>
  <c r="F9" i="2" s="1"/>
  <c r="B8" i="18"/>
  <c r="E14" i="2" s="1"/>
  <c r="F14" i="2" s="1"/>
  <c r="B4" i="32"/>
  <c r="E7" i="2" s="1"/>
  <c r="F7" i="2" s="1"/>
  <c r="B8" i="26"/>
  <c r="E3" i="2" s="1"/>
  <c r="F3" i="2" s="1"/>
  <c r="E2" i="2"/>
  <c r="F2" i="2" s="1"/>
  <c r="D15" i="42" l="1"/>
  <c r="E36" i="2" s="1"/>
  <c r="F36" i="2" s="1"/>
  <c r="E35" i="2"/>
  <c r="F35" i="2" s="1"/>
  <c r="F38" i="2" l="1"/>
  <c r="F39" i="2"/>
  <c r="F40" i="2" s="1"/>
</calcChain>
</file>

<file path=xl/sharedStrings.xml><?xml version="1.0" encoding="utf-8"?>
<sst xmlns="http://purl.oclc.org/ooxml/spreadsheetml/main" count="492" uniqueCount="150">
  <si>
    <t>School</t>
  </si>
  <si>
    <t>Locatie</t>
  </si>
  <si>
    <t>Plaats</t>
  </si>
  <si>
    <t>Koppeling naar prijzenblad</t>
  </si>
  <si>
    <t>Prijs per Locatie per jaar</t>
  </si>
  <si>
    <t>ABC Noorderlicht College</t>
  </si>
  <si>
    <t>Rode Kruisstraat 14</t>
  </si>
  <si>
    <t>Amsterdam</t>
  </si>
  <si>
    <t>Bernard Nieuwetijt College</t>
  </si>
  <si>
    <t>Pierebaan 5</t>
  </si>
  <si>
    <t>Monnickendam</t>
  </si>
  <si>
    <t xml:space="preserve">Bindelmeer College </t>
  </si>
  <si>
    <t>Dubbelink 1</t>
  </si>
  <si>
    <t>Bindelmeer College</t>
  </si>
  <si>
    <t>Bindelmeer College Sportgebouw</t>
  </si>
  <si>
    <t>Bindelmeer College Sportzaal</t>
  </si>
  <si>
    <t>Blaise Pascal College</t>
  </si>
  <si>
    <t>Pascalstraat 4</t>
  </si>
  <si>
    <t>Zaandam</t>
  </si>
  <si>
    <t xml:space="preserve">Blaise Pascal College </t>
  </si>
  <si>
    <t>Blaise Pascal College Gymzaal</t>
  </si>
  <si>
    <t>Zuiderzee 2</t>
  </si>
  <si>
    <t xml:space="preserve">Calvijn College </t>
  </si>
  <si>
    <t>Pieter Calandlaan 3</t>
  </si>
  <si>
    <t>Calvijn College Amsterdam</t>
  </si>
  <si>
    <t>College de Meer</t>
  </si>
  <si>
    <t>Lavoisierstraat 2</t>
  </si>
  <si>
    <t>College De Meer (Lavoisierstraat)</t>
  </si>
  <si>
    <t>Radioweg 56</t>
  </si>
  <si>
    <t>College De Meer (Radioweg)</t>
  </si>
  <si>
    <t>Comenius Lyceum</t>
  </si>
  <si>
    <t>Jacob Geelstraat 38</t>
  </si>
  <si>
    <t>Cygnus Gymnasium</t>
  </si>
  <si>
    <t>Vrolikstraat 8</t>
  </si>
  <si>
    <t>Damstede Lyceum</t>
  </si>
  <si>
    <t>Rode Kruisstraat 83</t>
  </si>
  <si>
    <t>De Apollo</t>
  </si>
  <si>
    <t>Oudaen 6</t>
  </si>
  <si>
    <t>De Faam</t>
  </si>
  <si>
    <t>Blooksven 21</t>
  </si>
  <si>
    <t>Vinse School</t>
  </si>
  <si>
    <t>Haarlemmerstraat 132-134</t>
  </si>
  <si>
    <t>Vinse School HS</t>
  </si>
  <si>
    <t xml:space="preserve">Vinse School </t>
  </si>
  <si>
    <t>Palmstraat 11</t>
  </si>
  <si>
    <t>Vinse School PS</t>
  </si>
  <si>
    <t>Vinse School (gym)</t>
  </si>
  <si>
    <t>Palmstraat 13</t>
  </si>
  <si>
    <t>Vinse School (gym) PS</t>
  </si>
  <si>
    <t>Passeerdersgracht 30-32</t>
  </si>
  <si>
    <t>Vinse School (Passeerdersgracht)</t>
  </si>
  <si>
    <t>Polonceau-kade 26+28</t>
  </si>
  <si>
    <t>Vinse School (Polonceau-kade 26+28)</t>
  </si>
  <si>
    <t>Gerrit van der Veen College</t>
  </si>
  <si>
    <t>Moreelsestraat 19</t>
  </si>
  <si>
    <t>Gerrit vd Veen College (Moreelsestraat)</t>
  </si>
  <si>
    <t>Gerrit van der Veenstraat 99</t>
  </si>
  <si>
    <t>Gerrit vd Veen College (Gerrit van der Veenstraat)</t>
  </si>
  <si>
    <t>Havo De Hof</t>
  </si>
  <si>
    <t>Dapperstraat 315</t>
  </si>
  <si>
    <t>Huygens College</t>
  </si>
  <si>
    <t>2e Constantijn Huygensstraat 31</t>
  </si>
  <si>
    <t>Iedersland College</t>
  </si>
  <si>
    <t>Zekeringstraat 38-40</t>
  </si>
  <si>
    <t>Iedersland college</t>
  </si>
  <si>
    <t>Over-Y College</t>
  </si>
  <si>
    <t>Floraweg 170</t>
  </si>
  <si>
    <t>Pascal Zuid</t>
  </si>
  <si>
    <t>Middelven 2</t>
  </si>
  <si>
    <t>Pascal College</t>
  </si>
  <si>
    <t>Pieter Nieuwland College</t>
  </si>
  <si>
    <t>Nobelweg 6</t>
  </si>
  <si>
    <t>Bestuursbureau Stichting ZAAM</t>
  </si>
  <si>
    <t>Dubbelink 2</t>
  </si>
  <si>
    <t>Bestuursbureau</t>
  </si>
  <si>
    <t>Sweelinck College</t>
  </si>
  <si>
    <t>Moreelsestraat 21</t>
  </si>
  <si>
    <t>Xplore - Agora Amsterdam</t>
  </si>
  <si>
    <t>Elzenhadepad 2</t>
  </si>
  <si>
    <t>College Zuyd</t>
  </si>
  <si>
    <t>Karel du Jardinstraat 54</t>
  </si>
  <si>
    <t>College Zuyd (Karel du Jardinstraat)</t>
  </si>
  <si>
    <t>Rustenburgerstraat 436</t>
  </si>
  <si>
    <t>College  Zuyd (Rustenburgerstraat 436)</t>
  </si>
  <si>
    <t>Rustenburgerstraat 438</t>
  </si>
  <si>
    <t>College Zyud (Rustenburgerstraat 438)</t>
  </si>
  <si>
    <t xml:space="preserve"> </t>
  </si>
  <si>
    <t>Totaal preventief onderhoud exclusief BTW</t>
  </si>
  <si>
    <t>Totaal correctief onderhoud exclusief BTW</t>
  </si>
  <si>
    <t>Totaal implementatiekosten (eenmalig) exclusief BTW</t>
  </si>
  <si>
    <t>TOTALE FICTIEVE INSCHRIJFPRIJS  exclusief BTW</t>
  </si>
  <si>
    <t>21% BTW</t>
  </si>
  <si>
    <t>Totaal inclusief BTW</t>
  </si>
  <si>
    <t>Omschrijving</t>
  </si>
  <si>
    <t xml:space="preserve">Uurtarief </t>
  </si>
  <si>
    <t>Fictief aantal Uren/jaar</t>
  </si>
  <si>
    <t>Totaal excl. BTW (€)</t>
  </si>
  <si>
    <t>Toelichting</t>
  </si>
  <si>
    <t>Uurtarief servicemonteur (storingen, klachten, reparaties)</t>
  </si>
  <si>
    <t>All-in tarief (inclusief engineering, voorbereiding, indirecte uren, voorrijkosten, risico, winst en dergelijke)</t>
  </si>
  <si>
    <t>Uurtarief technicus (storingen, klachten, reparaties, projecten m.b.t. regelinstallaties)</t>
  </si>
  <si>
    <t>Uurtarief monteur (reparaties, planmatig MJOP, kleinschalige projecten)</t>
  </si>
  <si>
    <t>Toeslag op Netto materiaal (inkoop)</t>
  </si>
  <si>
    <t>Percentage (%)</t>
  </si>
  <si>
    <t>Fictieve hoeveelheid materiaal/jaar</t>
  </si>
  <si>
    <t>Toeslag klein materiaal (tot € 1.500 excl. BTW)</t>
  </si>
  <si>
    <t>Op het materiaal drukkende kosten, risico en winst</t>
  </si>
  <si>
    <t>Toeslag groot materiaal (vanaf € 1.500 excl. BTW)</t>
  </si>
  <si>
    <t>Toeslag uitbesteed werk (op prijzen onderaannemers, fabrikanten en leveranciers)</t>
  </si>
  <si>
    <t>Op werk derden inclusief risico en winst</t>
  </si>
  <si>
    <t>Totaal correctief onderhoud</t>
  </si>
  <si>
    <t>TOESLAGEN BUITEN REGULIERE WERKTIJDEN</t>
  </si>
  <si>
    <t>Werkdagen 19:00 - 22:00</t>
  </si>
  <si>
    <t>25%</t>
  </si>
  <si>
    <t>Werkdagen 22:00 - 07:00</t>
  </si>
  <si>
    <t>50%</t>
  </si>
  <si>
    <t>Zaterdag 00:00 - 22:00</t>
  </si>
  <si>
    <t>Zaterdag 22:00 - 24:00</t>
  </si>
  <si>
    <t>100%</t>
  </si>
  <si>
    <t>Zondag- en feestdagen 00:00 - 24:00</t>
  </si>
  <si>
    <t>NB</t>
  </si>
  <si>
    <t>- de aard van de storing, klacht, het correctief/planmatig onderhoud en kleinschalige projecten bepaalt de inzet van een servicemonteur, regeltechnicus en monteur.</t>
  </si>
  <si>
    <t xml:space="preserve">- het aantal uren en kosten materialen die de omvang van het correctief onderhoud aangeven zijn een indicatie om tot een vergelijk van de inschrijvingen te komen; aan deze gegevens kunt u geen rechten ontlenen. </t>
  </si>
  <si>
    <t>- parkeerkosten te verrekenen tegen geldend tarief.</t>
  </si>
  <si>
    <t>Discipline</t>
  </si>
  <si>
    <t>Prijs op jaarbasis (excl. BTW)</t>
  </si>
  <si>
    <t>Brandmeldinstallatie (BMI) en ontruimingsinstallatie (OAI)</t>
  </si>
  <si>
    <t>Beheerder Taken BMI/OAI maandelijks/viermandelijks</t>
  </si>
  <si>
    <t>Inbraakinstallatie (IBI)</t>
  </si>
  <si>
    <t>Noodverlichting (NV)</t>
  </si>
  <si>
    <t>Verdeelinrichtingen  visuele en Scope  10 Inspectie</t>
  </si>
  <si>
    <t>CCTV Camera's</t>
  </si>
  <si>
    <t>CCV certificaat, BMI/OAI drie jaarlijkse keuring (LET OP: vul hier 1/3 van de prijs per keuring)</t>
  </si>
  <si>
    <t>Totaal (Excl. BTW)</t>
  </si>
  <si>
    <t xml:space="preserve">CCTV </t>
  </si>
  <si>
    <t>Prijs</t>
  </si>
  <si>
    <t>Beheerder Taken BMI/OAI maandelijks/viermaandelijks</t>
  </si>
  <si>
    <t xml:space="preserve">UPS en Noodstroomvoorziening (2x) </t>
  </si>
  <si>
    <t>INSTRUCTIES EN TOELICHTING</t>
  </si>
  <si>
    <t>U dient alle lichtgele vakjes in te vullen.</t>
  </si>
  <si>
    <t>Controleer of u alle tabbladen heeft ingevuld!</t>
  </si>
  <si>
    <t>De lichtgroene cellen zijn de vergelijkingsprijzen voor vier jaar.</t>
  </si>
  <si>
    <t>Alle tarieven zijn exclusief btw en betreffen all in prijzen zoals uitgewerkt in het beschrijvend document en op verschillende plekken in de aanbestedingsdocumentatie genoemd</t>
  </si>
  <si>
    <t>Op het tabblad totaalprijs dient u in kolom E uw all-in tarief per vier jaar voor het inspectief onderhoud per locatie in te vullen</t>
  </si>
  <si>
    <t xml:space="preserve">Op het tabblad totaalprijs dient u in cel 38G de eenmalige all-in prijs voor implementatie in te vullen. </t>
  </si>
  <si>
    <t xml:space="preserve">Op het tabblad correctief OH dient uw all-in uurtarieven per functionaris en de all-in toeslag op het materiaal in te vullen. De aantallen genoemd in kolom C zijn fictief en dienen om tot een vergelijkingsprijs te komen.  </t>
  </si>
  <si>
    <t xml:space="preserve">Op de tabbladen genaamd naar de scholen dient u per element uw all-in tarief per jaar voor preventief onderhoud in te vullen. </t>
  </si>
  <si>
    <t>De donkergroene cel 40G geeft uw fictieve inschrijfprijs weer.</t>
  </si>
  <si>
    <t xml:space="preserve">Prijs per vier jaar </t>
  </si>
  <si>
    <t>U mag het prijzenblad niet wijzigen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</si>
</sst>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####"/>
    <numFmt numFmtId="165" formatCode="########0.00"/>
    <numFmt numFmtId="166" formatCode="0_ ;\-0\ "/>
  </numFmts>
  <fonts count="19" x14ac:knownFonts="1">
    <font>
      <sz val="11"/>
      <color theme="1"/>
      <name val="Calibri"/>
      <family val="2"/>
      <scheme val="minor"/>
    </font>
    <font>
      <sz val="8.25"/>
      <color rgb="FFFFFFFF"/>
      <name val="Tahoma"/>
      <family val="2"/>
    </font>
    <font>
      <sz val="8.25"/>
      <color rgb="FF000000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  <font>
      <b/>
      <sz val="10"/>
      <color theme="1"/>
      <name val="Calibri"/>
      <family val="2"/>
    </font>
    <font>
      <u/>
      <sz val="9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trike/>
      <sz val="11"/>
      <color rgb="FFFF0000"/>
      <name val="Calibri"/>
      <family val="2"/>
    </font>
    <font>
      <strike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rgb="FFBDD7EE"/>
        <bgColor rgb="FFBDD7E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80">
    <xf numFmtId="0" fontId="0" fillId="0" borderId="0" xfId="0"/>
    <xf numFmtId="49" fontId="2" fillId="0" borderId="1" xfId="0" applyNumberFormat="1" applyFont="1" applyBorder="1" applyAlignment="1">
      <alignment horizontal="left" vertical="center" readingOrder="1"/>
    </xf>
    <xf numFmtId="49" fontId="2" fillId="2" borderId="1" xfId="0" applyNumberFormat="1" applyFont="1" applyFill="1" applyBorder="1" applyAlignment="1">
      <alignment horizontal="left" vertical="center" readingOrder="1"/>
    </xf>
    <xf numFmtId="44" fontId="0" fillId="0" borderId="1" xfId="0" applyNumberFormat="1" applyBorder="1"/>
    <xf numFmtId="0" fontId="4" fillId="0" borderId="0" xfId="0" applyFont="1"/>
    <xf numFmtId="0" fontId="0" fillId="0" borderId="2" xfId="0" applyBorder="1"/>
    <xf numFmtId="0" fontId="5" fillId="0" borderId="0" xfId="2"/>
    <xf numFmtId="44" fontId="0" fillId="0" borderId="0" xfId="1" applyFont="1" applyFill="1" applyBorder="1"/>
    <xf numFmtId="49" fontId="2" fillId="0" borderId="0" xfId="0" applyNumberFormat="1" applyFont="1" applyAlignment="1">
      <alignment horizontal="left" vertical="center" readingOrder="1"/>
    </xf>
    <xf numFmtId="164" fontId="2" fillId="0" borderId="0" xfId="0" applyNumberFormat="1" applyFont="1" applyAlignment="1">
      <alignment horizontal="right" vertical="center" readingOrder="1"/>
    </xf>
    <xf numFmtId="165" fontId="2" fillId="0" borderId="0" xfId="0" applyNumberFormat="1" applyFont="1" applyAlignment="1">
      <alignment horizontal="right" vertical="center" readingOrder="1"/>
    </xf>
    <xf numFmtId="49" fontId="1" fillId="0" borderId="0" xfId="0" applyNumberFormat="1" applyFont="1" applyAlignment="1">
      <alignment horizontal="center" vertical="center" readingOrder="1"/>
    </xf>
    <xf numFmtId="44" fontId="1" fillId="0" borderId="0" xfId="1" applyFont="1" applyFill="1" applyBorder="1" applyAlignment="1">
      <alignment horizontal="center" vertical="center" readingOrder="1"/>
    </xf>
    <xf numFmtId="0" fontId="2" fillId="0" borderId="0" xfId="0" applyFont="1" applyAlignment="1">
      <alignment vertical="center" readingOrder="1"/>
    </xf>
    <xf numFmtId="0" fontId="4" fillId="3" borderId="0" xfId="0" applyFont="1" applyFill="1"/>
    <xf numFmtId="44" fontId="4" fillId="3" borderId="0" xfId="1" applyFont="1" applyFill="1"/>
    <xf numFmtId="49" fontId="1" fillId="0" borderId="0" xfId="0" applyNumberFormat="1" applyFont="1" applyAlignment="1">
      <alignment vertical="center" readingOrder="1"/>
    </xf>
    <xf numFmtId="0" fontId="0" fillId="3" borderId="0" xfId="0" applyFill="1"/>
    <xf numFmtId="0" fontId="0" fillId="0" borderId="1" xfId="0" applyBorder="1"/>
    <xf numFmtId="44" fontId="4" fillId="0" borderId="2" xfId="0" applyNumberFormat="1" applyFont="1" applyBorder="1"/>
    <xf numFmtId="0" fontId="0" fillId="0" borderId="2" xfId="0" applyBorder="1" applyAlignment="1">
      <alignment horizontal="left"/>
    </xf>
    <xf numFmtId="0" fontId="8" fillId="0" borderId="1" xfId="0" applyFont="1" applyBorder="1"/>
    <xf numFmtId="0" fontId="0" fillId="0" borderId="1" xfId="0" applyBorder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9" fillId="0" borderId="0" xfId="0" applyFont="1"/>
    <xf numFmtId="0" fontId="10" fillId="0" borderId="0" xfId="0" quotePrefix="1" applyFont="1" applyAlignment="1">
      <alignment horizontal="justify" vertical="center"/>
    </xf>
    <xf numFmtId="0" fontId="0" fillId="0" borderId="10" xfId="0" applyBorder="1" applyAlignment="1">
      <alignment horizontal="left"/>
    </xf>
    <xf numFmtId="0" fontId="0" fillId="0" borderId="0" xfId="0" applyAlignment="1">
      <alignment horizontal="left"/>
    </xf>
    <xf numFmtId="44" fontId="0" fillId="0" borderId="12" xfId="0" applyNumberFormat="1" applyBorder="1"/>
    <xf numFmtId="44" fontId="11" fillId="0" borderId="11" xfId="0" applyNumberFormat="1" applyFont="1" applyBorder="1"/>
    <xf numFmtId="0" fontId="12" fillId="0" borderId="1" xfId="2" quotePrefix="1" applyFont="1" applyBorder="1"/>
    <xf numFmtId="0" fontId="12" fillId="0" borderId="1" xfId="2" applyFont="1" applyBorder="1"/>
    <xf numFmtId="49" fontId="12" fillId="0" borderId="1" xfId="2" applyNumberFormat="1" applyFont="1" applyBorder="1" applyAlignment="1">
      <alignment horizontal="left" vertical="center" readingOrder="1"/>
    </xf>
    <xf numFmtId="49" fontId="2" fillId="0" borderId="13" xfId="0" applyNumberFormat="1" applyFont="1" applyBorder="1" applyAlignment="1">
      <alignment horizontal="left" vertical="center" readingOrder="1"/>
    </xf>
    <xf numFmtId="0" fontId="12" fillId="0" borderId="13" xfId="2" quotePrefix="1" applyFont="1" applyBorder="1"/>
    <xf numFmtId="44" fontId="0" fillId="5" borderId="0" xfId="1" applyFont="1" applyFill="1"/>
    <xf numFmtId="166" fontId="4" fillId="0" borderId="2" xfId="1" applyNumberFormat="1" applyFont="1" applyFill="1" applyBorder="1"/>
    <xf numFmtId="166" fontId="4" fillId="0" borderId="1" xfId="1" applyNumberFormat="1" applyFont="1" applyFill="1" applyBorder="1"/>
    <xf numFmtId="44" fontId="4" fillId="0" borderId="2" xfId="1" applyFont="1" applyFill="1" applyBorder="1"/>
    <xf numFmtId="44" fontId="4" fillId="0" borderId="1" xfId="1" applyFont="1" applyFill="1" applyBorder="1"/>
    <xf numFmtId="44" fontId="4" fillId="0" borderId="1" xfId="0" applyNumberFormat="1" applyFont="1" applyBorder="1"/>
    <xf numFmtId="44" fontId="4" fillId="5" borderId="2" xfId="1" applyFont="1" applyFill="1" applyBorder="1"/>
    <xf numFmtId="44" fontId="4" fillId="5" borderId="1" xfId="1" applyFont="1" applyFill="1" applyBorder="1"/>
    <xf numFmtId="9" fontId="4" fillId="5" borderId="2" xfId="3" applyFont="1" applyFill="1" applyBorder="1"/>
    <xf numFmtId="9" fontId="4" fillId="5" borderId="1" xfId="3" applyFont="1" applyFill="1" applyBorder="1"/>
    <xf numFmtId="49" fontId="16" fillId="0" borderId="0" xfId="0" applyNumberFormat="1" applyFont="1"/>
    <xf numFmtId="49" fontId="17" fillId="0" borderId="0" xfId="0" applyNumberFormat="1" applyFont="1" applyAlignment="1">
      <alignment horizontal="left" vertical="top" readingOrder="1"/>
    </xf>
    <xf numFmtId="0" fontId="13" fillId="0" borderId="9" xfId="0" applyFont="1" applyBorder="1" applyAlignment="1">
      <alignment horizontal="left" vertical="top"/>
    </xf>
    <xf numFmtId="0" fontId="13" fillId="0" borderId="0" xfId="0" applyFont="1" applyAlignment="1">
      <alignment horizontal="left"/>
    </xf>
    <xf numFmtId="49" fontId="15" fillId="0" borderId="0" xfId="0" applyNumberFormat="1" applyFont="1" applyAlignment="1">
      <alignment horizontal="left"/>
    </xf>
    <xf numFmtId="44" fontId="13" fillId="0" borderId="0" xfId="0" applyNumberFormat="1" applyFont="1" applyAlignment="1">
      <alignment horizontal="left"/>
    </xf>
    <xf numFmtId="0" fontId="13" fillId="0" borderId="9" xfId="0" applyFont="1" applyBorder="1" applyAlignment="1">
      <alignment horizontal="left"/>
    </xf>
    <xf numFmtId="44" fontId="0" fillId="0" borderId="0" xfId="0" applyNumberFormat="1"/>
    <xf numFmtId="44" fontId="0" fillId="5" borderId="0" xfId="0" applyNumberFormat="1" applyFill="1"/>
    <xf numFmtId="0" fontId="4" fillId="0" borderId="0" xfId="0" applyFont="1" applyAlignment="1">
      <alignment vertical="top"/>
    </xf>
    <xf numFmtId="44" fontId="11" fillId="0" borderId="0" xfId="0" applyNumberFormat="1" applyFont="1"/>
    <xf numFmtId="44" fontId="0" fillId="6" borderId="0" xfId="0" applyNumberFormat="1" applyFill="1"/>
    <xf numFmtId="44" fontId="0" fillId="7" borderId="0" xfId="0" applyNumberFormat="1" applyFill="1"/>
    <xf numFmtId="44" fontId="0" fillId="8" borderId="0" xfId="0" applyNumberFormat="1" applyFill="1"/>
    <xf numFmtId="49" fontId="17" fillId="0" borderId="0" xfId="0" applyNumberFormat="1" applyFont="1" applyAlignment="1">
      <alignment horizontal="left" vertical="top" readingOrder="1"/>
    </xf>
    <xf numFmtId="49" fontId="17" fillId="0" borderId="9" xfId="0" applyNumberFormat="1" applyFont="1" applyBorder="1" applyAlignment="1">
      <alignment horizontal="left" vertical="top" readingOrder="1"/>
    </xf>
    <xf numFmtId="0" fontId="13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14" fillId="0" borderId="9" xfId="0" applyFont="1" applyBorder="1" applyAlignment="1">
      <alignment horizontal="left" vertical="top"/>
    </xf>
    <xf numFmtId="0" fontId="13" fillId="0" borderId="9" xfId="0" applyFont="1" applyBorder="1" applyAlignment="1">
      <alignment horizontal="left" vertical="top"/>
    </xf>
    <xf numFmtId="49" fontId="18" fillId="0" borderId="0" xfId="0" applyNumberFormat="1" applyFont="1" applyAlignment="1">
      <alignment horizontal="left" vertical="top" readingOrder="1"/>
    </xf>
    <xf numFmtId="49" fontId="18" fillId="0" borderId="9" xfId="0" applyNumberFormat="1" applyFont="1" applyBorder="1" applyAlignment="1">
      <alignment horizontal="left" vertical="top" readingOrder="1"/>
    </xf>
    <xf numFmtId="0" fontId="7" fillId="4" borderId="3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left" vertical="center"/>
    </xf>
    <xf numFmtId="0" fontId="7" fillId="4" borderId="8" xfId="0" applyFont="1" applyFill="1" applyBorder="1" applyAlignment="1">
      <alignment horizontal="left" vertical="center"/>
    </xf>
    <xf numFmtId="0" fontId="10" fillId="0" borderId="0" xfId="0" quotePrefix="1" applyFont="1" applyAlignment="1">
      <alignment horizontal="justify" vertical="center"/>
    </xf>
    <xf numFmtId="0" fontId="4" fillId="0" borderId="0" xfId="0" applyFont="1"/>
    <xf numFmtId="0" fontId="0" fillId="0" borderId="0" xfId="0"/>
    <xf numFmtId="0" fontId="0" fillId="0" borderId="9" xfId="0" applyBorder="1"/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4">
    <cellStyle name="Currency" xfId="1" builtinId="4"/>
    <cellStyle name="Hyperlink" xfId="2" builtinId="8"/>
    <cellStyle name="Normal" xfId="0" builtinId="0"/>
    <cellStyle name="Per cent" xfId="3" builtinId="5"/>
  </cellStyles>
  <dxfs count="9">
    <dxf>
      <numFmt numFmtId="34" formatCode="_ &quot;€&quot;\ * #,##0.00_ ;_ &quot;€&quot;\ * \-#,##0.00_ ;_ &quot;€&quot;\ * &quot;-&quot;??_ ;_ @_ "/>
    </dxf>
    <dxf>
      <numFmt numFmtId="34" formatCode="_ &quot;€&quot;\ * #,##0.00_ ;_ &quot;€&quot;\ * \-#,##0.00_ ;_ &quot;€&quot;\ * &quot;-&quot;??_ ;_ @_ 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medium">
          <color indexed="64"/>
        </bottom>
        <vertical/>
        <horizontal/>
      </border>
    </dxf>
    <dxf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25"/>
        <color rgb="FF000000"/>
        <name val="Tahoma"/>
        <family val="2"/>
        <scheme val="none"/>
      </font>
      <numFmt numFmtId="30" formatCode="@"/>
      <alignment horizontal="left" vertical="center" textRotation="0" wrapText="0" indent="0" justifyLastLine="0" shrinkToFit="0" readingOrder="1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25"/>
        <color rgb="FF000000"/>
        <name val="Tahoma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1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.25"/>
        <color rgb="FF000000"/>
        <name val="Tahoma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1"/>
      <border diagonalUp="0" diagonalDown="0">
        <start style="thin">
          <color indexed="64"/>
        </start>
        <end style="thin">
          <color indexed="64"/>
        </end>
        <top style="thin">
          <color indexed="64"/>
        </top>
        <bottom style="medium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 outline="0">
        <start style="thin">
          <color indexed="64"/>
        </start>
        <end style="thin">
          <color indexed="64"/>
        </end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worksheet" Target="worksheets/sheet26.xml"/><Relationship Id="rId39" Type="http://purl.oclc.org/ooxml/officeDocument/relationships/calcChain" Target="calcChain.xml"/><Relationship Id="rId21" Type="http://purl.oclc.org/ooxml/officeDocument/relationships/worksheet" Target="worksheets/sheet21.xml"/><Relationship Id="rId34" Type="http://purl.oclc.org/ooxml/officeDocument/relationships/worksheet" Target="worksheets/sheet34.xml"/><Relationship Id="rId42" Type="http://purl.oclc.org/ooxml/officeDocument/relationships/customXml" Target="../customXml/item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29" Type="http://purl.oclc.org/ooxml/officeDocument/relationships/worksheet" Target="worksheets/sheet29.xml"/><Relationship Id="rId41" Type="http://purl.oclc.org/ooxml/officeDocument/relationships/customXml" Target="../customXml/item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32" Type="http://purl.oclc.org/ooxml/officeDocument/relationships/worksheet" Target="worksheets/sheet32.xml"/><Relationship Id="rId37" Type="http://purl.oclc.org/ooxml/officeDocument/relationships/styles" Target="styles.xml"/><Relationship Id="rId40" Type="http://purl.oclc.org/ooxml/officeDocument/relationships/customXml" Target="../customXml/item1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worksheet" Target="worksheets/sheet28.xml"/><Relationship Id="rId36" Type="http://purl.oclc.org/ooxml/officeDocument/relationships/theme" Target="theme/theme1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31" Type="http://purl.oclc.org/ooxml/officeDocument/relationships/worksheet" Target="worksheets/sheet31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worksheet" Target="worksheets/sheet27.xml"/><Relationship Id="rId30" Type="http://purl.oclc.org/ooxml/officeDocument/relationships/worksheet" Target="worksheets/sheet30.xml"/><Relationship Id="rId35" Type="http://purl.oclc.org/ooxml/officeDocument/relationships/worksheet" Target="worksheets/sheet35.xml"/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33" Type="http://purl.oclc.org/ooxml/officeDocument/relationships/worksheet" Target="worksheets/sheet33.xml"/><Relationship Id="rId38" Type="http://purl.oclc.org/ooxml/officeDocument/relationships/sharedStrings" Target="sharedStrings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CB60947A-2930-4B74-85DF-58D157681E6F}" name="Tabel1" displayName="Tabel1" ref="A1:F36" totalsRowShown="0" headerRowDxfId="8" headerRowBorderDxfId="7" tableBorderDxfId="6">
  <autoFilter ref="A1:F36" xr:uid="{CB60947A-2930-4B74-85DF-58D157681E6F}"/>
  <sortState xmlns:xlrd2="http://schemas.microsoft.com/office/spreadsheetml/2017/richdata2" ref="A2:E35">
    <sortCondition ref="A1:A35"/>
  </sortState>
  <tableColumns count="6">
    <tableColumn id="1" xr3:uid="{3D084C21-E6E4-497D-B6E9-C7B6639FBC11}" name="School" dataDxfId="5"/>
    <tableColumn id="2" xr3:uid="{C9B425E1-E44A-455B-88CD-B41A79DBD209}" name="Locatie" dataDxfId="4"/>
    <tableColumn id="5" xr3:uid="{521CD2CE-E613-4EDD-A341-61DAB6EFA4FE}" name="Plaats" dataDxfId="3"/>
    <tableColumn id="3" xr3:uid="{368237E1-B8CD-47F9-A97E-B58ED91C71B9}" name="Koppeling naar prijzenblad" dataDxfId="2"/>
    <tableColumn id="4" xr3:uid="{C25A486D-7AEB-469B-A2EC-8E7A41293A72}" name="Prijs per Locatie per jaar" dataDxfId="1"/>
    <tableColumn id="6" xr3:uid="{210B4A16-4E93-FB4E-9FFE-0B1B2DCF3119}" name="Prijs per vier jaar " dataDxfId="0">
      <calculatedColumnFormula>Tabel1[[#This Row],[Prijs per Locatie per jaar]]*4</calculatedColumnFormula>
    </tableColumn>
  </tableColumns>
  <tableStyleInfo name="TableStyleLight9" showFirstColumn="0" showLastColumn="0" showRowStripes="1" showColumnStripes="0"/>
</table>
</file>

<file path=xl/tables/table10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" xr:uid="{C242056F-76B8-408A-A448-7CA67CA486F3}" name="Tabel1451113104" displayName="Tabel1451113104" ref="A1:B8" totalsRowShown="0">
  <autoFilter ref="A1:B8" xr:uid="{C242056F-76B8-408A-A448-7CA67CA486F3}"/>
  <tableColumns count="2">
    <tableColumn id="1" xr3:uid="{7ECF6DCF-E6B9-4217-B796-742EE764B6E3}" name="Discipline"/>
    <tableColumn id="2" xr3:uid="{2C73EFF4-1203-4905-804F-57D5AA03EAEF}" name="Prijs op jaarbasis (excl. BTW)"/>
  </tableColumns>
  <tableStyleInfo name="TableStyleLight9" showFirstColumn="0" showLastColumn="0" showRowStripes="1" showColumnStripes="0"/>
</table>
</file>

<file path=xl/tables/table1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8" xr:uid="{D5BC1136-EEE4-44A2-9AC6-FA8781F80F71}" name="Tabel1451113109" displayName="Tabel1451113109" ref="A1:B10" totalsRowShown="0">
  <autoFilter ref="A1:B10" xr:uid="{D5BC1136-EEE4-44A2-9AC6-FA8781F80F71}"/>
  <tableColumns count="2">
    <tableColumn id="1" xr3:uid="{D2BD18B1-C848-41A5-9B3F-6A8A47708E29}" name="Discipline"/>
    <tableColumn id="2" xr3:uid="{7F6524A6-2BB1-4599-8D7C-66C477F78BA8}" name="Prijs op jaarbasis (excl. BTW)"/>
  </tableColumns>
  <tableStyleInfo name="TableStyleLight9" showFirstColumn="0" showLastColumn="0" showRowStripes="1" showColumnStripes="0"/>
</table>
</file>

<file path=xl/tables/table12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0" xr:uid="{042F99E7-A65F-4E38-B3F2-F8D416EC399A}" name="Tabel14511131011" displayName="Tabel14511131011" ref="A1:B8" totalsRowShown="0">
  <autoFilter ref="A1:B8" xr:uid="{042F99E7-A65F-4E38-B3F2-F8D416EC399A}"/>
  <tableColumns count="2">
    <tableColumn id="1" xr3:uid="{5E918AB7-0844-4EFB-846F-FFC4BFD7C062}" name="Discipline"/>
    <tableColumn id="2" xr3:uid="{198E780D-7218-4C96-9070-D5DA2EE6E0B5}" name="Prijs op jaarbasis (excl. BTW)"/>
  </tableColumns>
  <tableStyleInfo name="TableStyleLight9" showFirstColumn="0" showLastColumn="0" showRowStripes="1" showColumnStripes="0"/>
</table>
</file>

<file path=xl/tables/table13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1" xr:uid="{F411E4B2-36E7-4F4B-B65A-284C1A15AEA6}" name="Tabel1451113101112" displayName="Tabel1451113101112" ref="A1:B8" totalsRowShown="0">
  <autoFilter ref="A1:B8" xr:uid="{F411E4B2-36E7-4F4B-B65A-284C1A15AEA6}"/>
  <tableColumns count="2">
    <tableColumn id="1" xr3:uid="{F74D6DFB-5D33-4C38-843C-CBFBE437AB2D}" name="Discipline"/>
    <tableColumn id="2" xr3:uid="{430F2729-65EF-4606-82D8-C626829EF929}" name="Prijs op jaarbasis (excl. BTW)"/>
  </tableColumns>
  <tableStyleInfo name="TableStyleLight9" showFirstColumn="0" showLastColumn="0" showRowStripes="1" showColumnStripes="0"/>
</table>
</file>

<file path=xl/tables/table14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7" xr:uid="{2EE0E9B1-9DD9-4163-A468-6CA025A3FD7F}" name="Tabel145111318" displayName="Tabel145111318" ref="A1:B8" totalsRowShown="0">
  <autoFilter ref="A1:B8" xr:uid="{2EE0E9B1-9DD9-4163-A468-6CA025A3FD7F}"/>
  <tableColumns count="2">
    <tableColumn id="1" xr3:uid="{63A9E6F9-AB58-41C6-A81A-FE2B6890A5B0}" name="Discipline"/>
    <tableColumn id="2" xr3:uid="{508B5824-601A-4131-AE63-15D689955A14}" name="Prijs op jaarbasis (excl. BTW)"/>
  </tableColumns>
  <tableStyleInfo name="TableStyleLight9" showFirstColumn="0" showLastColumn="0" showRowStripes="1" showColumnStripes="0"/>
</table>
</file>

<file path=xl/tables/table15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3" xr:uid="{3C50DA75-E6E5-4C35-81DC-D148A6C008A4}" name="Tabel1451113101114" displayName="Tabel1451113101114" ref="A1:B8" totalsRowShown="0">
  <autoFilter ref="A1:B8" xr:uid="{3C50DA75-E6E5-4C35-81DC-D148A6C008A4}"/>
  <tableColumns count="2">
    <tableColumn id="1" xr3:uid="{0CC019C7-E9D3-485C-98F0-286A75085898}" name="Discipline"/>
    <tableColumn id="2" xr3:uid="{74812B12-1912-4933-83A3-8C55EE8BE9D4}" name="Prijs op jaarbasis (excl. BTW)"/>
  </tableColumns>
  <tableStyleInfo name="TableStyleLight9" showFirstColumn="0" showLastColumn="0" showRowStripes="1" showColumnStripes="0"/>
</table>
</file>

<file path=xl/tables/table16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9" xr:uid="{17578AB2-BAB9-4FB1-AB85-D6C2B70B598A}" name="Tabel145111310111520" displayName="Tabel145111310111520" ref="A1:B8" totalsRowShown="0">
  <autoFilter ref="A1:B8" xr:uid="{17578AB2-BAB9-4FB1-AB85-D6C2B70B598A}"/>
  <tableColumns count="2">
    <tableColumn id="1" xr3:uid="{93205F6D-C175-414D-B4F7-43849CEC6A29}" name="Discipline"/>
    <tableColumn id="2" xr3:uid="{D2631DB5-8C65-4564-B65B-F66FB7711A6F}" name="Prijs op jaarbasis (excl. BTW)"/>
  </tableColumns>
  <tableStyleInfo name="TableStyleLight9" showFirstColumn="0" showLastColumn="0" showRowStripes="1" showColumnStripes="0"/>
</table>
</file>

<file path=xl/tables/table17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4" xr:uid="{11923596-EA85-4BD3-B55C-6485178E74EA}" name="Tabel1451113101115" displayName="Tabel1451113101115" ref="A1:B8" totalsRowShown="0">
  <autoFilter ref="A1:B8" xr:uid="{11923596-EA85-4BD3-B55C-6485178E74EA}"/>
  <tableColumns count="2">
    <tableColumn id="1" xr3:uid="{EC12ADF1-D25F-4EC6-B4CF-1C81DEA6E2DC}" name="Discipline"/>
    <tableColumn id="2" xr3:uid="{6D75DFA4-951F-484B-9A6F-8C3B2A9446AE}" name="Prijs op jaarbasis (excl. BTW)"/>
  </tableColumns>
  <tableStyleInfo name="TableStyleLight9" showFirstColumn="0" showLastColumn="0" showRowStripes="1" showColumnStripes="0"/>
</table>
</file>

<file path=xl/tables/table18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6" xr:uid="{9914C834-6E9A-45AA-9258-4CC418A354BE}" name="Tabel14511132737" displayName="Tabel14511132737" ref="A1:B8" totalsRowShown="0">
  <autoFilter ref="A1:B8" xr:uid="{9914C834-6E9A-45AA-9258-4CC418A354BE}"/>
  <tableColumns count="2">
    <tableColumn id="1" xr3:uid="{279FCCAE-6506-4AA4-A361-F98BEBFBA448}" name="Discipline"/>
    <tableColumn id="2" xr3:uid="{3FFE3A7E-679A-408A-B63B-AC9B22E50833}" name="Prijs op jaarbasis (excl. BTW)"/>
  </tableColumns>
  <tableStyleInfo name="TableStyleLight9" showFirstColumn="0" showLastColumn="0" showRowStripes="1" showColumnStripes="0"/>
</table>
</file>

<file path=xl/tables/table19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6" xr:uid="{F3204330-F040-4006-85C3-FF286F4E159D}" name="Tabel1451113101117" displayName="Tabel1451113101117" ref="A1:B8" totalsRowShown="0">
  <autoFilter ref="A1:B8" xr:uid="{F3204330-F040-4006-85C3-FF286F4E159D}"/>
  <tableColumns count="2">
    <tableColumn id="1" xr3:uid="{622B2D9D-5B85-4213-88CE-8DB335B499C5}" name="Discipline"/>
    <tableColumn id="2" xr3:uid="{D1127B44-5EB8-4366-B6CB-BC85DCE69197}" name="Prijs op jaarbasis (excl. BTW)"/>
  </tableColumns>
  <tableStyleInfo name="TableStyleLight9" showFirstColumn="0" showLastColumn="0" showRowStripes="1" showColumnStripes="0"/>
</table>
</file>

<file path=xl/tables/table2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2" xr:uid="{EA843FA0-EE99-4CAF-B402-52F4A003435C}" name="Tabel1451113" displayName="Tabel1451113" ref="A1:B9" totalsRowShown="0">
  <autoFilter ref="A1:B9" xr:uid="{EA843FA0-EE99-4CAF-B402-52F4A003435C}"/>
  <tableColumns count="2">
    <tableColumn id="1" xr3:uid="{4985E5F7-A95C-4413-BB97-6C772E3DBD8D}" name="Discipline"/>
    <tableColumn id="2" xr3:uid="{E5FFDB95-7E64-4C1B-9A6F-FC6C06106F70}" name="Prijs op jaarbasis (excl. BTW)"/>
  </tableColumns>
  <tableStyleInfo name="TableStyleLight9" showFirstColumn="0" showLastColumn="0" showRowStripes="1" showColumnStripes="0"/>
</table>
</file>

<file path=xl/tables/table20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8" xr:uid="{51DD15FE-93AE-4C72-ABBD-B8E7DBFDD23B}" name="Tabel1451113101119" displayName="Tabel1451113101119" ref="A1:B7" totalsRowShown="0">
  <autoFilter ref="A1:B7" xr:uid="{51DD15FE-93AE-4C72-ABBD-B8E7DBFDD23B}"/>
  <tableColumns count="2">
    <tableColumn id="1" xr3:uid="{EC29CA8D-503D-486A-BC5D-DAE44E2F6012}" name="Discipline"/>
    <tableColumn id="2" xr3:uid="{FBAED6F7-26B8-4A57-91E0-D20A010C7D30}" name="Prijs op jaarbasis (excl. BTW)"/>
  </tableColumns>
  <tableStyleInfo name="TableStyleLight9" showFirstColumn="0" showLastColumn="0" showRowStripes="1" showColumnStripes="0"/>
</table>
</file>

<file path=xl/tables/table2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1" xr:uid="{3870A211-8799-42B5-8517-71460A0F2089}" name="Tabel14511131011192122" displayName="Tabel14511131011192122" ref="A1:B8" totalsRowShown="0">
  <autoFilter ref="A1:B8" xr:uid="{3870A211-8799-42B5-8517-71460A0F2089}"/>
  <tableColumns count="2">
    <tableColumn id="1" xr3:uid="{809029D1-2F73-4D29-9FCE-213CDA32D481}" name="Discipline"/>
    <tableColumn id="2" xr3:uid="{1F6C7853-9752-4A04-B45F-F1C6B8F07238}" name="Prijs op jaarbasis (excl. BTW)"/>
  </tableColumns>
  <tableStyleInfo name="TableStyleLight9" showFirstColumn="0" showLastColumn="0" showRowStripes="1" showColumnStripes="0"/>
</table>
</file>

<file path=xl/tables/table22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0" xr:uid="{5E2579D6-4678-4004-AA3E-84E97228ACC6}" name="Tabel145111310111921" displayName="Tabel145111310111921" ref="A1:B8" totalsRowShown="0">
  <autoFilter ref="A1:B8" xr:uid="{5E2579D6-4678-4004-AA3E-84E97228ACC6}"/>
  <tableColumns count="2">
    <tableColumn id="1" xr3:uid="{96DB0871-03D2-4FDA-96AD-1DF9E4D50C26}" name="Discipline"/>
    <tableColumn id="2" xr3:uid="{8A717F4A-1D60-48E1-920A-266E446BF952}" name="Prijs op jaarbasis (excl. BTW)"/>
  </tableColumns>
  <tableStyleInfo name="TableStyleLight9" showFirstColumn="0" showLastColumn="0" showRowStripes="1" showColumnStripes="0"/>
</table>
</file>

<file path=xl/tables/table23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4" xr:uid="{30B25FD7-8150-4A94-A638-2C60B8EA6F75}" name="Tabel14511131011192125" displayName="Tabel14511131011192125" ref="A1:B8" totalsRowShown="0">
  <autoFilter ref="A1:B8" xr:uid="{30B25FD7-8150-4A94-A638-2C60B8EA6F75}"/>
  <tableColumns count="2">
    <tableColumn id="1" xr3:uid="{57C064B6-29BF-47D3-ACE2-C0751D521D77}" name="Discipline"/>
    <tableColumn id="2" xr3:uid="{F8F69DC2-C4DB-482B-B0B0-F15633009DBB}" name="Prijs op jaarbasis (excl. BTW)"/>
  </tableColumns>
  <tableStyleInfo name="TableStyleLight9" showFirstColumn="0" showLastColumn="0" showRowStripes="1" showColumnStripes="0"/>
</table>
</file>

<file path=xl/tables/table24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7" xr:uid="{366333C1-8991-48DD-8942-025838A36C1E}" name="Tabel145111310111921252628" displayName="Tabel145111310111921252628" ref="A1:B8" totalsRowShown="0">
  <autoFilter ref="A1:B8" xr:uid="{366333C1-8991-48DD-8942-025838A36C1E}"/>
  <tableColumns count="2">
    <tableColumn id="1" xr3:uid="{F958F89D-0BC1-4AC7-8E55-0D1B863D810A}" name="Discipline"/>
    <tableColumn id="2" xr3:uid="{36926BDF-AE98-4662-90BA-55543A49EAF4}" name="Prijs op jaarbasis (excl. BTW)"/>
  </tableColumns>
  <tableStyleInfo name="TableStyleLight9" showFirstColumn="0" showLastColumn="0" showRowStripes="1" showColumnStripes="0"/>
</table>
</file>

<file path=xl/tables/table25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2" xr:uid="{16F6144A-993E-45AF-8E78-86E8F44C087F}" name="Tabel14511131011192123" displayName="Tabel14511131011192123" ref="A1:B8" totalsRowShown="0">
  <autoFilter ref="A1:B8" xr:uid="{16F6144A-993E-45AF-8E78-86E8F44C087F}"/>
  <tableColumns count="2">
    <tableColumn id="1" xr3:uid="{EAE06A7A-B087-4AC2-832B-F129ACE57E69}" name="Discipline"/>
    <tableColumn id="2" xr3:uid="{21FE21CA-AE9D-48A6-88BF-C3917BA7BAD0}" name="Prijs op jaarbasis (excl. BTW)"/>
  </tableColumns>
  <tableStyleInfo name="TableStyleLight9" showFirstColumn="0" showLastColumn="0" showRowStripes="1" showColumnStripes="0"/>
</table>
</file>

<file path=xl/tables/table26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8" xr:uid="{73312F37-89F5-41FE-A75B-70799C43FBF7}" name="Tabel1451113101119212329" displayName="Tabel1451113101119212329" ref="A1:B8" totalsRowShown="0">
  <autoFilter ref="A1:B8" xr:uid="{73312F37-89F5-41FE-A75B-70799C43FBF7}"/>
  <tableColumns count="2">
    <tableColumn id="1" xr3:uid="{593EB842-213A-48F6-9A20-BD9FFD2DED38}" name="Discipline"/>
    <tableColumn id="2" xr3:uid="{766DCD71-1E2A-4A00-AF56-37DBB74F5732}" name="Prijs op jaarbasis (excl. BTW)"/>
  </tableColumns>
  <tableStyleInfo name="TableStyleLight9" showFirstColumn="0" showLastColumn="0" showRowStripes="1" showColumnStripes="0"/>
</table>
</file>

<file path=xl/tables/table27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5" xr:uid="{6081EC5E-7DD7-4C30-86D4-792019FB30E8}" name="Tabel145111310111921232936" displayName="Tabel145111310111921232936" ref="A1:B8" totalsRowShown="0">
  <autoFilter ref="A1:B8" xr:uid="{6081EC5E-7DD7-4C30-86D4-792019FB30E8}"/>
  <tableColumns count="2">
    <tableColumn id="1" xr3:uid="{05CA8FD9-5A91-4362-BD60-94D67CA2C0C0}" name="Discipline"/>
    <tableColumn id="2" xr3:uid="{A613B1FE-9ABC-4F6D-ACB0-53F7046AC5D3}" name="Prijs op jaarbasis (excl. BTW)"/>
  </tableColumns>
  <tableStyleInfo name="TableStyleLight9" showFirstColumn="0" showLastColumn="0" showRowStripes="1" showColumnStripes="0"/>
</table>
</file>

<file path=xl/tables/table28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3" xr:uid="{E4138D04-DC60-48D9-8387-557A1E6FEF74}" name="Tabel145111310324" displayName="Tabel145111310324" ref="A1:B8" totalsRowShown="0">
  <autoFilter ref="A1:B8" xr:uid="{E4138D04-DC60-48D9-8387-557A1E6FEF74}"/>
  <tableColumns count="2">
    <tableColumn id="1" xr3:uid="{B54F5400-0EED-45C5-ADF3-648385CB6FBB}" name="Discipline"/>
    <tableColumn id="2" xr3:uid="{2F4644AD-2446-4182-85A5-5E2E5F1153BA}" name="Prijs op jaarbasis (excl. BTW)"/>
  </tableColumns>
  <tableStyleInfo name="TableStyleLight9" showFirstColumn="0" showLastColumn="0" showRowStripes="1" showColumnStripes="0"/>
</table>
</file>

<file path=xl/tables/table29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1" xr:uid="{01F6354D-10A3-43E8-B918-92160C02BAB1}" name="Tabel14511131032432" displayName="Tabel14511131032432" ref="A1:B8" totalsRowShown="0">
  <autoFilter ref="A1:B8" xr:uid="{01F6354D-10A3-43E8-B918-92160C02BAB1}"/>
  <tableColumns count="2">
    <tableColumn id="1" xr3:uid="{25B429DA-2859-4164-8DF1-84EE23E17206}" name="Discipline"/>
    <tableColumn id="2" xr3:uid="{BC7C7775-F36C-4925-BBAF-292C1F4886CE}" name="Prijs op jaarbasis (excl. BTW)"/>
  </tableColumns>
  <tableStyleInfo name="TableStyleLight9" showFirstColumn="0" showLastColumn="0" showRowStripes="1" showColumnStripes="0"/>
</table>
</file>

<file path=xl/tables/table3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4" xr:uid="{FADEF15E-6CB7-481C-9670-5F064605C962}" name="Tabel14511135" displayName="Tabel14511135" ref="A1:B8" totalsRowShown="0">
  <autoFilter ref="A1:B8" xr:uid="{FADEF15E-6CB7-481C-9670-5F064605C962}"/>
  <tableColumns count="2">
    <tableColumn id="1" xr3:uid="{A0384AA3-46B6-4582-A40B-31EEC4BA62DA}" name="Discipline"/>
    <tableColumn id="2" xr3:uid="{87E6DADF-2C6B-4244-8C49-E09390C5BADD}" name="Prijs op jaarbasis (excl. BTW)"/>
  </tableColumns>
  <tableStyleInfo name="TableStyleLight9" showFirstColumn="0" showLastColumn="0" showRowStripes="1" showColumnStripes="0"/>
</table>
</file>

<file path=xl/tables/table30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9" xr:uid="{4218095B-F800-44D7-B9B1-4781AA9D0970}" name="Tabel14511131032430" displayName="Tabel14511131032430" ref="A1:B8" totalsRowShown="0">
  <autoFilter ref="A1:B8" xr:uid="{4218095B-F800-44D7-B9B1-4781AA9D0970}"/>
  <tableColumns count="2">
    <tableColumn id="1" xr3:uid="{F968AC3E-B9DE-4739-B8E5-3BAC4C5131F3}" name="Discipline"/>
    <tableColumn id="2" xr3:uid="{544400DF-81C9-4EC2-93B3-96ACF2C75673}" name="Prijs op jaarbasis (excl. BTW)"/>
  </tableColumns>
  <tableStyleInfo name="TableStyleLight9" showFirstColumn="0" showLastColumn="0" showRowStripes="1" showColumnStripes="0"/>
</table>
</file>

<file path=xl/tables/table3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0" xr:uid="{12A4F52E-0790-4162-B8CE-BADAE1AA11E2}" name="Tabel14511131032431" displayName="Tabel14511131032431" ref="A1:B8" totalsRowShown="0">
  <autoFilter ref="A1:B8" xr:uid="{12A4F52E-0790-4162-B8CE-BADAE1AA11E2}"/>
  <tableColumns count="2">
    <tableColumn id="1" xr3:uid="{A92D8698-C33C-4B01-B23B-605C29F88E4A}" name="Discipline"/>
    <tableColumn id="2" xr3:uid="{AD4D0E47-E3ED-473A-8EF4-AC002923E057}" name="Prijs op jaarbasis (excl. BTW)"/>
  </tableColumns>
  <tableStyleInfo name="TableStyleLight9" showFirstColumn="0" showLastColumn="0" showRowStripes="1" showColumnStripes="0"/>
</table>
</file>

<file path=xl/tables/table32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2" xr:uid="{4F555B7E-CCA7-4D12-BE88-9DE3976151DF}" name="Tabel1451113103243133" displayName="Tabel1451113103243133" ref="A1:B8" totalsRowShown="0">
  <autoFilter ref="A1:B8" xr:uid="{4F555B7E-CCA7-4D12-BE88-9DE3976151DF}"/>
  <tableColumns count="2">
    <tableColumn id="1" xr3:uid="{96B2EFCD-38B6-4362-AC2F-D3D6470A9E30}" name="Discipline"/>
    <tableColumn id="2" xr3:uid="{362013F7-D9E8-4CFC-8522-48D20CB76710}" name="Prijs op jaarbasis (excl. BTW)"/>
  </tableColumns>
  <tableStyleInfo name="TableStyleLight9" showFirstColumn="0" showLastColumn="0" showRowStripes="1" showColumnStripes="0"/>
</table>
</file>

<file path=xl/tables/table33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3" xr:uid="{9B29B611-7D60-4597-8B72-949593722867}" name="Tabel1451113103243134" displayName="Tabel1451113103243134" ref="A1:B8" totalsRowShown="0">
  <autoFilter ref="A1:B8" xr:uid="{9B29B611-7D60-4597-8B72-949593722867}"/>
  <tableColumns count="2">
    <tableColumn id="1" xr3:uid="{F1C1A48A-A68D-4E31-B66B-21055192A503}" name="Discipline"/>
    <tableColumn id="2" xr3:uid="{7119C31F-64E5-4557-894F-CCEE4DD599EC}" name="Prijs op jaarbasis (excl. BTW)"/>
  </tableColumns>
  <tableStyleInfo name="TableStyleLight9" showFirstColumn="0" showLastColumn="0" showRowStripes="1" showColumnStripes="0"/>
</table>
</file>

<file path=xl/tables/table34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4" xr:uid="{879CA0CD-3A74-4FCB-B5FF-2580E43DBBF7}" name="Tabel1451113103243135" displayName="Tabel1451113103243135" ref="A1:B8" totalsRowShown="0">
  <autoFilter ref="A1:B8" xr:uid="{879CA0CD-3A74-4FCB-B5FF-2580E43DBBF7}"/>
  <tableColumns count="2">
    <tableColumn id="1" xr3:uid="{A5C0F509-10AE-46F8-B0A2-45831381EF09}" name="Discipline"/>
    <tableColumn id="2" xr3:uid="{0BC4CC7D-85BD-4FBD-9A1D-7178C500F4C9}" name="Prijs op jaarbasis (excl. BTW)"/>
  </tableColumns>
  <tableStyleInfo name="TableStyleLight9" showFirstColumn="0" showLastColumn="0" showRowStripes="1" showColumnStripes="0"/>
</table>
</file>

<file path=xl/tables/table4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5" xr:uid="{81198B10-C65B-4332-B9CC-2325CE7E8925}" name="Tabel14511136" displayName="Tabel14511136" ref="A1:B8" totalsRowShown="0">
  <autoFilter ref="A1:B8" xr:uid="{81198B10-C65B-4332-B9CC-2325CE7E8925}"/>
  <tableColumns count="2">
    <tableColumn id="1" xr3:uid="{5C8EC311-8A97-4067-A0C4-5578B1B9C514}" name="Discipline"/>
    <tableColumn id="2" xr3:uid="{65A460A1-2769-483E-953A-86237C79EFE7}" name="Prijs op jaarbasis (excl. BTW)"/>
  </tableColumns>
  <tableStyleInfo name="TableStyleLight9" showFirstColumn="0" showLastColumn="0" showRowStripes="1" showColumnStripes="0"/>
</table>
</file>

<file path=xl/tables/table5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8" xr:uid="{E8337552-09BB-4CEA-81EE-04D455C0DD5A}" name="Tabel1451113639" displayName="Tabel1451113639" ref="A1:B8" totalsRowShown="0">
  <autoFilter ref="A1:B8" xr:uid="{E8337552-09BB-4CEA-81EE-04D455C0DD5A}"/>
  <tableColumns count="2">
    <tableColumn id="1" xr3:uid="{7CF416DE-92DD-451D-A707-7FB162235E71}" name="Discipline"/>
    <tableColumn id="2" xr3:uid="{D97A6EC5-AE66-4519-B35E-AE61FD64FECE}" name="Prijs op jaarbasis (excl. BTW)"/>
  </tableColumns>
  <tableStyleInfo name="TableStyleLight9" showFirstColumn="0" showLastColumn="0" showRowStripes="1" showColumnStripes="0"/>
</table>
</file>

<file path=xl/tables/table6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6" xr:uid="{2DBD4E45-F090-4F5A-A4BA-3381EDD064B4}" name="Tabel145111327" displayName="Tabel145111327" ref="A1:B8" totalsRowShown="0">
  <autoFilter ref="A1:B8" xr:uid="{2DBD4E45-F090-4F5A-A4BA-3381EDD064B4}"/>
  <tableColumns count="2">
    <tableColumn id="1" xr3:uid="{0B6A8DF7-DC14-491B-83FE-C03DA86EADD6}" name="Discipline"/>
    <tableColumn id="2" xr3:uid="{CCF3A258-B43E-4E52-8189-BBAAC1DCA191}" name="Prijs"/>
  </tableColumns>
  <tableStyleInfo name="TableStyleLight9" showFirstColumn="0" showLastColumn="0" showRowStripes="1" showColumnStripes="0"/>
</table>
</file>

<file path=xl/tables/table7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7" xr:uid="{5DACFD10-F3A8-4B4B-BC0E-BA18BA4A9F58}" name="Tabel14511138" displayName="Tabel14511138" ref="A1:B4" totalsRowShown="0">
  <autoFilter ref="A1:B4" xr:uid="{5DACFD10-F3A8-4B4B-BC0E-BA18BA4A9F58}"/>
  <tableColumns count="2">
    <tableColumn id="1" xr3:uid="{46C51645-9D35-4E4A-9970-CDE2ED5C3BF4}" name="Discipline"/>
    <tableColumn id="2" xr3:uid="{8882B200-E35A-48D2-8EAF-7947E658E14D}" name="Prijs op jaarbasis (excl. BTW)"/>
  </tableColumns>
  <tableStyleInfo name="TableStyleLight9" showFirstColumn="0" showLastColumn="0" showRowStripes="1" showColumnStripes="0"/>
</table>
</file>

<file path=xl/tables/table8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9" xr:uid="{2701B9C7-D3D1-466E-A52B-299AFDD82945}" name="Tabel145111310" displayName="Tabel145111310" ref="A1:B8" totalsRowShown="0">
  <autoFilter ref="A1:B8" xr:uid="{2701B9C7-D3D1-466E-A52B-299AFDD82945}"/>
  <tableColumns count="2">
    <tableColumn id="1" xr3:uid="{7CFBB2CA-1F1C-4B1A-B9E4-11E1401D9C36}" name="Discipline"/>
    <tableColumn id="2" xr3:uid="{B7463300-A4EA-4D23-A374-4F6D2A406EC4}" name="Prijs op jaarbasis (excl. BTW)"/>
  </tableColumns>
  <tableStyleInfo name="TableStyleLight9" showFirstColumn="0" showLastColumn="0" showRowStripes="1" showColumnStripes="0"/>
</table>
</file>

<file path=xl/tables/table9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" xr:uid="{690B82EF-D003-4DC1-B2C0-6E0396F6B96F}" name="Tabel1451113103" displayName="Tabel1451113103" ref="A1:B8" totalsRowShown="0">
  <autoFilter ref="A1:B8" xr:uid="{690B82EF-D003-4DC1-B2C0-6E0396F6B96F}"/>
  <tableColumns count="2">
    <tableColumn id="1" xr3:uid="{4EBD2DE4-BE05-4C16-B891-ECD3E2D46AE6}" name="Discipline"/>
    <tableColumn id="2" xr3:uid="{64530B74-9FB9-4F49-BCF3-840F533A61E6}" name="Prijs op jaarbasis (excl. BTW)"/>
  </tableColumns>
  <tableStyleInfo name="TableStyleLight9" showFirstColumn="0" showLastColumn="0" showRowStripes="1" showColumnStripes="0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table" Target="../tables/table15.xml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purl.oclc.org/ooxml/officeDocument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purl.oclc.org/ooxml/officeDocument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1" Type="http://purl.oclc.org/ooxml/officeDocument/relationships/table" Target="../tables/table22.xml"/></Relationships>
</file>

<file path=xl/worksheets/_rels/sheet24.xml.rels><?xml version="1.0" encoding="UTF-8" standalone="yes"?>
<Relationships xmlns="http://schemas.openxmlformats.org/package/2006/relationships"><Relationship Id="rId1" Type="http://purl.oclc.org/ooxml/officeDocument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purl.oclc.org/ooxml/officeDocument/relationships/table" Target="../tables/table24.xml"/></Relationships>
</file>

<file path=xl/worksheets/_rels/sheet26.xml.rels><?xml version="1.0" encoding="UTF-8" standalone="yes"?>
<Relationships xmlns="http://schemas.openxmlformats.org/package/2006/relationships"><Relationship Id="rId1" Type="http://purl.oclc.org/ooxml/officeDocument/relationships/table" Target="../tables/table25.xml"/></Relationships>
</file>

<file path=xl/worksheets/_rels/sheet27.xml.rels><?xml version="1.0" encoding="UTF-8" standalone="yes"?>
<Relationships xmlns="http://schemas.openxmlformats.org/package/2006/relationships"><Relationship Id="rId1" Type="http://purl.oclc.org/ooxml/officeDocument/relationships/table" Target="../tables/table26.xml"/></Relationships>
</file>

<file path=xl/worksheets/_rels/sheet28.xml.rels><?xml version="1.0" encoding="UTF-8" standalone="yes"?>
<Relationships xmlns="http://schemas.openxmlformats.org/package/2006/relationships"><Relationship Id="rId1" Type="http://purl.oclc.org/ooxml/officeDocument/relationships/table" Target="../tables/table27.xml"/></Relationships>
</file>

<file path=xl/worksheets/_rels/sheet29.xml.rels><?xml version="1.0" encoding="UTF-8" standalone="yes"?>
<Relationships xmlns="http://schemas.openxmlformats.org/package/2006/relationships"><Relationship Id="rId1" Type="http://purl.oclc.org/ooxml/officeDocument/relationships/table" Target="../tables/table28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purl.oclc.org/ooxml/officeDocument/relationships/table" Target="../tables/table29.xml"/></Relationships>
</file>

<file path=xl/worksheets/_rels/sheet31.xml.rels><?xml version="1.0" encoding="UTF-8" standalone="yes"?>
<Relationships xmlns="http://schemas.openxmlformats.org/package/2006/relationships"><Relationship Id="rId1" Type="http://purl.oclc.org/ooxml/officeDocument/relationships/table" Target="../tables/table30.xml"/></Relationships>
</file>

<file path=xl/worksheets/_rels/sheet32.xml.rels><?xml version="1.0" encoding="UTF-8" standalone="yes"?>
<Relationships xmlns="http://schemas.openxmlformats.org/package/2006/relationships"><Relationship Id="rId1" Type="http://purl.oclc.org/ooxml/officeDocument/relationships/table" Target="../tables/table31.xml"/></Relationships>
</file>

<file path=xl/worksheets/_rels/sheet33.xml.rels><?xml version="1.0" encoding="UTF-8" standalone="yes"?>
<Relationships xmlns="http://schemas.openxmlformats.org/package/2006/relationships"><Relationship Id="rId1" Type="http://purl.oclc.org/ooxml/officeDocument/relationships/table" Target="../tables/table32.xml"/></Relationships>
</file>

<file path=xl/worksheets/_rels/sheet34.xml.rels><?xml version="1.0" encoding="UTF-8" standalone="yes"?>
<Relationships xmlns="http://schemas.openxmlformats.org/package/2006/relationships"><Relationship Id="rId1" Type="http://purl.oclc.org/ooxml/officeDocument/relationships/table" Target="../tables/table33.xml"/></Relationships>
</file>

<file path=xl/worksheets/_rels/sheet35.xml.rels><?xml version="1.0" encoding="UTF-8" standalone="yes"?>
<Relationships xmlns="http://schemas.openxmlformats.org/package/2006/relationships"><Relationship Id="rId1" Type="http://purl.oclc.org/ooxml/officeDocument/relationships/table" Target="../tables/table34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table" Target="../tables/table8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B8054-5AC6-46CC-9F7F-4D9325128A97}">
  <sheetPr codeName="Blad1">
    <tabColor theme="9" tint="-0.249977111117893"/>
  </sheetPr>
  <dimension ref="A1:M54"/>
  <sheetViews>
    <sheetView topLeftCell="A21" zoomScale="130" zoomScaleNormal="130" workbookViewId="0">
      <selection activeCell="A53" sqref="A53:G53"/>
    </sheetView>
  </sheetViews>
  <sheetFormatPr baseColWidth="10" defaultColWidth="8.83203125" defaultRowHeight="15" x14ac:dyDescent="0.2"/>
  <cols>
    <col min="1" max="2" width="22.6640625" customWidth="1"/>
    <col min="3" max="3" width="12.6640625" customWidth="1"/>
    <col min="4" max="4" width="42.6640625" customWidth="1"/>
    <col min="5" max="5" width="24.1640625" customWidth="1"/>
    <col min="6" max="6" width="23.6640625" customWidth="1"/>
    <col min="11" max="11" width="29.6640625" customWidth="1"/>
  </cols>
  <sheetData>
    <row r="1" spans="1: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148</v>
      </c>
    </row>
    <row r="2" spans="1:6" x14ac:dyDescent="0.2">
      <c r="A2" s="1" t="s">
        <v>5</v>
      </c>
      <c r="B2" s="2" t="s">
        <v>6</v>
      </c>
      <c r="C2" s="2" t="s">
        <v>7</v>
      </c>
      <c r="D2" s="31" t="s">
        <v>5</v>
      </c>
      <c r="E2" s="3">
        <f>'ABC Noorderlicht College'!B9</f>
        <v>0</v>
      </c>
      <c r="F2" s="53">
        <f>Tabel1[[#This Row],[Prijs per Locatie per jaar]]*4</f>
        <v>0</v>
      </c>
    </row>
    <row r="3" spans="1:6" x14ac:dyDescent="0.2">
      <c r="A3" s="1" t="s">
        <v>8</v>
      </c>
      <c r="B3" s="1" t="s">
        <v>9</v>
      </c>
      <c r="C3" s="2" t="s">
        <v>10</v>
      </c>
      <c r="D3" s="31" t="s">
        <v>8</v>
      </c>
      <c r="E3" s="3">
        <f>'Bernard Nieuwetijt College'!B8</f>
        <v>0</v>
      </c>
      <c r="F3" s="53">
        <f>Tabel1[[#This Row],[Prijs per Locatie per jaar]]*4</f>
        <v>0</v>
      </c>
    </row>
    <row r="4" spans="1:6" x14ac:dyDescent="0.2">
      <c r="A4" s="1" t="s">
        <v>11</v>
      </c>
      <c r="B4" s="1" t="s">
        <v>12</v>
      </c>
      <c r="C4" s="2" t="s">
        <v>7</v>
      </c>
      <c r="D4" s="32" t="s">
        <v>13</v>
      </c>
      <c r="E4" s="3">
        <f>'Bindelmeer College'!B8</f>
        <v>0</v>
      </c>
      <c r="F4" s="53">
        <f>Tabel1[[#This Row],[Prijs per Locatie per jaar]]*4</f>
        <v>0</v>
      </c>
    </row>
    <row r="5" spans="1:6" x14ac:dyDescent="0.2">
      <c r="A5" s="1" t="s">
        <v>14</v>
      </c>
      <c r="B5" s="1" t="s">
        <v>12</v>
      </c>
      <c r="C5" s="2" t="s">
        <v>7</v>
      </c>
      <c r="D5" s="32" t="s">
        <v>15</v>
      </c>
      <c r="E5" s="3">
        <f>'Bindelmeer College Sportzaal'!B8</f>
        <v>0</v>
      </c>
      <c r="F5" s="53">
        <f>Tabel1[[#This Row],[Prijs per Locatie per jaar]]*4</f>
        <v>0</v>
      </c>
    </row>
    <row r="6" spans="1:6" x14ac:dyDescent="0.2">
      <c r="A6" s="1" t="s">
        <v>16</v>
      </c>
      <c r="B6" s="1" t="s">
        <v>17</v>
      </c>
      <c r="C6" s="2" t="s">
        <v>18</v>
      </c>
      <c r="D6" s="32" t="s">
        <v>19</v>
      </c>
      <c r="E6" s="3">
        <f>'Blaise Pascal College '!B8</f>
        <v>0</v>
      </c>
      <c r="F6" s="53">
        <f>Tabel1[[#This Row],[Prijs per Locatie per jaar]]*4</f>
        <v>0</v>
      </c>
    </row>
    <row r="7" spans="1:6" x14ac:dyDescent="0.2">
      <c r="A7" s="1" t="s">
        <v>20</v>
      </c>
      <c r="B7" s="1" t="s">
        <v>21</v>
      </c>
      <c r="C7" s="2" t="s">
        <v>18</v>
      </c>
      <c r="D7" s="32" t="s">
        <v>20</v>
      </c>
      <c r="E7" s="3">
        <f>'Blaise Pascal College Gymzaal'!B4</f>
        <v>0</v>
      </c>
      <c r="F7" s="53">
        <f>Tabel1[[#This Row],[Prijs per Locatie per jaar]]*4</f>
        <v>0</v>
      </c>
    </row>
    <row r="8" spans="1:6" x14ac:dyDescent="0.2">
      <c r="A8" s="1" t="s">
        <v>22</v>
      </c>
      <c r="B8" s="1" t="s">
        <v>23</v>
      </c>
      <c r="C8" s="2" t="s">
        <v>7</v>
      </c>
      <c r="D8" s="32" t="s">
        <v>24</v>
      </c>
      <c r="E8" s="3">
        <f>'Calvijn College Amsterdam'!B8</f>
        <v>0</v>
      </c>
      <c r="F8" s="53">
        <f>Tabel1[[#This Row],[Prijs per Locatie per jaar]]*4</f>
        <v>0</v>
      </c>
    </row>
    <row r="9" spans="1:6" x14ac:dyDescent="0.2">
      <c r="A9" s="1" t="s">
        <v>25</v>
      </c>
      <c r="B9" s="1" t="s">
        <v>26</v>
      </c>
      <c r="C9" s="2" t="s">
        <v>7</v>
      </c>
      <c r="D9" s="32" t="s">
        <v>27</v>
      </c>
      <c r="E9" s="3">
        <f>'College De Meer (Lavoisierstraa'!B9</f>
        <v>0</v>
      </c>
      <c r="F9" s="53">
        <f>Tabel1[[#This Row],[Prijs per Locatie per jaar]]*4</f>
        <v>0</v>
      </c>
    </row>
    <row r="10" spans="1:6" x14ac:dyDescent="0.2">
      <c r="A10" s="1" t="s">
        <v>25</v>
      </c>
      <c r="B10" s="1" t="s">
        <v>28</v>
      </c>
      <c r="C10" s="2" t="s">
        <v>7</v>
      </c>
      <c r="D10" s="32" t="s">
        <v>29</v>
      </c>
      <c r="E10" s="3">
        <f>'College De Meer (Radioweg)'!B9</f>
        <v>0</v>
      </c>
      <c r="F10" s="53">
        <f>Tabel1[[#This Row],[Prijs per Locatie per jaar]]*4</f>
        <v>0</v>
      </c>
    </row>
    <row r="11" spans="1:6" x14ac:dyDescent="0.2">
      <c r="A11" s="1" t="s">
        <v>30</v>
      </c>
      <c r="B11" s="1" t="s">
        <v>31</v>
      </c>
      <c r="C11" s="2" t="s">
        <v>7</v>
      </c>
      <c r="D11" s="32" t="s">
        <v>30</v>
      </c>
      <c r="E11" s="3">
        <f>'Comenius Lyceum'!B12</f>
        <v>0</v>
      </c>
      <c r="F11" s="53">
        <f>Tabel1[[#This Row],[Prijs per Locatie per jaar]]*4</f>
        <v>0</v>
      </c>
    </row>
    <row r="12" spans="1:6" x14ac:dyDescent="0.2">
      <c r="A12" s="1" t="s">
        <v>32</v>
      </c>
      <c r="B12" s="1" t="s">
        <v>33</v>
      </c>
      <c r="C12" s="2" t="s">
        <v>7</v>
      </c>
      <c r="D12" s="32" t="s">
        <v>32</v>
      </c>
      <c r="E12" s="3">
        <f>'Cygnus Gymnasium'!B9</f>
        <v>0</v>
      </c>
      <c r="F12" s="53">
        <f>Tabel1[[#This Row],[Prijs per Locatie per jaar]]*4</f>
        <v>0</v>
      </c>
    </row>
    <row r="13" spans="1:6" x14ac:dyDescent="0.2">
      <c r="A13" s="1" t="s">
        <v>34</v>
      </c>
      <c r="B13" s="1" t="s">
        <v>35</v>
      </c>
      <c r="C13" s="2" t="s">
        <v>7</v>
      </c>
      <c r="D13" s="32" t="s">
        <v>34</v>
      </c>
      <c r="E13" s="3">
        <f>'Damstede Lyceum'!B9</f>
        <v>0</v>
      </c>
      <c r="F13" s="53">
        <f>Tabel1[[#This Row],[Prijs per Locatie per jaar]]*4</f>
        <v>0</v>
      </c>
    </row>
    <row r="14" spans="1:6" x14ac:dyDescent="0.2">
      <c r="A14" s="1" t="s">
        <v>36</v>
      </c>
      <c r="B14" s="1" t="s">
        <v>37</v>
      </c>
      <c r="C14" s="2" t="s">
        <v>7</v>
      </c>
      <c r="D14" s="32" t="s">
        <v>36</v>
      </c>
      <c r="E14" s="3">
        <f>Apollo!B8</f>
        <v>0</v>
      </c>
      <c r="F14" s="53">
        <f>Tabel1[[#This Row],[Prijs per Locatie per jaar]]*4</f>
        <v>0</v>
      </c>
    </row>
    <row r="15" spans="1:6" x14ac:dyDescent="0.2">
      <c r="A15" s="1" t="s">
        <v>38</v>
      </c>
      <c r="B15" s="1" t="s">
        <v>39</v>
      </c>
      <c r="C15" s="2" t="s">
        <v>18</v>
      </c>
      <c r="D15" s="32" t="s">
        <v>38</v>
      </c>
      <c r="E15" s="3">
        <f>'De Faam'!B9</f>
        <v>0</v>
      </c>
      <c r="F15" s="53">
        <f>Tabel1[[#This Row],[Prijs per Locatie per jaar]]*4</f>
        <v>0</v>
      </c>
    </row>
    <row r="16" spans="1:6" ht="16" thickBot="1" x14ac:dyDescent="0.25">
      <c r="A16" s="34" t="s">
        <v>40</v>
      </c>
      <c r="B16" s="34" t="s">
        <v>41</v>
      </c>
      <c r="C16" s="2" t="s">
        <v>7</v>
      </c>
      <c r="D16" s="35" t="s">
        <v>42</v>
      </c>
      <c r="E16" s="3">
        <f>'Vinse School PS '!B8</f>
        <v>0</v>
      </c>
      <c r="F16" s="53">
        <f>Tabel1[[#This Row],[Prijs per Locatie per jaar]]*4</f>
        <v>0</v>
      </c>
    </row>
    <row r="17" spans="1:8" x14ac:dyDescent="0.2">
      <c r="A17" s="1" t="s">
        <v>43</v>
      </c>
      <c r="B17" s="1" t="s">
        <v>44</v>
      </c>
      <c r="C17" s="2" t="s">
        <v>7</v>
      </c>
      <c r="D17" s="33" t="s">
        <v>45</v>
      </c>
      <c r="E17" s="3">
        <f>'Vinse School PS '!B9</f>
        <v>0</v>
      </c>
      <c r="F17" s="53">
        <f>Tabel1[[#This Row],[Prijs per Locatie per jaar]]*4</f>
        <v>0</v>
      </c>
      <c r="H17" s="6"/>
    </row>
    <row r="18" spans="1:8" x14ac:dyDescent="0.2">
      <c r="A18" s="1" t="s">
        <v>46</v>
      </c>
      <c r="B18" s="1" t="s">
        <v>47</v>
      </c>
      <c r="C18" s="2" t="s">
        <v>7</v>
      </c>
      <c r="D18" s="32" t="s">
        <v>48</v>
      </c>
      <c r="E18" s="3">
        <f>'Vinse School PS (gym)'!B8</f>
        <v>0</v>
      </c>
      <c r="F18" s="53">
        <f>Tabel1[[#This Row],[Prijs per Locatie per jaar]]*4</f>
        <v>0</v>
      </c>
    </row>
    <row r="19" spans="1:8" x14ac:dyDescent="0.2">
      <c r="A19" s="1" t="s">
        <v>40</v>
      </c>
      <c r="B19" s="1" t="s">
        <v>49</v>
      </c>
      <c r="C19" s="2" t="s">
        <v>7</v>
      </c>
      <c r="D19" s="32" t="s">
        <v>50</v>
      </c>
      <c r="E19" s="3">
        <f>'Vinse School (Passeerdersgra'!B9</f>
        <v>0</v>
      </c>
      <c r="F19" s="53">
        <f>Tabel1[[#This Row],[Prijs per Locatie per jaar]]*4</f>
        <v>0</v>
      </c>
    </row>
    <row r="20" spans="1:8" x14ac:dyDescent="0.2">
      <c r="A20" s="1" t="s">
        <v>43</v>
      </c>
      <c r="B20" s="1" t="s">
        <v>51</v>
      </c>
      <c r="C20" s="2" t="s">
        <v>7</v>
      </c>
      <c r="D20" s="32" t="s">
        <v>52</v>
      </c>
      <c r="E20" s="3">
        <f>'Vinse School (26 + 28)'!B8</f>
        <v>0</v>
      </c>
      <c r="F20" s="53">
        <f>Tabel1[[#This Row],[Prijs per Locatie per jaar]]*4</f>
        <v>0</v>
      </c>
    </row>
    <row r="21" spans="1:8" x14ac:dyDescent="0.2">
      <c r="A21" s="1" t="s">
        <v>53</v>
      </c>
      <c r="B21" s="1" t="s">
        <v>54</v>
      </c>
      <c r="C21" s="2" t="s">
        <v>7</v>
      </c>
      <c r="D21" s="31" t="s">
        <v>55</v>
      </c>
      <c r="E21" s="3">
        <f>'Gerrit vd Veen College (moreels'!B9</f>
        <v>0</v>
      </c>
      <c r="F21" s="53">
        <f>Tabel1[[#This Row],[Prijs per Locatie per jaar]]*4</f>
        <v>0</v>
      </c>
    </row>
    <row r="22" spans="1:8" x14ac:dyDescent="0.2">
      <c r="A22" s="1" t="s">
        <v>53</v>
      </c>
      <c r="B22" s="1" t="s">
        <v>56</v>
      </c>
      <c r="C22" s="2" t="s">
        <v>7</v>
      </c>
      <c r="D22" s="31" t="s">
        <v>57</v>
      </c>
      <c r="E22" s="3">
        <f>'Gerrit vd Veen College (Gerrit '!B9</f>
        <v>0</v>
      </c>
      <c r="F22" s="53">
        <f>Tabel1[[#This Row],[Prijs per Locatie per jaar]]*4</f>
        <v>0</v>
      </c>
    </row>
    <row r="23" spans="1:8" x14ac:dyDescent="0.2">
      <c r="A23" s="1" t="s">
        <v>58</v>
      </c>
      <c r="B23" s="1" t="s">
        <v>59</v>
      </c>
      <c r="C23" s="2" t="s">
        <v>7</v>
      </c>
      <c r="D23" s="32" t="s">
        <v>58</v>
      </c>
      <c r="E23" s="3">
        <f>'Havo De Hof'!B9</f>
        <v>0</v>
      </c>
      <c r="F23" s="53">
        <f>Tabel1[[#This Row],[Prijs per Locatie per jaar]]*4</f>
        <v>0</v>
      </c>
    </row>
    <row r="24" spans="1:8" x14ac:dyDescent="0.2">
      <c r="A24" s="1" t="s">
        <v>60</v>
      </c>
      <c r="B24" s="2" t="s">
        <v>61</v>
      </c>
      <c r="C24" s="2" t="s">
        <v>7</v>
      </c>
      <c r="D24" s="31" t="s">
        <v>60</v>
      </c>
      <c r="E24" s="3">
        <f>'Huygens College'!B10</f>
        <v>0</v>
      </c>
      <c r="F24" s="53">
        <f>Tabel1[[#This Row],[Prijs per Locatie per jaar]]*4</f>
        <v>0</v>
      </c>
    </row>
    <row r="25" spans="1:8" x14ac:dyDescent="0.2">
      <c r="A25" s="1" t="s">
        <v>62</v>
      </c>
      <c r="B25" s="2" t="s">
        <v>63</v>
      </c>
      <c r="C25" s="2" t="s">
        <v>7</v>
      </c>
      <c r="D25" s="32" t="s">
        <v>64</v>
      </c>
      <c r="E25" s="3">
        <f>'Iedersland college'!B9</f>
        <v>0</v>
      </c>
      <c r="F25" s="53">
        <f>Tabel1[[#This Row],[Prijs per Locatie per jaar]]*4</f>
        <v>0</v>
      </c>
    </row>
    <row r="26" spans="1:8" x14ac:dyDescent="0.2">
      <c r="A26" s="1" t="s">
        <v>65</v>
      </c>
      <c r="B26" s="1" t="s">
        <v>66</v>
      </c>
      <c r="C26" s="2" t="s">
        <v>7</v>
      </c>
      <c r="D26" s="32" t="s">
        <v>65</v>
      </c>
      <c r="E26" s="3">
        <f>'Over-Y College'!B10</f>
        <v>0</v>
      </c>
      <c r="F26" s="53">
        <f>Tabel1[[#This Row],[Prijs per Locatie per jaar]]*4</f>
        <v>0</v>
      </c>
    </row>
    <row r="27" spans="1:8" x14ac:dyDescent="0.2">
      <c r="A27" s="1" t="s">
        <v>67</v>
      </c>
      <c r="B27" s="1" t="s">
        <v>68</v>
      </c>
      <c r="C27" s="2" t="s">
        <v>18</v>
      </c>
      <c r="D27" s="32" t="s">
        <v>69</v>
      </c>
      <c r="E27" s="3">
        <f>'Pascal Zuid'!B10</f>
        <v>0</v>
      </c>
      <c r="F27" s="53">
        <f>Tabel1[[#This Row],[Prijs per Locatie per jaar]]*4</f>
        <v>0</v>
      </c>
    </row>
    <row r="28" spans="1:8" x14ac:dyDescent="0.2">
      <c r="A28" s="1" t="s">
        <v>70</v>
      </c>
      <c r="B28" s="1" t="s">
        <v>71</v>
      </c>
      <c r="C28" s="2" t="s">
        <v>7</v>
      </c>
      <c r="D28" s="32" t="s">
        <v>70</v>
      </c>
      <c r="E28" s="3">
        <f>'Pieter Nieuwland College'!B9</f>
        <v>0</v>
      </c>
      <c r="F28" s="53">
        <f>Tabel1[[#This Row],[Prijs per Locatie per jaar]]*4</f>
        <v>0</v>
      </c>
    </row>
    <row r="29" spans="1:8" x14ac:dyDescent="0.2">
      <c r="A29" s="1" t="s">
        <v>72</v>
      </c>
      <c r="B29" s="1" t="s">
        <v>73</v>
      </c>
      <c r="C29" s="2" t="s">
        <v>7</v>
      </c>
      <c r="D29" s="32" t="s">
        <v>74</v>
      </c>
      <c r="E29" s="3">
        <f>Bestuursbureau!B9</f>
        <v>0</v>
      </c>
      <c r="F29" s="53">
        <f>Tabel1[[#This Row],[Prijs per Locatie per jaar]]*4</f>
        <v>0</v>
      </c>
    </row>
    <row r="30" spans="1:8" x14ac:dyDescent="0.2">
      <c r="A30" s="1" t="s">
        <v>75</v>
      </c>
      <c r="B30" s="1" t="s">
        <v>76</v>
      </c>
      <c r="C30" s="2" t="s">
        <v>7</v>
      </c>
      <c r="D30" s="32" t="s">
        <v>75</v>
      </c>
      <c r="E30" s="3">
        <f>'Sweelinck College'!B9</f>
        <v>0</v>
      </c>
      <c r="F30" s="53">
        <f>Tabel1[[#This Row],[Prijs per Locatie per jaar]]*4</f>
        <v>0</v>
      </c>
    </row>
    <row r="31" spans="1:8" x14ac:dyDescent="0.2">
      <c r="A31" s="1" t="s">
        <v>77</v>
      </c>
      <c r="B31" s="2" t="s">
        <v>78</v>
      </c>
      <c r="C31" s="2" t="s">
        <v>7</v>
      </c>
      <c r="D31" s="32" t="s">
        <v>77</v>
      </c>
      <c r="E31" s="3">
        <f>'Xplore - Agora Amsterdam'!B9</f>
        <v>0</v>
      </c>
      <c r="F31" s="53">
        <f>Tabel1[[#This Row],[Prijs per Locatie per jaar]]*4</f>
        <v>0</v>
      </c>
    </row>
    <row r="32" spans="1:8" x14ac:dyDescent="0.2">
      <c r="A32" s="1" t="s">
        <v>79</v>
      </c>
      <c r="B32" s="1" t="s">
        <v>80</v>
      </c>
      <c r="C32" s="2" t="s">
        <v>7</v>
      </c>
      <c r="D32" s="32" t="s">
        <v>81</v>
      </c>
      <c r="E32" s="3">
        <f>'College Zuyd (Karel du J'!B9</f>
        <v>0</v>
      </c>
      <c r="F32" s="53">
        <f>Tabel1[[#This Row],[Prijs per Locatie per jaar]]*4</f>
        <v>0</v>
      </c>
    </row>
    <row r="33" spans="1:13" x14ac:dyDescent="0.2">
      <c r="A33" s="1" t="s">
        <v>79</v>
      </c>
      <c r="B33" s="1" t="s">
        <v>82</v>
      </c>
      <c r="C33" s="2" t="s">
        <v>7</v>
      </c>
      <c r="D33" s="32" t="s">
        <v>83</v>
      </c>
      <c r="E33" s="3">
        <f>'College Zuyd (Karel du J'!B10</f>
        <v>0</v>
      </c>
      <c r="F33" s="53">
        <f>Tabel1[[#This Row],[Prijs per Locatie per jaar]]*4</f>
        <v>0</v>
      </c>
    </row>
    <row r="34" spans="1:13" ht="16" thickBot="1" x14ac:dyDescent="0.25">
      <c r="A34" s="1" t="s">
        <v>79</v>
      </c>
      <c r="B34" s="1" t="s">
        <v>84</v>
      </c>
      <c r="C34" s="2" t="s">
        <v>7</v>
      </c>
      <c r="D34" s="32" t="s">
        <v>85</v>
      </c>
      <c r="E34" s="29">
        <f>'College Zuyd (Karel du J'!B11</f>
        <v>0</v>
      </c>
      <c r="F34" s="53">
        <f>Tabel1[[#This Row],[Prijs per Locatie per jaar]]*4</f>
        <v>0</v>
      </c>
    </row>
    <row r="35" spans="1:13" ht="16" thickTop="1" x14ac:dyDescent="0.2">
      <c r="A35" s="28" t="s">
        <v>86</v>
      </c>
      <c r="B35" s="28"/>
      <c r="C35" s="28" t="s">
        <v>87</v>
      </c>
      <c r="D35" s="28"/>
      <c r="E35" s="19">
        <f>SUM(E2:E34)</f>
        <v>0</v>
      </c>
      <c r="F35" s="58">
        <f>Tabel1[[#This Row],[Prijs per Locatie per jaar]]*4</f>
        <v>0</v>
      </c>
    </row>
    <row r="36" spans="1:13" x14ac:dyDescent="0.2">
      <c r="A36" s="4"/>
      <c r="C36" s="28" t="s">
        <v>88</v>
      </c>
      <c r="D36" s="28"/>
      <c r="E36" s="30">
        <f>'Correctief OH'!D15</f>
        <v>155000</v>
      </c>
      <c r="F36" s="58">
        <f>Tabel1[[#This Row],[Prijs per Locatie per jaar]]*4</f>
        <v>620000</v>
      </c>
    </row>
    <row r="37" spans="1:13" x14ac:dyDescent="0.2">
      <c r="A37" s="4" t="s">
        <v>86</v>
      </c>
      <c r="C37" t="s">
        <v>89</v>
      </c>
      <c r="E37" s="55"/>
      <c r="F37" s="54"/>
    </row>
    <row r="38" spans="1:13" x14ac:dyDescent="0.2">
      <c r="A38" s="4"/>
      <c r="C38" t="s">
        <v>90</v>
      </c>
      <c r="E38" s="56"/>
      <c r="F38" s="57">
        <f>SUM(F2:F37)</f>
        <v>620000</v>
      </c>
    </row>
    <row r="39" spans="1:13" x14ac:dyDescent="0.2">
      <c r="A39" s="4"/>
      <c r="C39" t="s">
        <v>91</v>
      </c>
      <c r="E39" s="56"/>
      <c r="F39" s="59">
        <f>F38*21%</f>
        <v>130200</v>
      </c>
    </row>
    <row r="40" spans="1:13" x14ac:dyDescent="0.2">
      <c r="C40" t="s">
        <v>92</v>
      </c>
      <c r="E40" s="56"/>
      <c r="F40" s="53">
        <f>F38+F39</f>
        <v>750200</v>
      </c>
    </row>
    <row r="44" spans="1:13" x14ac:dyDescent="0.2">
      <c r="A44" s="63" t="s">
        <v>138</v>
      </c>
      <c r="B44" s="63"/>
      <c r="C44" s="63"/>
      <c r="D44" s="63"/>
      <c r="E44" s="63"/>
      <c r="F44" s="63"/>
      <c r="G44" s="64"/>
      <c r="H44" s="46"/>
      <c r="I44" s="46"/>
      <c r="J44" s="46"/>
      <c r="K44" s="46"/>
      <c r="L44" s="46"/>
      <c r="M44" s="46"/>
    </row>
    <row r="45" spans="1:13" x14ac:dyDescent="0.2">
      <c r="A45" s="62" t="s">
        <v>139</v>
      </c>
      <c r="B45" s="62"/>
      <c r="C45" s="62"/>
      <c r="D45" s="62"/>
      <c r="E45" s="62"/>
      <c r="F45" s="62"/>
      <c r="G45" s="65"/>
      <c r="H45" s="46"/>
      <c r="I45" s="46"/>
      <c r="J45" s="46"/>
      <c r="K45" s="46"/>
      <c r="L45" s="46"/>
      <c r="M45" s="46"/>
    </row>
    <row r="46" spans="1:13" x14ac:dyDescent="0.2">
      <c r="A46" s="62" t="s">
        <v>149</v>
      </c>
      <c r="B46" s="62"/>
      <c r="C46" s="62"/>
      <c r="D46" s="62"/>
      <c r="E46" s="62"/>
      <c r="F46" s="62"/>
      <c r="G46" s="48"/>
      <c r="H46" s="46"/>
      <c r="I46" s="46"/>
      <c r="J46" s="46"/>
      <c r="K46" s="46"/>
      <c r="L46" s="46"/>
      <c r="M46" s="46"/>
    </row>
    <row r="47" spans="1:13" x14ac:dyDescent="0.2">
      <c r="A47" s="66" t="s">
        <v>140</v>
      </c>
      <c r="B47" s="66"/>
      <c r="C47" s="66"/>
      <c r="D47" s="66"/>
      <c r="E47" s="66"/>
      <c r="F47" s="66"/>
      <c r="G47" s="67"/>
      <c r="H47" s="46"/>
      <c r="I47" s="46"/>
      <c r="J47" s="46"/>
      <c r="K47" s="46"/>
      <c r="L47" s="46"/>
      <c r="M47" s="46"/>
    </row>
    <row r="48" spans="1:13" x14ac:dyDescent="0.2">
      <c r="A48" s="60" t="s">
        <v>141</v>
      </c>
      <c r="B48" s="60"/>
      <c r="C48" s="60"/>
      <c r="D48" s="60"/>
      <c r="E48" s="60"/>
      <c r="F48" s="60"/>
      <c r="G48" s="61"/>
      <c r="H48" s="46"/>
      <c r="I48" s="46"/>
      <c r="J48" s="46"/>
      <c r="K48" s="46"/>
      <c r="L48" s="46"/>
      <c r="M48" s="46"/>
    </row>
    <row r="49" spans="1:13" x14ac:dyDescent="0.2">
      <c r="A49" s="60" t="s">
        <v>142</v>
      </c>
      <c r="B49" s="60"/>
      <c r="C49" s="60"/>
      <c r="D49" s="60"/>
      <c r="E49" s="60"/>
      <c r="F49" s="60"/>
      <c r="G49" s="61"/>
      <c r="H49" s="46"/>
      <c r="I49" s="46"/>
      <c r="J49" s="46"/>
      <c r="K49" s="46"/>
      <c r="L49" s="46"/>
      <c r="M49" s="46"/>
    </row>
    <row r="50" spans="1:13" x14ac:dyDescent="0.2">
      <c r="A50" s="60" t="s">
        <v>143</v>
      </c>
      <c r="B50" s="60"/>
      <c r="C50" s="60"/>
      <c r="D50" s="60"/>
      <c r="E50" s="60"/>
      <c r="F50" s="60"/>
      <c r="G50" s="61"/>
      <c r="H50" s="46"/>
      <c r="I50" s="46"/>
      <c r="J50" s="46"/>
      <c r="K50" s="46"/>
      <c r="L50" s="46"/>
      <c r="M50" s="46"/>
    </row>
    <row r="51" spans="1:13" x14ac:dyDescent="0.2">
      <c r="A51" s="60" t="s">
        <v>144</v>
      </c>
      <c r="B51" s="60"/>
      <c r="C51" s="60"/>
      <c r="D51" s="60"/>
      <c r="E51" s="60"/>
      <c r="F51" s="60"/>
      <c r="G51" s="61"/>
    </row>
    <row r="52" spans="1:13" x14ac:dyDescent="0.2">
      <c r="A52" s="47" t="s">
        <v>145</v>
      </c>
      <c r="B52" s="47"/>
      <c r="C52" s="49"/>
      <c r="D52" s="50"/>
      <c r="E52" s="51"/>
      <c r="F52" s="51"/>
      <c r="G52" s="52"/>
    </row>
    <row r="53" spans="1:13" x14ac:dyDescent="0.2">
      <c r="A53" s="60" t="s">
        <v>146</v>
      </c>
      <c r="B53" s="60"/>
      <c r="C53" s="60"/>
      <c r="D53" s="60"/>
      <c r="E53" s="60"/>
      <c r="F53" s="60"/>
      <c r="G53" s="61"/>
    </row>
    <row r="54" spans="1:13" x14ac:dyDescent="0.2">
      <c r="A54" s="60" t="s">
        <v>147</v>
      </c>
      <c r="B54" s="60"/>
      <c r="C54" s="60"/>
      <c r="D54" s="60"/>
      <c r="E54" s="60"/>
      <c r="F54" s="60"/>
      <c r="G54" s="61"/>
    </row>
  </sheetData>
  <mergeCells count="10">
    <mergeCell ref="A44:G44"/>
    <mergeCell ref="A45:G45"/>
    <mergeCell ref="A47:G47"/>
    <mergeCell ref="A48:G48"/>
    <mergeCell ref="A49:G49"/>
    <mergeCell ref="A53:G53"/>
    <mergeCell ref="A54:G54"/>
    <mergeCell ref="A51:G51"/>
    <mergeCell ref="A50:G50"/>
    <mergeCell ref="A46:F46"/>
  </mergeCells>
  <phoneticPr fontId="6" type="noConversion"/>
  <hyperlinks>
    <hyperlink ref="D2" location="'ABC Noorderlicht College'!A1" display="ABC Noorderlicht College" xr:uid="{1235DEA5-9D8E-48A3-899B-98601CCAB4C3}"/>
    <hyperlink ref="D3" location="'Bernard Nieuwetijt College'!A1" display="'Bernard Nieuwetijt College'!A1" xr:uid="{066E4F00-7F2C-48DB-AD71-19DFDC0A6FF1}"/>
    <hyperlink ref="D24" location="'Huygens College'!A1" display="'Huygens College'!A1" xr:uid="{B26106DA-0730-4DE0-AA03-95332EA24838}"/>
    <hyperlink ref="D4" location="'Bindelmeer College'!A1" display="Bindelmeer College" xr:uid="{1FC3FF67-47ED-40BB-8E54-D23F59D0DAC0}"/>
    <hyperlink ref="D6" location="'Blaise Pascal College '!A1" display="Blaise Pascal College " xr:uid="{DF4BBDEE-26C3-4B33-B0EE-CEDE8327C827}"/>
    <hyperlink ref="D7" location="'Blaise Pascal College Gymzaal'!A1" display="Blaise Pascal College Gymzaal" xr:uid="{81449CA5-6F2D-4A85-B79D-F268DB436FFA}"/>
    <hyperlink ref="D8" location="'Calvijn College Amsterdam'!A1" display="Calvijn College Amsterdam" xr:uid="{AAB78220-5F1D-4E62-A233-14AE10F8F54B}"/>
    <hyperlink ref="D9" location="'College De Meer (Lavoisierstraa'!A1" display="College De Meer (Lavoisierstraa" xr:uid="{FA925CB7-40B5-43F6-B90F-46E43EF0AACF}"/>
    <hyperlink ref="D10" location="'College De Meer (Radioweg)'!A1" display="College De Meer (Radioweg)" xr:uid="{B5A82980-E5D2-40D5-AA06-CFEA231FDCE0}"/>
    <hyperlink ref="D11" location="'Comenius Lyceum'!A1" display="Comenius Lyceum" xr:uid="{4111F0CC-8629-4F5F-B331-11B51575D1EC}"/>
    <hyperlink ref="D12" location="'Cygnus Gymnasium'!A1" display="Cygnus Gymnasium" xr:uid="{C6B005FE-0B98-4475-AE64-8C3DFE564F0B}"/>
    <hyperlink ref="D13" location="'Damstede Lyceum'!A1" display="Damstede Lyceum" xr:uid="{0EDAE504-BEE1-48BD-B310-FBC57BF02B1C}"/>
    <hyperlink ref="D14" location="'De Apollo'!A1" display="De Apollo" xr:uid="{1E42C051-68B5-430B-A6C0-4FD774291FC6}"/>
    <hyperlink ref="D15" location="'De Faam'!A1" display="De Faam" xr:uid="{FEC44921-4878-43E4-9043-219A2BC101B8}"/>
    <hyperlink ref="D17" location="'Vinse School PS '!A1" display="Vinse School PS" xr:uid="{B0AFECAD-AB13-4F5D-8EAF-D22DDC9E6FC1}"/>
    <hyperlink ref="D18" location="'Vinse School PS (gym)'!A1" display="Vinse School (gym) PS" xr:uid="{A9B9A91F-220F-4CCB-B238-19C95751D489}"/>
    <hyperlink ref="D19" location="'Vinse School (Passeerdersgra'!A1" display="Vinse School (Passeerdersgracht)" xr:uid="{0DF3197E-2600-4A24-AC89-08EDA543076B}"/>
    <hyperlink ref="D20" location="'Vinse School (26 + 28)'!A1" display="Vinse School (Polonceau-kade 26+28)" xr:uid="{8EF9FF0B-2119-4221-8A4C-DE22A6F7E848}"/>
    <hyperlink ref="D21" location="'Gerrit vd Veen College (moreels'!A1" display="'Gerrit vd Veen College (moreels'!A1" xr:uid="{08E4E47D-E05D-478F-B262-5F6433FFA535}"/>
    <hyperlink ref="D22" location="'Gerrit vd Veen College (Gerrit '!A1" display="'Gerrit vd Veen College (Gerrit van der Veenstraat)" xr:uid="{3FB3D3A3-7CC7-4476-9417-826712953D8E}"/>
    <hyperlink ref="D23" location="'Havo De Hof'!A1" display="Havo De Hof" xr:uid="{55416085-3A3A-4C3C-A5CD-941BB922C291}"/>
    <hyperlink ref="D25" location="'Iedersland college'!A1" display="Iedersland college" xr:uid="{B0F7B759-861C-40B0-A54F-C0079E60BA0E}"/>
    <hyperlink ref="D26" location="'Over-Y College'!A1" display="Over-Y College" xr:uid="{E8976194-065C-479B-9AD1-6D496B5C3994}"/>
    <hyperlink ref="D27" location="'Pascal College'!A1" display="Pascal College" xr:uid="{DDC4BBF0-C5E8-4280-A414-AACE8408FF35}"/>
    <hyperlink ref="D28" location="'Pieter Nieuwland College'!A1" display="Pieter Nieuwland College" xr:uid="{A89377DB-EAA4-46BC-A39C-CD3A9DB8B512}"/>
    <hyperlink ref="D29" location="Bestuursbureau!A1" display="Bestuursbureau" xr:uid="{93EFBF25-3A83-48B9-B647-166EF9540B0F}"/>
    <hyperlink ref="D30" location="'Sweelinck College'!A1" display="Sweelinck College" xr:uid="{AB157B1C-78E5-4A7F-ABE5-B962E6C290D2}"/>
    <hyperlink ref="D31" location="'Xplore - Agora Amsterdam'!A1" display="Xplore - Agora Amsterdam" xr:uid="{FC1F7ABE-4F71-439B-B79B-782EFCC1EFE8}"/>
    <hyperlink ref="D32" location="'College Zuid (Karel du J'!A1" display="College Zuyd (Karel du Jardinstraat)" xr:uid="{84F31AC4-71BE-428C-9F05-C4CD2A23D4CE}"/>
    <hyperlink ref="D33" location="'College Zuyd (Rusten 436'!A1" display="College  Zuyd (Rustenburgerstraat 436)" xr:uid="{07E73E26-8340-4501-AF06-8387138E2EF6}"/>
    <hyperlink ref="D34" location="'College Zuyd (Rusten 438'!A1" display="College Zyud (Rustenburgerstraat 438)" xr:uid="{0F492590-259C-4021-B398-A7793AA2EC38}"/>
    <hyperlink ref="D5" location="'Bindelmeer College Sportzaal'!A1" display="Bindelmeer College Sportzaal" xr:uid="{4845782D-BD30-4B96-B01A-5AC684C25F0A}"/>
    <hyperlink ref="D16" location="'Vinse School HS'!A1" display="'Vinse School HS'!A1" xr:uid="{0D86B8FD-3E48-48CB-A0C9-14E474A33725}"/>
  </hyperlinks>
  <pageMargins left="0.39370078740157483" right="0.39370078740157483" top="0.39370078740157483" bottom="0.39370078740157483" header="0.31496062992125984" footer="0.31496062992125984"/>
  <pageSetup paperSize="9" scale="90" orientation="landscape" horizontalDpi="300" verticalDpi="300" r:id="rId1"/>
  <tableParts count="1">
    <tablePart r:id="rId2"/>
  </tableParts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7EA61-217C-48E7-A7B1-E93DD0813DA6}">
  <sheetPr codeName="Blad33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C3C94-3C88-4AF1-AC04-CD56C43B3A2F}">
  <sheetPr codeName="Blad34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2A476-9E99-41D1-8CCC-B27256E0D861}">
  <sheetPr codeName="Blad13"/>
  <dimension ref="A1:L110"/>
  <sheetViews>
    <sheetView workbookViewId="0">
      <selection activeCell="B2" sqref="B2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/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/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/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/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/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/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t="s">
        <v>132</v>
      </c>
      <c r="B8" s="36"/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t="s">
        <v>137</v>
      </c>
      <c r="B9" s="36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14" t="s">
        <v>133</v>
      </c>
      <c r="B10" s="15">
        <f>SUBTOTAL(109,B2:B9)</f>
        <v>0</v>
      </c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8"/>
      <c r="B108" s="8"/>
      <c r="C108" s="8"/>
      <c r="D108" s="8"/>
      <c r="E108" s="8"/>
      <c r="F108" s="8"/>
      <c r="G108" s="8"/>
      <c r="H108" s="9"/>
      <c r="I108" s="8"/>
      <c r="J108" s="10"/>
      <c r="K108" s="8"/>
      <c r="L108" s="7"/>
    </row>
    <row r="109" spans="1:12" x14ac:dyDescent="0.2">
      <c r="A109" s="8"/>
      <c r="B109" s="8"/>
      <c r="C109" s="8"/>
      <c r="D109" s="8"/>
      <c r="E109" s="8"/>
      <c r="F109" s="8"/>
      <c r="G109" s="8"/>
      <c r="H109" s="9"/>
      <c r="I109" s="8"/>
      <c r="J109" s="10"/>
      <c r="K109" s="8"/>
      <c r="L109" s="7"/>
    </row>
    <row r="110" spans="1:12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7"/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B9920-65B5-45C2-8EC8-2A6FA414195C}">
  <sheetPr codeName="Blad31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C43EC-67A3-40AD-B0A0-E503D6CBF0C1}">
  <sheetPr codeName="Blad29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C7C96-172E-4DA1-906C-C5B697FE15AF}">
  <sheetPr codeName="Blad19"/>
  <dimension ref="A1:L61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0" customWidth="1"/>
    <col min="2" max="2" width="27.5" bestFit="1" customWidth="1"/>
    <col min="3" max="3" width="19.6640625" bestFit="1" customWidth="1"/>
    <col min="4" max="4" width="43.6640625" bestFit="1" customWidth="1"/>
    <col min="5" max="5" width="11.33203125" bestFit="1" customWidth="1"/>
    <col min="6" max="6" width="18.33203125" bestFit="1" customWidth="1"/>
    <col min="7" max="7" width="8.6640625" bestFit="1" customWidth="1"/>
    <col min="8" max="8" width="4.33203125" bestFit="1" customWidth="1"/>
    <col min="9" max="9" width="12.5" bestFit="1" customWidth="1"/>
    <col min="10" max="10" width="4.6640625" bestFit="1" customWidth="1"/>
    <col min="11" max="11" width="6.1640625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7"/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9A191-61FD-4568-8687-AD00B386426D}">
  <sheetPr codeName="Blad36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24179-0955-4E0B-B2B2-58CBF6DF6172}">
  <dimension ref="A1:B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53.1640625" customWidth="1"/>
    <col min="2" max="2" width="25.83203125" customWidth="1"/>
  </cols>
  <sheetData>
    <row r="1" spans="1:2" x14ac:dyDescent="0.2">
      <c r="A1" t="s">
        <v>124</v>
      </c>
      <c r="B1" t="s">
        <v>125</v>
      </c>
    </row>
    <row r="2" spans="1:2" x14ac:dyDescent="0.2">
      <c r="A2" t="s">
        <v>126</v>
      </c>
      <c r="B2" s="36">
        <v>0</v>
      </c>
    </row>
    <row r="3" spans="1:2" x14ac:dyDescent="0.2">
      <c r="A3" t="s">
        <v>136</v>
      </c>
      <c r="B3" s="36">
        <v>0</v>
      </c>
    </row>
    <row r="4" spans="1:2" x14ac:dyDescent="0.2">
      <c r="A4" t="s">
        <v>128</v>
      </c>
      <c r="B4" s="36">
        <v>0</v>
      </c>
    </row>
    <row r="5" spans="1:2" x14ac:dyDescent="0.2">
      <c r="A5" t="s">
        <v>129</v>
      </c>
      <c r="B5" s="36">
        <v>0</v>
      </c>
    </row>
    <row r="6" spans="1:2" x14ac:dyDescent="0.2">
      <c r="A6" t="s">
        <v>130</v>
      </c>
      <c r="B6" s="36">
        <v>0</v>
      </c>
    </row>
    <row r="7" spans="1:2" x14ac:dyDescent="0.2">
      <c r="A7" t="s">
        <v>131</v>
      </c>
      <c r="B7" s="36">
        <v>0</v>
      </c>
    </row>
    <row r="8" spans="1:2" x14ac:dyDescent="0.2">
      <c r="A8" s="14" t="s">
        <v>133</v>
      </c>
      <c r="B8" s="15">
        <f>SUM(B2:B7)</f>
        <v>0</v>
      </c>
    </row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4">
    <outlinePr summaryBelow="0"/>
  </sheetPr>
  <dimension ref="A1:L108"/>
  <sheetViews>
    <sheetView zoomScaleNormal="100"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1" right="1" top="1" bottom="1" header="0.3" footer="0.3"/>
  <pageSetup orientation="portrait"/>
  <tableParts count="1">
    <tablePart r:id="rId1"/>
  </tableParts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166D9-4EB4-49A1-AF5B-CB36B4F13A54}">
  <sheetPr codeName="Blad5"/>
  <dimension ref="A1:L105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65.5" customWidth="1"/>
    <col min="2" max="2" width="27.5" bestFit="1" customWidth="1"/>
    <col min="3" max="3" width="19.6640625" bestFit="1" customWidth="1"/>
    <col min="4" max="4" width="37.5" bestFit="1" customWidth="1"/>
    <col min="5" max="5" width="12.83203125" bestFit="1" customWidth="1"/>
    <col min="6" max="6" width="26.6640625" bestFit="1" customWidth="1"/>
    <col min="7" max="7" width="12.5" bestFit="1" customWidth="1"/>
    <col min="8" max="8" width="7.1640625" bestFit="1" customWidth="1"/>
    <col min="9" max="9" width="17.1640625" bestFit="1" customWidth="1"/>
    <col min="11" max="11" width="6.1640625" bestFit="1" customWidth="1"/>
    <col min="12" max="12" width="6" bestFit="1" customWidth="1"/>
  </cols>
  <sheetData>
    <row r="1" spans="1:12" ht="12.75" customHeight="1" x14ac:dyDescent="0.2">
      <c r="A1" t="s">
        <v>124</v>
      </c>
      <c r="B1" t="s">
        <v>125</v>
      </c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2" x14ac:dyDescent="0.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pans="1:12" x14ac:dyDescent="0.2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x14ac:dyDescent="0.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</row>
    <row r="12" spans="1:12" x14ac:dyDescent="0.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</row>
    <row r="13" spans="1:12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</row>
    <row r="14" spans="1:12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</row>
    <row r="15" spans="1:12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</row>
    <row r="16" spans="1:12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</row>
    <row r="17" spans="1:12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</row>
    <row r="18" spans="1:12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spans="1:12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</row>
    <row r="20" spans="1:12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</row>
    <row r="21" spans="1:12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</row>
    <row r="22" spans="1:12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</row>
    <row r="23" spans="1:12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</row>
    <row r="24" spans="1:12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</row>
    <row r="25" spans="1:12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2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1:12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</row>
    <row r="28" spans="1:12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pans="1:12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  <row r="30" spans="1:12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</row>
    <row r="31" spans="1:12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</row>
    <row r="32" spans="1:12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</row>
    <row r="33" spans="1:12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</row>
    <row r="34" spans="1:12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</row>
    <row r="35" spans="1:12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</row>
    <row r="36" spans="1:12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</row>
    <row r="37" spans="1:12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</row>
    <row r="38" spans="1:12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</row>
    <row r="39" spans="1:12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</row>
    <row r="40" spans="1:12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</row>
    <row r="41" spans="1:12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</row>
    <row r="42" spans="1:12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</row>
    <row r="43" spans="1:12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</row>
    <row r="44" spans="1:12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</row>
    <row r="45" spans="1:12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</row>
    <row r="46" spans="1:12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</row>
    <row r="47" spans="1:12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</row>
    <row r="48" spans="1:12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</row>
    <row r="49" spans="1:12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</row>
    <row r="50" spans="1:12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</row>
    <row r="51" spans="1:12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</row>
    <row r="52" spans="1:12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</row>
    <row r="53" spans="1:12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</row>
    <row r="54" spans="1:12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</row>
    <row r="55" spans="1:12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</row>
    <row r="56" spans="1:12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</row>
    <row r="57" spans="1:12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</row>
    <row r="58" spans="1:12" x14ac:dyDescent="0.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</row>
    <row r="59" spans="1:12" x14ac:dyDescent="0.2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</row>
    <row r="60" spans="1:12" x14ac:dyDescent="0.2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</row>
    <row r="61" spans="1:12" x14ac:dyDescent="0.2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</row>
    <row r="62" spans="1:12" x14ac:dyDescent="0.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</row>
    <row r="63" spans="1:12" x14ac:dyDescent="0.2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</row>
    <row r="64" spans="1:12" x14ac:dyDescent="0.2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</row>
    <row r="65" spans="1:12" x14ac:dyDescent="0.2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</row>
    <row r="66" spans="1:12" x14ac:dyDescent="0.2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</row>
    <row r="67" spans="1:12" x14ac:dyDescent="0.2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</row>
    <row r="68" spans="1:12" x14ac:dyDescent="0.2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</row>
    <row r="69" spans="1:12" x14ac:dyDescent="0.2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</row>
    <row r="70" spans="1:12" x14ac:dyDescent="0.2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</row>
    <row r="71" spans="1:12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</row>
    <row r="72" spans="1:12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</row>
    <row r="73" spans="1:12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</row>
    <row r="74" spans="1:12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</row>
    <row r="75" spans="1:12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</row>
    <row r="76" spans="1:12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</row>
    <row r="77" spans="1:12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</row>
    <row r="78" spans="1:12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</row>
    <row r="79" spans="1:12" x14ac:dyDescent="0.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</row>
    <row r="80" spans="1:12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</row>
    <row r="81" spans="1:12" x14ac:dyDescent="0.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</row>
    <row r="82" spans="1:12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</row>
    <row r="83" spans="1:12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</row>
    <row r="84" spans="1:12" x14ac:dyDescent="0.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</row>
    <row r="85" spans="1:12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</row>
    <row r="86" spans="1:12" x14ac:dyDescent="0.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</row>
    <row r="87" spans="1:12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</row>
    <row r="88" spans="1:12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</row>
    <row r="89" spans="1:12" x14ac:dyDescent="0.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</row>
    <row r="90" spans="1:12" x14ac:dyDescent="0.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</row>
    <row r="91" spans="1:12" x14ac:dyDescent="0.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</row>
    <row r="92" spans="1:12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</row>
    <row r="93" spans="1:12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</row>
    <row r="94" spans="1:12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</row>
    <row r="95" spans="1:12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x14ac:dyDescent="0.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</row>
    <row r="97" spans="1:12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</row>
    <row r="98" spans="1:12" x14ac:dyDescent="0.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</row>
    <row r="99" spans="1:12" x14ac:dyDescent="0.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</row>
    <row r="100" spans="1:12" x14ac:dyDescent="0.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</row>
    <row r="101" spans="1:12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</row>
    <row r="102" spans="1:12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</row>
    <row r="103" spans="1:12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</row>
    <row r="104" spans="1:12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</row>
    <row r="105" spans="1:12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013C8-F984-4F06-95E2-15C01152A5DE}">
  <sheetPr>
    <tabColor theme="5" tint="-0.249977111117893"/>
  </sheetPr>
  <dimension ref="A1:E31"/>
  <sheetViews>
    <sheetView workbookViewId="0">
      <selection activeCell="B13" sqref="B13"/>
    </sheetView>
  </sheetViews>
  <sheetFormatPr baseColWidth="10" defaultColWidth="8.83203125" defaultRowHeight="15" x14ac:dyDescent="0.2"/>
  <cols>
    <col min="1" max="1" width="75.6640625" customWidth="1"/>
    <col min="2" max="2" width="13.6640625" bestFit="1" customWidth="1"/>
    <col min="3" max="3" width="32.5" customWidth="1"/>
    <col min="4" max="4" width="18.6640625" customWidth="1"/>
    <col min="5" max="5" width="90.6640625" customWidth="1"/>
  </cols>
  <sheetData>
    <row r="1" spans="1:5" x14ac:dyDescent="0.2">
      <c r="A1" s="68" t="s">
        <v>93</v>
      </c>
      <c r="B1" s="70" t="s">
        <v>94</v>
      </c>
      <c r="C1" s="70" t="s">
        <v>95</v>
      </c>
      <c r="D1" s="70" t="s">
        <v>96</v>
      </c>
      <c r="E1" s="72" t="s">
        <v>97</v>
      </c>
    </row>
    <row r="2" spans="1:5" ht="16" thickBot="1" x14ac:dyDescent="0.25">
      <c r="A2" s="69"/>
      <c r="B2" s="71"/>
      <c r="C2" s="71"/>
      <c r="D2" s="71"/>
      <c r="E2" s="73"/>
    </row>
    <row r="3" spans="1:5" x14ac:dyDescent="0.2">
      <c r="A3" s="5" t="s">
        <v>98</v>
      </c>
      <c r="B3" s="42">
        <v>0</v>
      </c>
      <c r="C3" s="37">
        <v>500</v>
      </c>
      <c r="D3" s="39">
        <f>B3*C3</f>
        <v>0</v>
      </c>
      <c r="E3" s="20" t="s">
        <v>99</v>
      </c>
    </row>
    <row r="4" spans="1:5" x14ac:dyDescent="0.2">
      <c r="A4" s="21" t="s">
        <v>100</v>
      </c>
      <c r="B4" s="43">
        <v>0</v>
      </c>
      <c r="C4" s="38">
        <v>250</v>
      </c>
      <c r="D4" s="40">
        <f>B4*C4</f>
        <v>0</v>
      </c>
      <c r="E4" s="22" t="s">
        <v>99</v>
      </c>
    </row>
    <row r="5" spans="1:5" x14ac:dyDescent="0.2">
      <c r="A5" s="18" t="s">
        <v>101</v>
      </c>
      <c r="B5" s="43">
        <v>0</v>
      </c>
      <c r="C5" s="38">
        <v>500</v>
      </c>
      <c r="D5" s="40">
        <f>B5*C5</f>
        <v>0</v>
      </c>
      <c r="E5" s="22" t="s">
        <v>99</v>
      </c>
    </row>
    <row r="6" spans="1:5" x14ac:dyDescent="0.2">
      <c r="C6" s="23" t="s">
        <v>86</v>
      </c>
      <c r="D6" s="41">
        <f>SUM(D3:D5)</f>
        <v>0</v>
      </c>
    </row>
    <row r="7" spans="1:5" ht="16" thickBot="1" x14ac:dyDescent="0.25"/>
    <row r="8" spans="1:5" x14ac:dyDescent="0.2">
      <c r="A8" s="68" t="s">
        <v>102</v>
      </c>
      <c r="B8" s="70" t="s">
        <v>103</v>
      </c>
      <c r="C8" s="70" t="s">
        <v>104</v>
      </c>
      <c r="D8" s="70" t="s">
        <v>96</v>
      </c>
      <c r="E8" s="72" t="s">
        <v>97</v>
      </c>
    </row>
    <row r="9" spans="1:5" ht="16" thickBot="1" x14ac:dyDescent="0.25">
      <c r="A9" s="69"/>
      <c r="B9" s="71"/>
      <c r="C9" s="78"/>
      <c r="D9" s="71"/>
      <c r="E9" s="79"/>
    </row>
    <row r="10" spans="1:5" x14ac:dyDescent="0.2">
      <c r="A10" s="5" t="s">
        <v>105</v>
      </c>
      <c r="B10" s="44">
        <v>0</v>
      </c>
      <c r="C10" s="39">
        <v>50000</v>
      </c>
      <c r="D10" s="39">
        <f>(B10*C10)+C10</f>
        <v>50000</v>
      </c>
      <c r="E10" s="27" t="s">
        <v>106</v>
      </c>
    </row>
    <row r="11" spans="1:5" x14ac:dyDescent="0.2">
      <c r="A11" s="18" t="s">
        <v>107</v>
      </c>
      <c r="B11" s="45">
        <v>0</v>
      </c>
      <c r="C11" s="40">
        <v>80000</v>
      </c>
      <c r="D11" s="39">
        <f>(B11*C11)+C11</f>
        <v>80000</v>
      </c>
      <c r="E11" s="22" t="s">
        <v>106</v>
      </c>
    </row>
    <row r="12" spans="1:5" x14ac:dyDescent="0.2">
      <c r="A12" s="18" t="s">
        <v>108</v>
      </c>
      <c r="B12" s="45">
        <v>0</v>
      </c>
      <c r="C12" s="40">
        <v>25000</v>
      </c>
      <c r="D12" s="39">
        <f>(B12*C12)+C12</f>
        <v>25000</v>
      </c>
      <c r="E12" s="22" t="s">
        <v>109</v>
      </c>
    </row>
    <row r="13" spans="1:5" x14ac:dyDescent="0.2">
      <c r="C13" s="23" t="s">
        <v>86</v>
      </c>
      <c r="D13" s="41">
        <f>SUM(D10:D12)</f>
        <v>155000</v>
      </c>
      <c r="E13" s="24"/>
    </row>
    <row r="14" spans="1:5" x14ac:dyDescent="0.2">
      <c r="C14" s="23"/>
      <c r="D14" s="24"/>
      <c r="E14" s="24"/>
    </row>
    <row r="15" spans="1:5" x14ac:dyDescent="0.2">
      <c r="B15" s="76" t="s">
        <v>110</v>
      </c>
      <c r="C15" s="77"/>
      <c r="D15" s="41">
        <f>D6+D13</f>
        <v>155000</v>
      </c>
      <c r="E15" s="24"/>
    </row>
    <row r="16" spans="1:5" x14ac:dyDescent="0.2">
      <c r="E16" s="24"/>
    </row>
    <row r="18" spans="1:5" x14ac:dyDescent="0.2">
      <c r="A18" s="17" t="s">
        <v>111</v>
      </c>
      <c r="B18" s="17"/>
      <c r="C18" s="17"/>
      <c r="D18" s="17"/>
    </row>
    <row r="19" spans="1:5" x14ac:dyDescent="0.2">
      <c r="A19" s="17"/>
      <c r="B19" s="17"/>
      <c r="C19" s="17"/>
      <c r="D19" s="17"/>
    </row>
    <row r="20" spans="1:5" x14ac:dyDescent="0.2">
      <c r="A20" s="17" t="s">
        <v>112</v>
      </c>
      <c r="B20" s="17" t="s">
        <v>113</v>
      </c>
      <c r="C20" s="17"/>
      <c r="D20" s="17"/>
    </row>
    <row r="21" spans="1:5" x14ac:dyDescent="0.2">
      <c r="A21" s="17" t="s">
        <v>114</v>
      </c>
      <c r="B21" s="17" t="s">
        <v>115</v>
      </c>
      <c r="C21" s="17"/>
      <c r="D21" s="17"/>
    </row>
    <row r="22" spans="1:5" x14ac:dyDescent="0.2">
      <c r="A22" s="17" t="s">
        <v>116</v>
      </c>
      <c r="B22" s="17" t="s">
        <v>115</v>
      </c>
      <c r="C22" s="17"/>
      <c r="D22" s="17"/>
    </row>
    <row r="23" spans="1:5" x14ac:dyDescent="0.2">
      <c r="A23" s="17" t="s">
        <v>117</v>
      </c>
      <c r="B23" s="17" t="s">
        <v>118</v>
      </c>
      <c r="C23" s="17"/>
      <c r="D23" s="17"/>
    </row>
    <row r="24" spans="1:5" x14ac:dyDescent="0.2">
      <c r="A24" s="17" t="s">
        <v>119</v>
      </c>
      <c r="B24" s="17" t="s">
        <v>118</v>
      </c>
      <c r="C24" s="17"/>
      <c r="D24" s="17"/>
    </row>
    <row r="25" spans="1:5" x14ac:dyDescent="0.2">
      <c r="A25" s="17"/>
      <c r="B25" s="17"/>
      <c r="C25" s="17"/>
      <c r="D25" s="17"/>
    </row>
    <row r="27" spans="1:5" x14ac:dyDescent="0.2">
      <c r="A27" s="25" t="s">
        <v>120</v>
      </c>
    </row>
    <row r="28" spans="1:5" x14ac:dyDescent="0.2">
      <c r="A28" s="74" t="s">
        <v>121</v>
      </c>
      <c r="B28" s="75"/>
      <c r="C28" s="75"/>
      <c r="D28" s="75"/>
      <c r="E28" s="75"/>
    </row>
    <row r="29" spans="1:5" x14ac:dyDescent="0.2">
      <c r="A29" s="74" t="s">
        <v>122</v>
      </c>
      <c r="B29" s="75"/>
      <c r="C29" s="75"/>
      <c r="D29" s="75"/>
      <c r="E29" s="75"/>
    </row>
    <row r="30" spans="1:5" x14ac:dyDescent="0.2">
      <c r="A30" s="74" t="s">
        <v>123</v>
      </c>
      <c r="B30" s="75"/>
      <c r="C30" s="75"/>
      <c r="D30" s="75"/>
      <c r="E30" s="75"/>
    </row>
    <row r="31" spans="1:5" x14ac:dyDescent="0.2">
      <c r="A31" s="26"/>
      <c r="B31" s="4"/>
      <c r="C31" s="4"/>
      <c r="D31" s="4"/>
      <c r="E31" s="4"/>
    </row>
  </sheetData>
  <mergeCells count="14">
    <mergeCell ref="A30:E30"/>
    <mergeCell ref="B15:C15"/>
    <mergeCell ref="A29:E29"/>
    <mergeCell ref="A28:E28"/>
    <mergeCell ref="C8:C9"/>
    <mergeCell ref="E8:E9"/>
    <mergeCell ref="D8:D9"/>
    <mergeCell ref="A8:A9"/>
    <mergeCell ref="B8:B9"/>
    <mergeCell ref="A1:A2"/>
    <mergeCell ref="B1:B2"/>
    <mergeCell ref="D1:D2"/>
    <mergeCell ref="E1:E2"/>
    <mergeCell ref="C1:C2"/>
  </mergeCells>
  <pageMargins left="0.39370078740157483" right="0.39370078740157483" top="0.59055118110236227" bottom="0.59055118110236227" header="0.31496062992125984" footer="0.31496062992125984"/>
  <pageSetup paperSize="9" scale="65" orientation="landscape" r:id="rId1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7A109-B931-403C-94BB-DC09CCC7EE2F}">
  <sheetPr codeName="Blad27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DFD61-5A74-4625-9786-E7F1129FE302}">
  <sheetPr codeName="Blad6"/>
  <dimension ref="A1:L107"/>
  <sheetViews>
    <sheetView workbookViewId="0">
      <selection activeCell="B7" sqref="B7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s="14" t="s">
        <v>133</v>
      </c>
      <c r="B7" s="15">
        <f>SUM(B2:B6)</f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8"/>
      <c r="B8" s="8"/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7"/>
    </row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78364-370B-4FC7-9FC0-789C7C888AE4}">
  <sheetPr codeName="Blad14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0962E-7695-4354-988B-4089E27BBDE9}">
  <sheetPr codeName="Blad17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1737A-2966-44D9-BC06-1CABE232CA7B}">
  <sheetPr codeName="Blad20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55D5C-3884-40B0-A9CF-69A521D60A9E}">
  <sheetPr codeName="Blad11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EC28D-8954-49FF-99AC-DA39B0348BEE}">
  <sheetPr codeName="Blad8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E457D-2770-4088-B0CC-793FF131F9C4}">
  <sheetPr codeName="Blad28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AEA7A-6EC7-431D-95E9-CC4C1945EA4B}">
  <sheetPr codeName="Blad37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2927D-BC74-4753-9075-37EEA92DCCBD}">
  <sheetPr codeName="Blad21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E42A8-1827-4A46-94D7-86D2F1CE0F37}">
  <sheetPr codeName="Blad3"/>
  <dimension ref="A1:L106"/>
  <sheetViews>
    <sheetView workbookViewId="0">
      <selection activeCell="B9" sqref="B9"/>
    </sheetView>
  </sheetViews>
  <sheetFormatPr baseColWidth="10" defaultColWidth="8.83203125" defaultRowHeight="15" x14ac:dyDescent="0.2"/>
  <cols>
    <col min="1" max="1" width="78.1640625" customWidth="1"/>
    <col min="2" max="2" width="27.5" bestFit="1" customWidth="1"/>
    <col min="3" max="3" width="19.6640625" bestFit="1" customWidth="1"/>
    <col min="4" max="4" width="37.5" bestFit="1" customWidth="1"/>
    <col min="5" max="5" width="12.83203125" bestFit="1" customWidth="1"/>
    <col min="6" max="6" width="26.6640625" bestFit="1" customWidth="1"/>
    <col min="7" max="7" width="12.5" bestFit="1" customWidth="1"/>
    <col min="8" max="8" width="7.1640625" bestFit="1" customWidth="1"/>
    <col min="9" max="9" width="17.1640625" bestFit="1" customWidth="1"/>
    <col min="10" max="10" width="8.83203125" bestFit="1" customWidth="1"/>
    <col min="11" max="11" width="6.1640625" bestFit="1" customWidth="1"/>
    <col min="12" max="12" width="6" bestFit="1" customWidth="1"/>
  </cols>
  <sheetData>
    <row r="1" spans="1:12" ht="12.75" customHeight="1" x14ac:dyDescent="0.2">
      <c r="A1" t="s">
        <v>124</v>
      </c>
      <c r="B1" t="s">
        <v>125</v>
      </c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x14ac:dyDescent="0.2">
      <c r="A2" t="s">
        <v>126</v>
      </c>
      <c r="B2" s="36">
        <v>0</v>
      </c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x14ac:dyDescent="0.2">
      <c r="A3" t="s">
        <v>127</v>
      </c>
      <c r="B3" s="36">
        <v>0</v>
      </c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x14ac:dyDescent="0.2">
      <c r="A4" t="s">
        <v>128</v>
      </c>
      <c r="B4" s="36">
        <v>0</v>
      </c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2" x14ac:dyDescent="0.2">
      <c r="A5" t="s">
        <v>129</v>
      </c>
      <c r="B5" s="36">
        <v>0</v>
      </c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1:12" x14ac:dyDescent="0.2">
      <c r="A6" t="s">
        <v>130</v>
      </c>
      <c r="B6" s="36">
        <v>0</v>
      </c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x14ac:dyDescent="0.2">
      <c r="A7" t="s">
        <v>131</v>
      </c>
      <c r="B7" s="36">
        <v>0</v>
      </c>
      <c r="C7" s="16"/>
      <c r="D7" s="16"/>
      <c r="E7" s="16"/>
      <c r="F7" s="16"/>
      <c r="G7" s="16"/>
      <c r="H7" s="16"/>
      <c r="I7" s="16"/>
      <c r="J7" s="16"/>
      <c r="K7" s="16"/>
      <c r="L7" s="16"/>
    </row>
    <row r="8" spans="1:12" x14ac:dyDescent="0.2">
      <c r="A8" t="s">
        <v>132</v>
      </c>
      <c r="B8" s="36"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14" t="s">
        <v>133</v>
      </c>
      <c r="B9" s="15">
        <f>SUM(B2:B8)</f>
        <v>0</v>
      </c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pans="1:12" x14ac:dyDescent="0.2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x14ac:dyDescent="0.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</row>
    <row r="12" spans="1:12" x14ac:dyDescent="0.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</row>
    <row r="13" spans="1:12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</row>
    <row r="14" spans="1:12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</row>
    <row r="15" spans="1:12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</row>
    <row r="16" spans="1:12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</row>
    <row r="17" spans="1:12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</row>
    <row r="18" spans="1:12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spans="1:12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</row>
    <row r="20" spans="1:12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</row>
    <row r="21" spans="1:12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</row>
    <row r="22" spans="1:12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</row>
    <row r="23" spans="1:12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</row>
    <row r="24" spans="1:12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</row>
    <row r="25" spans="1:12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2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1:12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</row>
    <row r="28" spans="1:12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pans="1:12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  <row r="30" spans="1:12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</row>
    <row r="31" spans="1:12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</row>
    <row r="32" spans="1:12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</row>
    <row r="33" spans="1:12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</row>
    <row r="34" spans="1:12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</row>
    <row r="35" spans="1:12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</row>
    <row r="36" spans="1:12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</row>
    <row r="37" spans="1:12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</row>
    <row r="38" spans="1:12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</row>
    <row r="39" spans="1:12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</row>
    <row r="40" spans="1:12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</row>
    <row r="41" spans="1:12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</row>
    <row r="42" spans="1:12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</row>
    <row r="43" spans="1:12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</row>
    <row r="44" spans="1:12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</row>
    <row r="45" spans="1:12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</row>
    <row r="46" spans="1:12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</row>
    <row r="47" spans="1:12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</row>
    <row r="48" spans="1:12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</row>
    <row r="49" spans="1:12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</row>
    <row r="50" spans="1:12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</row>
    <row r="51" spans="1:12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</row>
    <row r="52" spans="1:12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</row>
    <row r="53" spans="1:12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</row>
    <row r="54" spans="1:12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</row>
    <row r="55" spans="1:12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</row>
    <row r="56" spans="1:12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</row>
    <row r="57" spans="1:12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</row>
    <row r="58" spans="1:12" x14ac:dyDescent="0.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</row>
    <row r="59" spans="1:12" x14ac:dyDescent="0.2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</row>
    <row r="60" spans="1:12" x14ac:dyDescent="0.2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</row>
    <row r="61" spans="1:12" x14ac:dyDescent="0.2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</row>
    <row r="62" spans="1:12" x14ac:dyDescent="0.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</row>
    <row r="63" spans="1:12" x14ac:dyDescent="0.2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</row>
    <row r="64" spans="1:12" x14ac:dyDescent="0.2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</row>
    <row r="65" spans="1:12" x14ac:dyDescent="0.2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</row>
    <row r="66" spans="1:12" x14ac:dyDescent="0.2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</row>
    <row r="67" spans="1:12" x14ac:dyDescent="0.2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</row>
    <row r="68" spans="1:12" x14ac:dyDescent="0.2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</row>
    <row r="69" spans="1:12" x14ac:dyDescent="0.2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</row>
    <row r="70" spans="1:12" x14ac:dyDescent="0.2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</row>
    <row r="71" spans="1:12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</row>
    <row r="72" spans="1:12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</row>
    <row r="73" spans="1:12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</row>
    <row r="74" spans="1:12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</row>
    <row r="75" spans="1:12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</row>
    <row r="76" spans="1:12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</row>
    <row r="77" spans="1:12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</row>
    <row r="78" spans="1:12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</row>
    <row r="79" spans="1:12" x14ac:dyDescent="0.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</row>
    <row r="80" spans="1:12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</row>
    <row r="81" spans="1:12" x14ac:dyDescent="0.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</row>
    <row r="82" spans="1:12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</row>
    <row r="83" spans="1:12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</row>
    <row r="84" spans="1:12" x14ac:dyDescent="0.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</row>
    <row r="85" spans="1:12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</row>
    <row r="86" spans="1:12" x14ac:dyDescent="0.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</row>
    <row r="87" spans="1:12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</row>
    <row r="88" spans="1:12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</row>
    <row r="89" spans="1:12" x14ac:dyDescent="0.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</row>
    <row r="90" spans="1:12" x14ac:dyDescent="0.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</row>
    <row r="91" spans="1:12" x14ac:dyDescent="0.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</row>
    <row r="92" spans="1:12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</row>
    <row r="93" spans="1:12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</row>
    <row r="94" spans="1:12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</row>
    <row r="95" spans="1:12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x14ac:dyDescent="0.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</row>
    <row r="97" spans="1:12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</row>
    <row r="98" spans="1:12" x14ac:dyDescent="0.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</row>
    <row r="99" spans="1:12" x14ac:dyDescent="0.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</row>
    <row r="100" spans="1:12" x14ac:dyDescent="0.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</row>
    <row r="101" spans="1:12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</row>
    <row r="102" spans="1:12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</row>
    <row r="103" spans="1:12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</row>
    <row r="104" spans="1:12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</row>
    <row r="105" spans="1:12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</row>
    <row r="106" spans="1:12" x14ac:dyDescent="0.2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</row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97981-4C8E-41DD-857D-CFA7BDE3D39A}">
  <sheetPr codeName="Blad24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3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7AD68-3BDE-4285-B557-0F7D54C7A40D}">
  <sheetPr codeName="Blad26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3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0F1AE-2B5E-443F-8166-28E5A2286C82}">
  <sheetPr codeName="Blad10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3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DFE50-C27D-42A8-B68E-F3C3F394438F}">
  <sheetPr codeName="Blad15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3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02E42-DA8C-4DAA-8120-08C468140493}">
  <sheetPr codeName="Blad30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3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16031-A6CF-4EDC-89A6-B883B7830B61}">
  <sheetPr codeName="Blad16"/>
  <dimension ref="A1:L108"/>
  <sheetViews>
    <sheetView tabSelected="1" workbookViewId="0">
      <selection activeCell="A16" sqref="A16"/>
    </sheetView>
  </sheetViews>
  <sheetFormatPr baseColWidth="10" defaultColWidth="8.83203125" defaultRowHeight="15" x14ac:dyDescent="0.2"/>
  <cols>
    <col min="1" max="1" width="73.83203125" customWidth="1"/>
    <col min="2" max="2" width="27.5" bestFit="1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136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BDB05-BD40-443E-B8B3-E88DFC3EA6F1}">
  <sheetPr codeName="Blad25"/>
  <dimension ref="A1:L55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66.1640625" customWidth="1"/>
    <col min="2" max="2" width="27.5" bestFit="1" customWidth="1"/>
    <col min="3" max="3" width="19.6640625" bestFit="1" customWidth="1"/>
    <col min="4" max="4" width="36.5" bestFit="1" customWidth="1"/>
    <col min="5" max="5" width="10.6640625" bestFit="1" customWidth="1"/>
    <col min="6" max="6" width="15.6640625" bestFit="1" customWidth="1"/>
    <col min="7" max="7" width="7.6640625" bestFit="1" customWidth="1"/>
    <col min="8" max="8" width="7.1640625" bestFit="1" customWidth="1"/>
    <col min="9" max="9" width="10.33203125" bestFit="1" customWidth="1"/>
    <col min="10" max="10" width="8.83203125" bestFit="1" customWidth="1"/>
    <col min="11" max="11" width="6.1640625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127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7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D2FF4-A166-4D15-83EA-CF4E7CD46753}">
  <sheetPr codeName="Blad23"/>
  <dimension ref="A1:L73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5" customWidth="1"/>
    <col min="2" max="2" width="27.5" bestFit="1" customWidth="1"/>
    <col min="3" max="3" width="19.6640625" bestFit="1" customWidth="1"/>
    <col min="4" max="4" width="55.33203125" bestFit="1" customWidth="1"/>
    <col min="5" max="5" width="14.6640625" bestFit="1" customWidth="1"/>
    <col min="6" max="6" width="15.6640625" bestFit="1" customWidth="1"/>
    <col min="7" max="7" width="13.33203125" bestFit="1" customWidth="1"/>
    <col min="8" max="8" width="7.1640625" bestFit="1" customWidth="1"/>
    <col min="9" max="9" width="18.83203125" bestFit="1" customWidth="1"/>
    <col min="10" max="10" width="5.6640625" bestFit="1" customWidth="1"/>
    <col min="11" max="11" width="3.33203125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127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7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6F3F8-85DC-4201-B27E-3D2CA4DBC524}">
  <dimension ref="A1:L73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73.5" customWidth="1"/>
    <col min="2" max="2" width="44" customWidth="1"/>
    <col min="3" max="3" width="19.6640625" bestFit="1" customWidth="1"/>
    <col min="4" max="4" width="55.33203125" bestFit="1" customWidth="1"/>
    <col min="5" max="5" width="14.6640625" bestFit="1" customWidth="1"/>
    <col min="6" max="6" width="15.6640625" bestFit="1" customWidth="1"/>
    <col min="7" max="7" width="13.33203125" bestFit="1" customWidth="1"/>
    <col min="8" max="8" width="7.1640625" bestFit="1" customWidth="1"/>
    <col min="9" max="9" width="18.83203125" bestFit="1" customWidth="1"/>
    <col min="10" max="10" width="5.6640625" bestFit="1" customWidth="1"/>
    <col min="11" max="11" width="3.33203125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127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134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7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A0F4C-AA08-4D4E-8A3C-5C6E16A9F8A5}">
  <sheetPr codeName="Blad35"/>
  <dimension ref="A1:L105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65.5" customWidth="1"/>
    <col min="2" max="2" width="27.5" bestFit="1" customWidth="1"/>
    <col min="3" max="3" width="19.6640625" bestFit="1" customWidth="1"/>
    <col min="4" max="4" width="37.5" bestFit="1" customWidth="1"/>
    <col min="5" max="5" width="12.83203125" bestFit="1" customWidth="1"/>
    <col min="6" max="6" width="26.6640625" bestFit="1" customWidth="1"/>
    <col min="7" max="7" width="12.5" bestFit="1" customWidth="1"/>
    <col min="8" max="8" width="7.1640625" bestFit="1" customWidth="1"/>
    <col min="9" max="9" width="17.1640625" bestFit="1" customWidth="1"/>
    <col min="11" max="11" width="6.1640625" bestFit="1" customWidth="1"/>
    <col min="12" max="12" width="6" bestFit="1" customWidth="1"/>
  </cols>
  <sheetData>
    <row r="1" spans="1:12" ht="12.75" customHeight="1" x14ac:dyDescent="0.2">
      <c r="A1" t="s">
        <v>124</v>
      </c>
      <c r="B1" t="s">
        <v>135</v>
      </c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127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130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131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2" x14ac:dyDescent="0.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</row>
    <row r="10" spans="1:12" x14ac:dyDescent="0.2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x14ac:dyDescent="0.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</row>
    <row r="12" spans="1:12" x14ac:dyDescent="0.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</row>
    <row r="13" spans="1:12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</row>
    <row r="14" spans="1:12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</row>
    <row r="15" spans="1:12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</row>
    <row r="16" spans="1:12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</row>
    <row r="17" spans="1:12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</row>
    <row r="18" spans="1:12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spans="1:12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</row>
    <row r="20" spans="1:12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</row>
    <row r="21" spans="1:12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</row>
    <row r="22" spans="1:12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</row>
    <row r="23" spans="1:12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</row>
    <row r="24" spans="1:12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</row>
    <row r="25" spans="1:12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2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1:12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</row>
    <row r="28" spans="1:12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pans="1:12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  <row r="30" spans="1:12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</row>
    <row r="31" spans="1:12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</row>
    <row r="32" spans="1:12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</row>
    <row r="33" spans="1:12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</row>
    <row r="34" spans="1:12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</row>
    <row r="35" spans="1:12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</row>
    <row r="36" spans="1:12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</row>
    <row r="37" spans="1:12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</row>
    <row r="38" spans="1:12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</row>
    <row r="39" spans="1:12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</row>
    <row r="40" spans="1:12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</row>
    <row r="41" spans="1:12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</row>
    <row r="42" spans="1:12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</row>
    <row r="43" spans="1:12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</row>
    <row r="44" spans="1:12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</row>
    <row r="45" spans="1:12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</row>
    <row r="46" spans="1:12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</row>
    <row r="47" spans="1:12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</row>
    <row r="48" spans="1:12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</row>
    <row r="49" spans="1:12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</row>
    <row r="50" spans="1:12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</row>
    <row r="51" spans="1:12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</row>
    <row r="52" spans="1:12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</row>
    <row r="53" spans="1:12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</row>
    <row r="54" spans="1:12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</row>
    <row r="55" spans="1:12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</row>
    <row r="56" spans="1:12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</row>
    <row r="57" spans="1:12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</row>
    <row r="58" spans="1:12" x14ac:dyDescent="0.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</row>
    <row r="59" spans="1:12" x14ac:dyDescent="0.2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</row>
    <row r="60" spans="1:12" x14ac:dyDescent="0.2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</row>
    <row r="61" spans="1:12" x14ac:dyDescent="0.2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</row>
    <row r="62" spans="1:12" x14ac:dyDescent="0.2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</row>
    <row r="63" spans="1:12" x14ac:dyDescent="0.2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</row>
    <row r="64" spans="1:12" x14ac:dyDescent="0.2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</row>
    <row r="65" spans="1:12" x14ac:dyDescent="0.2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</row>
    <row r="66" spans="1:12" x14ac:dyDescent="0.2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</row>
    <row r="67" spans="1:12" x14ac:dyDescent="0.2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</row>
    <row r="68" spans="1:12" x14ac:dyDescent="0.2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</row>
    <row r="69" spans="1:12" x14ac:dyDescent="0.2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</row>
    <row r="70" spans="1:12" x14ac:dyDescent="0.2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</row>
    <row r="71" spans="1:12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</row>
    <row r="72" spans="1:12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</row>
    <row r="73" spans="1:12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</row>
    <row r="74" spans="1:12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</row>
    <row r="75" spans="1:12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</row>
    <row r="76" spans="1:12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</row>
    <row r="77" spans="1:12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</row>
    <row r="78" spans="1:12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</row>
    <row r="79" spans="1:12" x14ac:dyDescent="0.2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</row>
    <row r="80" spans="1:12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</row>
    <row r="81" spans="1:12" x14ac:dyDescent="0.2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</row>
    <row r="82" spans="1:12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</row>
    <row r="83" spans="1:12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</row>
    <row r="84" spans="1:12" x14ac:dyDescent="0.2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</row>
    <row r="85" spans="1:12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</row>
    <row r="86" spans="1:12" x14ac:dyDescent="0.2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</row>
    <row r="87" spans="1:12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</row>
    <row r="88" spans="1:12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</row>
    <row r="89" spans="1:12" x14ac:dyDescent="0.2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</row>
    <row r="90" spans="1:12" x14ac:dyDescent="0.2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</row>
    <row r="91" spans="1:12" x14ac:dyDescent="0.2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</row>
    <row r="92" spans="1:12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</row>
    <row r="93" spans="1:12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</row>
    <row r="94" spans="1:12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</row>
    <row r="95" spans="1:12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x14ac:dyDescent="0.2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</row>
    <row r="97" spans="1:12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</row>
    <row r="98" spans="1:12" x14ac:dyDescent="0.2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</row>
    <row r="99" spans="1:12" x14ac:dyDescent="0.2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</row>
    <row r="100" spans="1:12" x14ac:dyDescent="0.2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</row>
    <row r="101" spans="1:12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</row>
    <row r="102" spans="1:12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</row>
    <row r="103" spans="1:12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</row>
    <row r="104" spans="1:12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</row>
    <row r="105" spans="1:12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D2867-733F-47B0-99A3-5DCCAFDFA1A9}">
  <sheetPr codeName="Blad32"/>
  <dimension ref="A1:L18"/>
  <sheetViews>
    <sheetView workbookViewId="0">
      <selection activeCell="B4" sqref="B4"/>
    </sheetView>
  </sheetViews>
  <sheetFormatPr baseColWidth="10" defaultColWidth="8.83203125" defaultRowHeight="15" x14ac:dyDescent="0.2"/>
  <cols>
    <col min="1" max="1" width="65.6640625" customWidth="1"/>
    <col min="2" max="2" width="27.5" bestFit="1" customWidth="1"/>
    <col min="3" max="3" width="19.6640625" bestFit="1" customWidth="1"/>
    <col min="4" max="4" width="25.6640625" bestFit="1" customWidth="1"/>
    <col min="5" max="5" width="13.33203125" bestFit="1" customWidth="1"/>
    <col min="6" max="6" width="11.6640625" bestFit="1" customWidth="1"/>
    <col min="7" max="7" width="11.33203125" bestFit="1" customWidth="1"/>
    <col min="8" max="8" width="7.1640625" bestFit="1" customWidth="1"/>
    <col min="9" max="9" width="10.33203125" bestFit="1" customWidth="1"/>
    <col min="11" max="11" width="6.1640625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129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130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s="14" t="s">
        <v>133</v>
      </c>
      <c r="B4" s="15">
        <f>SUM(B2:B3)</f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s="8"/>
      <c r="B5" s="8"/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s="8"/>
      <c r="B6" s="8"/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s="8"/>
      <c r="B7" s="8"/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8"/>
      <c r="B8" s="8"/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7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D2748-C3C0-4A49-9AE1-FDEB5FD01AD6}">
  <sheetPr codeName="Blad12"/>
  <dimension ref="A1:L108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91.83203125" customWidth="1"/>
    <col min="2" max="2" width="37.83203125" customWidth="1"/>
    <col min="3" max="3" width="19.6640625" bestFit="1" customWidth="1"/>
    <col min="4" max="4" width="32.83203125" bestFit="1" customWidth="1"/>
    <col min="5" max="5" width="11.33203125" bestFit="1" customWidth="1"/>
    <col min="6" max="6" width="20.5" bestFit="1" customWidth="1"/>
    <col min="7" max="7" width="13.33203125" bestFit="1" customWidth="1"/>
    <col min="8" max="8" width="4.33203125" bestFit="1" customWidth="1"/>
    <col min="9" max="9" width="7.33203125" bestFit="1" customWidth="1"/>
    <col min="10" max="10" width="5.6640625" bestFit="1" customWidth="1"/>
    <col min="11" max="11" width="3" bestFit="1" customWidth="1"/>
    <col min="12" max="12" width="6" bestFit="1" customWidth="1"/>
  </cols>
  <sheetData>
    <row r="1" spans="1:12" x14ac:dyDescent="0.2">
      <c r="A1" t="s">
        <v>124</v>
      </c>
      <c r="B1" t="s">
        <v>125</v>
      </c>
      <c r="C1" s="11"/>
      <c r="D1" s="11"/>
      <c r="E1" s="11"/>
      <c r="F1" s="11"/>
      <c r="G1" s="11"/>
      <c r="H1" s="11"/>
      <c r="I1" s="11"/>
      <c r="J1" s="11"/>
      <c r="K1" s="11"/>
      <c r="L1" s="12"/>
    </row>
    <row r="2" spans="1:12" x14ac:dyDescent="0.2">
      <c r="A2" t="s">
        <v>126</v>
      </c>
      <c r="B2" s="36">
        <v>0</v>
      </c>
      <c r="C2" s="8"/>
      <c r="D2" s="8"/>
      <c r="E2" s="8"/>
      <c r="F2" s="8"/>
      <c r="G2" s="8"/>
      <c r="H2" s="9"/>
      <c r="I2" s="8"/>
      <c r="J2" s="10"/>
      <c r="K2" s="8"/>
      <c r="L2" s="7"/>
    </row>
    <row r="3" spans="1:12" x14ac:dyDescent="0.2">
      <c r="A3" t="s">
        <v>127</v>
      </c>
      <c r="B3" s="36">
        <v>0</v>
      </c>
      <c r="C3" s="8"/>
      <c r="D3" s="8"/>
      <c r="E3" s="8"/>
      <c r="F3" s="8"/>
      <c r="G3" s="8"/>
      <c r="H3" s="9"/>
      <c r="I3" s="8"/>
      <c r="J3" s="10"/>
      <c r="K3" s="8"/>
      <c r="L3" s="7"/>
    </row>
    <row r="4" spans="1:12" x14ac:dyDescent="0.2">
      <c r="A4" t="s">
        <v>128</v>
      </c>
      <c r="B4" s="36">
        <v>0</v>
      </c>
      <c r="C4" s="8"/>
      <c r="D4" s="8"/>
      <c r="E4" s="8"/>
      <c r="F4" s="8"/>
      <c r="G4" s="8"/>
      <c r="H4" s="9"/>
      <c r="I4" s="8"/>
      <c r="J4" s="10"/>
      <c r="K4" s="8"/>
      <c r="L4" s="7"/>
    </row>
    <row r="5" spans="1:12" x14ac:dyDescent="0.2">
      <c r="A5" t="s">
        <v>129</v>
      </c>
      <c r="B5" s="36">
        <v>0</v>
      </c>
      <c r="C5" s="8"/>
      <c r="D5" s="8"/>
      <c r="E5" s="8"/>
      <c r="F5" s="8"/>
      <c r="G5" s="8"/>
      <c r="H5" s="9"/>
      <c r="I5" s="8"/>
      <c r="J5" s="10"/>
      <c r="K5" s="8"/>
      <c r="L5" s="7"/>
    </row>
    <row r="6" spans="1:12" x14ac:dyDescent="0.2">
      <c r="A6" t="s">
        <v>131</v>
      </c>
      <c r="B6" s="36">
        <v>0</v>
      </c>
      <c r="C6" s="8"/>
      <c r="D6" s="8"/>
      <c r="E6" s="8"/>
      <c r="F6" s="8"/>
      <c r="G6" s="8"/>
      <c r="H6" s="9"/>
      <c r="I6" s="8"/>
      <c r="J6" s="10"/>
      <c r="K6" s="8"/>
      <c r="L6" s="7"/>
    </row>
    <row r="7" spans="1:12" x14ac:dyDescent="0.2">
      <c r="A7" t="s">
        <v>132</v>
      </c>
      <c r="B7" s="36">
        <v>0</v>
      </c>
      <c r="C7" s="8"/>
      <c r="D7" s="8"/>
      <c r="E7" s="8"/>
      <c r="F7" s="8"/>
      <c r="G7" s="8"/>
      <c r="H7" s="9"/>
      <c r="I7" s="8"/>
      <c r="J7" s="10"/>
      <c r="K7" s="8"/>
      <c r="L7" s="7"/>
    </row>
    <row r="8" spans="1:12" x14ac:dyDescent="0.2">
      <c r="A8" s="14" t="s">
        <v>133</v>
      </c>
      <c r="B8" s="15">
        <f>SUM(B2:B7)</f>
        <v>0</v>
      </c>
      <c r="C8" s="8"/>
      <c r="D8" s="8"/>
      <c r="E8" s="8"/>
      <c r="F8" s="8"/>
      <c r="G8" s="8"/>
      <c r="H8" s="9"/>
      <c r="I8" s="8"/>
      <c r="J8" s="10"/>
      <c r="K8" s="8"/>
      <c r="L8" s="7"/>
    </row>
    <row r="9" spans="1:12" x14ac:dyDescent="0.2">
      <c r="A9" s="8"/>
      <c r="B9" s="8"/>
      <c r="C9" s="8"/>
      <c r="D9" s="8"/>
      <c r="E9" s="8"/>
      <c r="F9" s="8"/>
      <c r="G9" s="8"/>
      <c r="H9" s="9"/>
      <c r="I9" s="8"/>
      <c r="J9" s="10"/>
      <c r="K9" s="8"/>
      <c r="L9" s="7"/>
    </row>
    <row r="10" spans="1:12" x14ac:dyDescent="0.2">
      <c r="A10" s="8"/>
      <c r="B10" s="8"/>
      <c r="C10" s="8"/>
      <c r="D10" s="8"/>
      <c r="E10" s="8"/>
      <c r="F10" s="8"/>
      <c r="G10" s="8"/>
      <c r="H10" s="9"/>
      <c r="I10" s="8"/>
      <c r="J10" s="10"/>
      <c r="K10" s="8"/>
      <c r="L10" s="7"/>
    </row>
    <row r="11" spans="1:12" x14ac:dyDescent="0.2">
      <c r="A11" s="8"/>
      <c r="B11" s="8"/>
      <c r="C11" s="8"/>
      <c r="D11" s="8"/>
      <c r="E11" s="8"/>
      <c r="F11" s="8"/>
      <c r="G11" s="8"/>
      <c r="H11" s="9"/>
      <c r="I11" s="8"/>
      <c r="J11" s="10"/>
      <c r="K11" s="8"/>
      <c r="L11" s="7"/>
    </row>
    <row r="12" spans="1:12" x14ac:dyDescent="0.2">
      <c r="A12" s="8"/>
      <c r="B12" s="8"/>
      <c r="C12" s="8"/>
      <c r="D12" s="8"/>
      <c r="E12" s="8"/>
      <c r="F12" s="8"/>
      <c r="G12" s="8"/>
      <c r="H12" s="9"/>
      <c r="I12" s="8"/>
      <c r="J12" s="10"/>
      <c r="K12" s="8"/>
      <c r="L12" s="7"/>
    </row>
    <row r="13" spans="1:12" x14ac:dyDescent="0.2">
      <c r="A13" s="8"/>
      <c r="B13" s="8"/>
      <c r="C13" s="8"/>
      <c r="D13" s="8"/>
      <c r="E13" s="8"/>
      <c r="F13" s="8"/>
      <c r="G13" s="8"/>
      <c r="H13" s="9"/>
      <c r="I13" s="8"/>
      <c r="J13" s="10"/>
      <c r="K13" s="8"/>
      <c r="L13" s="7"/>
    </row>
    <row r="14" spans="1:12" x14ac:dyDescent="0.2">
      <c r="A14" s="8"/>
      <c r="B14" s="8"/>
      <c r="C14" s="8"/>
      <c r="D14" s="8"/>
      <c r="E14" s="8"/>
      <c r="F14" s="8"/>
      <c r="G14" s="8"/>
      <c r="H14" s="9"/>
      <c r="I14" s="8"/>
      <c r="J14" s="10"/>
      <c r="K14" s="8"/>
      <c r="L14" s="7"/>
    </row>
    <row r="15" spans="1:12" x14ac:dyDescent="0.2">
      <c r="A15" s="8"/>
      <c r="B15" s="8"/>
      <c r="C15" s="8"/>
      <c r="D15" s="8"/>
      <c r="E15" s="8"/>
      <c r="F15" s="8"/>
      <c r="G15" s="8"/>
      <c r="H15" s="9"/>
      <c r="I15" s="8"/>
      <c r="J15" s="10"/>
      <c r="K15" s="8"/>
      <c r="L15" s="7"/>
    </row>
    <row r="16" spans="1:12" x14ac:dyDescent="0.2">
      <c r="A16" s="8"/>
      <c r="B16" s="8"/>
      <c r="C16" s="8"/>
      <c r="D16" s="8"/>
      <c r="E16" s="8"/>
      <c r="F16" s="8"/>
      <c r="G16" s="8"/>
      <c r="H16" s="9"/>
      <c r="I16" s="8"/>
      <c r="J16" s="10"/>
      <c r="K16" s="8"/>
      <c r="L16" s="7"/>
    </row>
    <row r="17" spans="1:12" x14ac:dyDescent="0.2">
      <c r="A17" s="8"/>
      <c r="B17" s="8"/>
      <c r="C17" s="8"/>
      <c r="D17" s="8"/>
      <c r="E17" s="8"/>
      <c r="F17" s="8"/>
      <c r="G17" s="8"/>
      <c r="H17" s="9"/>
      <c r="I17" s="8"/>
      <c r="J17" s="10"/>
      <c r="K17" s="8"/>
      <c r="L17" s="7"/>
    </row>
    <row r="18" spans="1:12" x14ac:dyDescent="0.2">
      <c r="A18" s="8"/>
      <c r="B18" s="8"/>
      <c r="C18" s="8"/>
      <c r="D18" s="8"/>
      <c r="E18" s="8"/>
      <c r="F18" s="8"/>
      <c r="G18" s="8"/>
      <c r="H18" s="9"/>
      <c r="I18" s="8"/>
      <c r="J18" s="10"/>
      <c r="K18" s="8"/>
      <c r="L18" s="7"/>
    </row>
    <row r="19" spans="1:12" x14ac:dyDescent="0.2">
      <c r="A19" s="8"/>
      <c r="B19" s="8"/>
      <c r="C19" s="8"/>
      <c r="D19" s="8"/>
      <c r="E19" s="8"/>
      <c r="F19" s="8"/>
      <c r="G19" s="8"/>
      <c r="H19" s="9"/>
      <c r="I19" s="8"/>
      <c r="J19" s="10"/>
      <c r="K19" s="8"/>
      <c r="L19" s="7"/>
    </row>
    <row r="20" spans="1:12" x14ac:dyDescent="0.2">
      <c r="A20" s="8"/>
      <c r="B20" s="8"/>
      <c r="C20" s="8"/>
      <c r="D20" s="8"/>
      <c r="E20" s="8"/>
      <c r="F20" s="8"/>
      <c r="G20" s="8"/>
      <c r="H20" s="9"/>
      <c r="I20" s="8"/>
      <c r="J20" s="10"/>
      <c r="K20" s="8"/>
      <c r="L20" s="7"/>
    </row>
    <row r="21" spans="1:12" x14ac:dyDescent="0.2">
      <c r="A21" s="8"/>
      <c r="B21" s="8"/>
      <c r="C21" s="8"/>
      <c r="D21" s="8"/>
      <c r="E21" s="8"/>
      <c r="F21" s="8"/>
      <c r="G21" s="8"/>
      <c r="H21" s="9"/>
      <c r="I21" s="8"/>
      <c r="J21" s="10"/>
      <c r="K21" s="8"/>
      <c r="L21" s="7"/>
    </row>
    <row r="22" spans="1:12" x14ac:dyDescent="0.2">
      <c r="A22" s="8"/>
      <c r="B22" s="8"/>
      <c r="C22" s="8"/>
      <c r="D22" s="8"/>
      <c r="E22" s="8"/>
      <c r="F22" s="8"/>
      <c r="G22" s="8"/>
      <c r="H22" s="9"/>
      <c r="I22" s="8"/>
      <c r="J22" s="10"/>
      <c r="K22" s="8"/>
      <c r="L22" s="7"/>
    </row>
    <row r="23" spans="1:12" x14ac:dyDescent="0.2">
      <c r="A23" s="8"/>
      <c r="B23" s="8"/>
      <c r="C23" s="8"/>
      <c r="D23" s="8"/>
      <c r="E23" s="8"/>
      <c r="F23" s="8"/>
      <c r="G23" s="8"/>
      <c r="H23" s="9"/>
      <c r="I23" s="8"/>
      <c r="J23" s="10"/>
      <c r="K23" s="8"/>
      <c r="L23" s="7"/>
    </row>
    <row r="24" spans="1:12" x14ac:dyDescent="0.2">
      <c r="A24" s="8"/>
      <c r="B24" s="8"/>
      <c r="C24" s="8"/>
      <c r="D24" s="8"/>
      <c r="E24" s="8"/>
      <c r="F24" s="8"/>
      <c r="G24" s="8"/>
      <c r="H24" s="9"/>
      <c r="I24" s="8"/>
      <c r="J24" s="10"/>
      <c r="K24" s="8"/>
      <c r="L24" s="7"/>
    </row>
    <row r="25" spans="1:12" x14ac:dyDescent="0.2">
      <c r="A25" s="8"/>
      <c r="B25" s="8"/>
      <c r="C25" s="8"/>
      <c r="D25" s="8"/>
      <c r="E25" s="8"/>
      <c r="F25" s="8"/>
      <c r="G25" s="8"/>
      <c r="H25" s="9"/>
      <c r="I25" s="8"/>
      <c r="J25" s="10"/>
      <c r="K25" s="8"/>
      <c r="L25" s="7"/>
    </row>
    <row r="26" spans="1:12" x14ac:dyDescent="0.2">
      <c r="A26" s="8"/>
      <c r="B26" s="8"/>
      <c r="C26" s="8"/>
      <c r="D26" s="8"/>
      <c r="E26" s="8"/>
      <c r="F26" s="8"/>
      <c r="G26" s="8"/>
      <c r="H26" s="9"/>
      <c r="I26" s="8"/>
      <c r="J26" s="10"/>
      <c r="K26" s="8"/>
      <c r="L26" s="7"/>
    </row>
    <row r="27" spans="1:12" x14ac:dyDescent="0.2">
      <c r="A27" s="8"/>
      <c r="B27" s="8"/>
      <c r="C27" s="8"/>
      <c r="D27" s="8"/>
      <c r="E27" s="8"/>
      <c r="F27" s="8"/>
      <c r="G27" s="8"/>
      <c r="H27" s="9"/>
      <c r="I27" s="8"/>
      <c r="J27" s="10"/>
      <c r="K27" s="8"/>
      <c r="L27" s="7"/>
    </row>
    <row r="28" spans="1:12" x14ac:dyDescent="0.2">
      <c r="A28" s="8"/>
      <c r="B28" s="8"/>
      <c r="C28" s="8"/>
      <c r="D28" s="8"/>
      <c r="E28" s="8"/>
      <c r="F28" s="8"/>
      <c r="G28" s="8"/>
      <c r="H28" s="9"/>
      <c r="I28" s="8"/>
      <c r="J28" s="10"/>
      <c r="K28" s="8"/>
      <c r="L28" s="7"/>
    </row>
    <row r="29" spans="1:12" x14ac:dyDescent="0.2">
      <c r="A29" s="8"/>
      <c r="B29" s="8"/>
      <c r="C29" s="8"/>
      <c r="D29" s="8"/>
      <c r="E29" s="8"/>
      <c r="F29" s="8"/>
      <c r="G29" s="8"/>
      <c r="H29" s="9"/>
      <c r="I29" s="8"/>
      <c r="J29" s="10"/>
      <c r="K29" s="8"/>
      <c r="L29" s="7"/>
    </row>
    <row r="30" spans="1:12" x14ac:dyDescent="0.2">
      <c r="A30" s="8"/>
      <c r="B30" s="8"/>
      <c r="C30" s="8"/>
      <c r="D30" s="8"/>
      <c r="E30" s="8"/>
      <c r="F30" s="8"/>
      <c r="G30" s="8"/>
      <c r="H30" s="9"/>
      <c r="I30" s="8"/>
      <c r="J30" s="10"/>
      <c r="K30" s="8"/>
      <c r="L30" s="7"/>
    </row>
    <row r="31" spans="1:12" x14ac:dyDescent="0.2">
      <c r="A31" s="8"/>
      <c r="B31" s="8"/>
      <c r="C31" s="8"/>
      <c r="D31" s="8"/>
      <c r="E31" s="8"/>
      <c r="F31" s="8"/>
      <c r="G31" s="8"/>
      <c r="H31" s="9"/>
      <c r="I31" s="8"/>
      <c r="J31" s="10"/>
      <c r="K31" s="8"/>
      <c r="L31" s="7"/>
    </row>
    <row r="32" spans="1:12" x14ac:dyDescent="0.2">
      <c r="A32" s="8"/>
      <c r="B32" s="8"/>
      <c r="C32" s="8"/>
      <c r="D32" s="8"/>
      <c r="E32" s="8"/>
      <c r="F32" s="8"/>
      <c r="G32" s="8"/>
      <c r="H32" s="9"/>
      <c r="I32" s="8"/>
      <c r="J32" s="10"/>
      <c r="K32" s="8"/>
      <c r="L32" s="7"/>
    </row>
    <row r="33" spans="1:12" x14ac:dyDescent="0.2">
      <c r="A33" s="8"/>
      <c r="B33" s="8"/>
      <c r="C33" s="8"/>
      <c r="D33" s="8"/>
      <c r="E33" s="8"/>
      <c r="F33" s="8"/>
      <c r="G33" s="8"/>
      <c r="H33" s="9"/>
      <c r="I33" s="8"/>
      <c r="J33" s="10"/>
      <c r="K33" s="8"/>
      <c r="L33" s="7"/>
    </row>
    <row r="34" spans="1:12" x14ac:dyDescent="0.2">
      <c r="A34" s="8"/>
      <c r="B34" s="8"/>
      <c r="C34" s="8"/>
      <c r="D34" s="8"/>
      <c r="E34" s="8"/>
      <c r="F34" s="8"/>
      <c r="G34" s="8"/>
      <c r="H34" s="9"/>
      <c r="I34" s="8"/>
      <c r="J34" s="10"/>
      <c r="K34" s="8"/>
      <c r="L34" s="7"/>
    </row>
    <row r="35" spans="1:12" x14ac:dyDescent="0.2">
      <c r="A35" s="8"/>
      <c r="B35" s="8"/>
      <c r="C35" s="8"/>
      <c r="D35" s="8"/>
      <c r="E35" s="8"/>
      <c r="F35" s="8"/>
      <c r="G35" s="8"/>
      <c r="H35" s="9"/>
      <c r="I35" s="8"/>
      <c r="J35" s="10"/>
      <c r="K35" s="8"/>
      <c r="L35" s="7"/>
    </row>
    <row r="36" spans="1:12" x14ac:dyDescent="0.2">
      <c r="A36" s="8"/>
      <c r="B36" s="8"/>
      <c r="C36" s="8"/>
      <c r="D36" s="8"/>
      <c r="E36" s="8"/>
      <c r="F36" s="8"/>
      <c r="G36" s="8"/>
      <c r="H36" s="9"/>
      <c r="I36" s="8"/>
      <c r="J36" s="10"/>
      <c r="K36" s="8"/>
      <c r="L36" s="7"/>
    </row>
    <row r="37" spans="1:12" x14ac:dyDescent="0.2">
      <c r="A37" s="8"/>
      <c r="B37" s="8"/>
      <c r="C37" s="8"/>
      <c r="D37" s="8"/>
      <c r="E37" s="8"/>
      <c r="F37" s="8"/>
      <c r="G37" s="8"/>
      <c r="H37" s="9"/>
      <c r="I37" s="8"/>
      <c r="J37" s="10"/>
      <c r="K37" s="8"/>
      <c r="L37" s="7"/>
    </row>
    <row r="38" spans="1:12" x14ac:dyDescent="0.2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7"/>
    </row>
    <row r="39" spans="1:12" x14ac:dyDescent="0.2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7"/>
    </row>
    <row r="40" spans="1:12" x14ac:dyDescent="0.2">
      <c r="A40" s="8"/>
      <c r="B40" s="8"/>
      <c r="C40" s="8"/>
      <c r="D40" s="8"/>
      <c r="E40" s="8"/>
      <c r="F40" s="8"/>
      <c r="G40" s="8"/>
      <c r="H40" s="9"/>
      <c r="I40" s="8"/>
      <c r="J40" s="10"/>
      <c r="K40" s="8"/>
      <c r="L40" s="7"/>
    </row>
    <row r="41" spans="1:12" x14ac:dyDescent="0.2">
      <c r="A41" s="8"/>
      <c r="B41" s="8"/>
      <c r="C41" s="8"/>
      <c r="D41" s="8"/>
      <c r="E41" s="8"/>
      <c r="F41" s="8"/>
      <c r="G41" s="8"/>
      <c r="H41" s="9"/>
      <c r="I41" s="8"/>
      <c r="J41" s="10"/>
      <c r="K41" s="8"/>
      <c r="L41" s="7"/>
    </row>
    <row r="42" spans="1:12" x14ac:dyDescent="0.2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7"/>
    </row>
    <row r="43" spans="1:12" x14ac:dyDescent="0.2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7"/>
    </row>
    <row r="44" spans="1:12" x14ac:dyDescent="0.2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7"/>
    </row>
    <row r="45" spans="1:12" x14ac:dyDescent="0.2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7"/>
    </row>
    <row r="46" spans="1:12" x14ac:dyDescent="0.2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7"/>
    </row>
    <row r="47" spans="1:12" x14ac:dyDescent="0.2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7"/>
    </row>
    <row r="48" spans="1:12" x14ac:dyDescent="0.2">
      <c r="A48" s="8"/>
      <c r="B48" s="8"/>
      <c r="C48" s="8"/>
      <c r="D48" s="8"/>
      <c r="E48" s="8"/>
      <c r="F48" s="8"/>
      <c r="G48" s="8"/>
      <c r="H48" s="9"/>
      <c r="I48" s="8"/>
      <c r="J48" s="10"/>
      <c r="K48" s="8"/>
      <c r="L48" s="7"/>
    </row>
    <row r="49" spans="1:12" x14ac:dyDescent="0.2">
      <c r="A49" s="8"/>
      <c r="B49" s="8"/>
      <c r="C49" s="8"/>
      <c r="D49" s="8"/>
      <c r="E49" s="8"/>
      <c r="F49" s="8"/>
      <c r="G49" s="8"/>
      <c r="H49" s="9"/>
      <c r="I49" s="8"/>
      <c r="J49" s="10"/>
      <c r="K49" s="8"/>
      <c r="L49" s="7"/>
    </row>
    <row r="50" spans="1:12" x14ac:dyDescent="0.2">
      <c r="A50" s="8"/>
      <c r="B50" s="8"/>
      <c r="C50" s="8"/>
      <c r="D50" s="8"/>
      <c r="E50" s="8"/>
      <c r="F50" s="8"/>
      <c r="G50" s="8"/>
      <c r="H50" s="9"/>
      <c r="I50" s="8"/>
      <c r="J50" s="10"/>
      <c r="K50" s="8"/>
      <c r="L50" s="7"/>
    </row>
    <row r="51" spans="1:12" x14ac:dyDescent="0.2">
      <c r="A51" s="8"/>
      <c r="B51" s="8"/>
      <c r="C51" s="8"/>
      <c r="D51" s="8"/>
      <c r="E51" s="8"/>
      <c r="F51" s="8"/>
      <c r="G51" s="8"/>
      <c r="H51" s="9"/>
      <c r="I51" s="8"/>
      <c r="J51" s="10"/>
      <c r="K51" s="8"/>
      <c r="L51" s="7"/>
    </row>
    <row r="52" spans="1:12" x14ac:dyDescent="0.2">
      <c r="A52" s="8"/>
      <c r="B52" s="8"/>
      <c r="C52" s="8"/>
      <c r="D52" s="8"/>
      <c r="E52" s="8"/>
      <c r="F52" s="8"/>
      <c r="G52" s="8"/>
      <c r="H52" s="9"/>
      <c r="I52" s="8"/>
      <c r="J52" s="10"/>
      <c r="K52" s="8"/>
      <c r="L52" s="7"/>
    </row>
    <row r="53" spans="1:12" x14ac:dyDescent="0.2">
      <c r="A53" s="8"/>
      <c r="B53" s="8"/>
      <c r="C53" s="8"/>
      <c r="D53" s="8"/>
      <c r="E53" s="8"/>
      <c r="F53" s="8"/>
      <c r="G53" s="8"/>
      <c r="H53" s="9"/>
      <c r="I53" s="8"/>
      <c r="J53" s="10"/>
      <c r="K53" s="8"/>
      <c r="L53" s="7"/>
    </row>
    <row r="54" spans="1:12" x14ac:dyDescent="0.2">
      <c r="A54" s="8"/>
      <c r="B54" s="8"/>
      <c r="C54" s="8"/>
      <c r="D54" s="8"/>
      <c r="E54" s="8"/>
      <c r="F54" s="8"/>
      <c r="G54" s="8"/>
      <c r="H54" s="9"/>
      <c r="I54" s="8"/>
      <c r="J54" s="10"/>
      <c r="K54" s="8"/>
      <c r="L54" s="7"/>
    </row>
    <row r="55" spans="1:12" x14ac:dyDescent="0.2">
      <c r="A55" s="8"/>
      <c r="B55" s="8"/>
      <c r="C55" s="8"/>
      <c r="D55" s="8"/>
      <c r="E55" s="8"/>
      <c r="F55" s="8"/>
      <c r="G55" s="8"/>
      <c r="H55" s="9"/>
      <c r="I55" s="8"/>
      <c r="J55" s="10"/>
      <c r="K55" s="8"/>
      <c r="L55" s="7"/>
    </row>
    <row r="56" spans="1:12" x14ac:dyDescent="0.2">
      <c r="A56" s="8"/>
      <c r="B56" s="8"/>
      <c r="C56" s="8"/>
      <c r="D56" s="8"/>
      <c r="E56" s="8"/>
      <c r="F56" s="8"/>
      <c r="G56" s="8"/>
      <c r="H56" s="9"/>
      <c r="I56" s="8"/>
      <c r="J56" s="10"/>
      <c r="K56" s="8"/>
      <c r="L56" s="7"/>
    </row>
    <row r="57" spans="1:12" x14ac:dyDescent="0.2">
      <c r="A57" s="8"/>
      <c r="B57" s="8"/>
      <c r="C57" s="8"/>
      <c r="D57" s="8"/>
      <c r="E57" s="8"/>
      <c r="F57" s="8"/>
      <c r="G57" s="8"/>
      <c r="H57" s="9"/>
      <c r="I57" s="8"/>
      <c r="J57" s="10"/>
      <c r="K57" s="8"/>
      <c r="L57" s="7"/>
    </row>
    <row r="58" spans="1:12" x14ac:dyDescent="0.2">
      <c r="A58" s="8"/>
      <c r="B58" s="8"/>
      <c r="C58" s="8"/>
      <c r="D58" s="8"/>
      <c r="E58" s="8"/>
      <c r="F58" s="8"/>
      <c r="G58" s="8"/>
      <c r="H58" s="9"/>
      <c r="I58" s="8"/>
      <c r="J58" s="10"/>
      <c r="K58" s="8"/>
      <c r="L58" s="7"/>
    </row>
    <row r="59" spans="1:12" x14ac:dyDescent="0.2">
      <c r="A59" s="8"/>
      <c r="B59" s="8"/>
      <c r="C59" s="8"/>
      <c r="D59" s="8"/>
      <c r="E59" s="8"/>
      <c r="F59" s="8"/>
      <c r="G59" s="8"/>
      <c r="H59" s="9"/>
      <c r="I59" s="8"/>
      <c r="J59" s="10"/>
      <c r="K59" s="8"/>
      <c r="L59" s="7"/>
    </row>
    <row r="60" spans="1:12" x14ac:dyDescent="0.2">
      <c r="A60" s="8"/>
      <c r="B60" s="8"/>
      <c r="C60" s="8"/>
      <c r="D60" s="8"/>
      <c r="E60" s="8"/>
      <c r="F60" s="8"/>
      <c r="G60" s="8"/>
      <c r="H60" s="9"/>
      <c r="I60" s="8"/>
      <c r="J60" s="10"/>
      <c r="K60" s="8"/>
      <c r="L60" s="7"/>
    </row>
    <row r="61" spans="1:12" x14ac:dyDescent="0.2">
      <c r="A61" s="8"/>
      <c r="B61" s="8"/>
      <c r="C61" s="8"/>
      <c r="D61" s="8"/>
      <c r="E61" s="8"/>
      <c r="F61" s="8"/>
      <c r="G61" s="8"/>
      <c r="H61" s="9"/>
      <c r="I61" s="8"/>
      <c r="J61" s="10"/>
      <c r="K61" s="8"/>
      <c r="L61" s="7"/>
    </row>
    <row r="62" spans="1:12" x14ac:dyDescent="0.2">
      <c r="A62" s="8"/>
      <c r="B62" s="8"/>
      <c r="C62" s="8"/>
      <c r="D62" s="8"/>
      <c r="E62" s="8"/>
      <c r="F62" s="8"/>
      <c r="G62" s="8"/>
      <c r="H62" s="9"/>
      <c r="I62" s="8"/>
      <c r="J62" s="10"/>
      <c r="K62" s="8"/>
      <c r="L62" s="7"/>
    </row>
    <row r="63" spans="1:12" x14ac:dyDescent="0.2">
      <c r="A63" s="8"/>
      <c r="B63" s="8"/>
      <c r="C63" s="8"/>
      <c r="D63" s="8"/>
      <c r="E63" s="8"/>
      <c r="F63" s="8"/>
      <c r="G63" s="8"/>
      <c r="H63" s="9"/>
      <c r="I63" s="8"/>
      <c r="J63" s="10"/>
      <c r="K63" s="8"/>
      <c r="L63" s="7"/>
    </row>
    <row r="64" spans="1:12" x14ac:dyDescent="0.2">
      <c r="A64" s="8"/>
      <c r="B64" s="8"/>
      <c r="C64" s="8"/>
      <c r="D64" s="8"/>
      <c r="E64" s="8"/>
      <c r="F64" s="8"/>
      <c r="G64" s="8"/>
      <c r="H64" s="9"/>
      <c r="I64" s="8"/>
      <c r="J64" s="10"/>
      <c r="K64" s="8"/>
      <c r="L64" s="7"/>
    </row>
    <row r="65" spans="1:12" x14ac:dyDescent="0.2">
      <c r="A65" s="8"/>
      <c r="B65" s="8"/>
      <c r="C65" s="8"/>
      <c r="D65" s="8"/>
      <c r="E65" s="8"/>
      <c r="F65" s="8"/>
      <c r="G65" s="8"/>
      <c r="H65" s="9"/>
      <c r="I65" s="8"/>
      <c r="J65" s="10"/>
      <c r="K65" s="8"/>
      <c r="L65" s="7"/>
    </row>
    <row r="66" spans="1:12" x14ac:dyDescent="0.2">
      <c r="A66" s="8"/>
      <c r="B66" s="8"/>
      <c r="C66" s="8"/>
      <c r="D66" s="8"/>
      <c r="E66" s="8"/>
      <c r="F66" s="8"/>
      <c r="G66" s="8"/>
      <c r="H66" s="9"/>
      <c r="I66" s="8"/>
      <c r="J66" s="10"/>
      <c r="K66" s="8"/>
      <c r="L66" s="7"/>
    </row>
    <row r="67" spans="1:12" x14ac:dyDescent="0.2">
      <c r="A67" s="8"/>
      <c r="B67" s="8"/>
      <c r="C67" s="8"/>
      <c r="D67" s="8"/>
      <c r="E67" s="8"/>
      <c r="F67" s="8"/>
      <c r="G67" s="8"/>
      <c r="H67" s="9"/>
      <c r="I67" s="8"/>
      <c r="J67" s="10"/>
      <c r="K67" s="8"/>
      <c r="L67" s="7"/>
    </row>
    <row r="68" spans="1:12" x14ac:dyDescent="0.2">
      <c r="A68" s="8"/>
      <c r="B68" s="8"/>
      <c r="C68" s="8"/>
      <c r="D68" s="8"/>
      <c r="E68" s="8"/>
      <c r="F68" s="8"/>
      <c r="G68" s="8"/>
      <c r="H68" s="9"/>
      <c r="I68" s="8"/>
      <c r="J68" s="10"/>
      <c r="K68" s="8"/>
      <c r="L68" s="7"/>
    </row>
    <row r="69" spans="1:12" x14ac:dyDescent="0.2">
      <c r="A69" s="8"/>
      <c r="B69" s="8"/>
      <c r="C69" s="8"/>
      <c r="D69" s="8"/>
      <c r="E69" s="8"/>
      <c r="F69" s="8"/>
      <c r="G69" s="8"/>
      <c r="H69" s="9"/>
      <c r="I69" s="8"/>
      <c r="J69" s="10"/>
      <c r="K69" s="8"/>
      <c r="L69" s="7"/>
    </row>
    <row r="70" spans="1:12" x14ac:dyDescent="0.2">
      <c r="A70" s="8"/>
      <c r="B70" s="8"/>
      <c r="C70" s="8"/>
      <c r="D70" s="8"/>
      <c r="E70" s="8"/>
      <c r="F70" s="8"/>
      <c r="G70" s="8"/>
      <c r="H70" s="9"/>
      <c r="I70" s="8"/>
      <c r="J70" s="10"/>
      <c r="K70" s="8"/>
      <c r="L70" s="7"/>
    </row>
    <row r="71" spans="1:12" x14ac:dyDescent="0.2">
      <c r="A71" s="8"/>
      <c r="B71" s="8"/>
      <c r="C71" s="8"/>
      <c r="D71" s="8"/>
      <c r="E71" s="8"/>
      <c r="F71" s="8"/>
      <c r="G71" s="8"/>
      <c r="H71" s="9"/>
      <c r="I71" s="8"/>
      <c r="J71" s="10"/>
      <c r="K71" s="8"/>
      <c r="L71" s="7"/>
    </row>
    <row r="72" spans="1:12" x14ac:dyDescent="0.2">
      <c r="A72" s="8"/>
      <c r="B72" s="8"/>
      <c r="C72" s="8"/>
      <c r="D72" s="8"/>
      <c r="E72" s="8"/>
      <c r="F72" s="8"/>
      <c r="G72" s="8"/>
      <c r="H72" s="9"/>
      <c r="I72" s="8"/>
      <c r="J72" s="10"/>
      <c r="K72" s="8"/>
      <c r="L72" s="7"/>
    </row>
    <row r="73" spans="1:12" x14ac:dyDescent="0.2">
      <c r="A73" s="8"/>
      <c r="B73" s="8"/>
      <c r="C73" s="8"/>
      <c r="D73" s="8"/>
      <c r="E73" s="8"/>
      <c r="F73" s="8"/>
      <c r="G73" s="8"/>
      <c r="H73" s="9"/>
      <c r="I73" s="8"/>
      <c r="J73" s="10"/>
      <c r="K73" s="8"/>
      <c r="L73" s="7"/>
    </row>
    <row r="74" spans="1:12" x14ac:dyDescent="0.2">
      <c r="A74" s="8"/>
      <c r="B74" s="8"/>
      <c r="C74" s="8"/>
      <c r="D74" s="8"/>
      <c r="E74" s="8"/>
      <c r="F74" s="8"/>
      <c r="G74" s="8"/>
      <c r="H74" s="9"/>
      <c r="I74" s="8"/>
      <c r="J74" s="10"/>
      <c r="K74" s="8"/>
      <c r="L74" s="7"/>
    </row>
    <row r="75" spans="1:12" x14ac:dyDescent="0.2">
      <c r="A75" s="8"/>
      <c r="B75" s="8"/>
      <c r="C75" s="8"/>
      <c r="D75" s="8"/>
      <c r="E75" s="8"/>
      <c r="F75" s="8"/>
      <c r="G75" s="8"/>
      <c r="H75" s="9"/>
      <c r="I75" s="8"/>
      <c r="J75" s="10"/>
      <c r="K75" s="8"/>
      <c r="L75" s="7"/>
    </row>
    <row r="76" spans="1:12" x14ac:dyDescent="0.2">
      <c r="A76" s="8"/>
      <c r="B76" s="8"/>
      <c r="C76" s="8"/>
      <c r="D76" s="8"/>
      <c r="E76" s="8"/>
      <c r="F76" s="8"/>
      <c r="G76" s="8"/>
      <c r="H76" s="9"/>
      <c r="I76" s="8"/>
      <c r="J76" s="10"/>
      <c r="K76" s="8"/>
      <c r="L76" s="7"/>
    </row>
    <row r="77" spans="1:12" x14ac:dyDescent="0.2">
      <c r="A77" s="8"/>
      <c r="B77" s="8"/>
      <c r="C77" s="8"/>
      <c r="D77" s="8"/>
      <c r="E77" s="8"/>
      <c r="F77" s="8"/>
      <c r="G77" s="8"/>
      <c r="H77" s="9"/>
      <c r="I77" s="8"/>
      <c r="J77" s="10"/>
      <c r="K77" s="8"/>
      <c r="L77" s="7"/>
    </row>
    <row r="78" spans="1:12" x14ac:dyDescent="0.2">
      <c r="A78" s="8"/>
      <c r="B78" s="8"/>
      <c r="C78" s="8"/>
      <c r="D78" s="8"/>
      <c r="E78" s="8"/>
      <c r="F78" s="8"/>
      <c r="G78" s="8"/>
      <c r="H78" s="9"/>
      <c r="I78" s="8"/>
      <c r="J78" s="10"/>
      <c r="K78" s="8"/>
      <c r="L78" s="7"/>
    </row>
    <row r="79" spans="1:12" x14ac:dyDescent="0.2">
      <c r="A79" s="8"/>
      <c r="B79" s="8"/>
      <c r="C79" s="8"/>
      <c r="D79" s="8"/>
      <c r="E79" s="8"/>
      <c r="F79" s="8"/>
      <c r="G79" s="8"/>
      <c r="H79" s="9"/>
      <c r="I79" s="8"/>
      <c r="J79" s="10"/>
      <c r="K79" s="8"/>
      <c r="L79" s="7"/>
    </row>
    <row r="80" spans="1:12" x14ac:dyDescent="0.2">
      <c r="A80" s="8"/>
      <c r="B80" s="8"/>
      <c r="C80" s="8"/>
      <c r="D80" s="8"/>
      <c r="E80" s="8"/>
      <c r="F80" s="8"/>
      <c r="G80" s="8"/>
      <c r="H80" s="9"/>
      <c r="I80" s="8"/>
      <c r="J80" s="10"/>
      <c r="K80" s="8"/>
      <c r="L80" s="7"/>
    </row>
    <row r="81" spans="1:12" x14ac:dyDescent="0.2">
      <c r="A81" s="8"/>
      <c r="B81" s="8"/>
      <c r="C81" s="8"/>
      <c r="D81" s="8"/>
      <c r="E81" s="8"/>
      <c r="F81" s="8"/>
      <c r="G81" s="8"/>
      <c r="H81" s="9"/>
      <c r="I81" s="8"/>
      <c r="J81" s="10"/>
      <c r="K81" s="8"/>
      <c r="L81" s="7"/>
    </row>
    <row r="82" spans="1:12" x14ac:dyDescent="0.2">
      <c r="A82" s="8"/>
      <c r="B82" s="8"/>
      <c r="C82" s="8"/>
      <c r="D82" s="8"/>
      <c r="E82" s="8"/>
      <c r="F82" s="8"/>
      <c r="G82" s="8"/>
      <c r="H82" s="9"/>
      <c r="I82" s="8"/>
      <c r="J82" s="10"/>
      <c r="K82" s="8"/>
      <c r="L82" s="7"/>
    </row>
    <row r="83" spans="1:12" x14ac:dyDescent="0.2">
      <c r="A83" s="8"/>
      <c r="B83" s="8"/>
      <c r="C83" s="8"/>
      <c r="D83" s="8"/>
      <c r="E83" s="8"/>
      <c r="F83" s="8"/>
      <c r="G83" s="8"/>
      <c r="H83" s="9"/>
      <c r="I83" s="8"/>
      <c r="J83" s="10"/>
      <c r="K83" s="8"/>
      <c r="L83" s="7"/>
    </row>
    <row r="84" spans="1:12" x14ac:dyDescent="0.2">
      <c r="A84" s="8"/>
      <c r="B84" s="8"/>
      <c r="C84" s="8"/>
      <c r="D84" s="8"/>
      <c r="E84" s="8"/>
      <c r="F84" s="8"/>
      <c r="G84" s="8"/>
      <c r="H84" s="9"/>
      <c r="I84" s="8"/>
      <c r="J84" s="10"/>
      <c r="K84" s="8"/>
      <c r="L84" s="7"/>
    </row>
    <row r="85" spans="1:12" x14ac:dyDescent="0.2">
      <c r="A85" s="8"/>
      <c r="B85" s="8"/>
      <c r="C85" s="8"/>
      <c r="D85" s="8"/>
      <c r="E85" s="8"/>
      <c r="F85" s="8"/>
      <c r="G85" s="8"/>
      <c r="H85" s="9"/>
      <c r="I85" s="8"/>
      <c r="J85" s="10"/>
      <c r="K85" s="8"/>
      <c r="L85" s="7"/>
    </row>
    <row r="86" spans="1:12" x14ac:dyDescent="0.2">
      <c r="A86" s="8"/>
      <c r="B86" s="8"/>
      <c r="C86" s="8"/>
      <c r="D86" s="8"/>
      <c r="E86" s="8"/>
      <c r="F86" s="8"/>
      <c r="G86" s="8"/>
      <c r="H86" s="9"/>
      <c r="I86" s="8"/>
      <c r="J86" s="10"/>
      <c r="K86" s="8"/>
      <c r="L86" s="7"/>
    </row>
    <row r="87" spans="1:12" x14ac:dyDescent="0.2">
      <c r="A87" s="8"/>
      <c r="B87" s="8"/>
      <c r="C87" s="8"/>
      <c r="D87" s="8"/>
      <c r="E87" s="8"/>
      <c r="F87" s="8"/>
      <c r="G87" s="8"/>
      <c r="H87" s="9"/>
      <c r="I87" s="8"/>
      <c r="J87" s="10"/>
      <c r="K87" s="8"/>
      <c r="L87" s="7"/>
    </row>
    <row r="88" spans="1:12" x14ac:dyDescent="0.2">
      <c r="A88" s="8"/>
      <c r="B88" s="8"/>
      <c r="C88" s="8"/>
      <c r="D88" s="8"/>
      <c r="E88" s="8"/>
      <c r="F88" s="8"/>
      <c r="G88" s="8"/>
      <c r="H88" s="9"/>
      <c r="I88" s="8"/>
      <c r="J88" s="10"/>
      <c r="K88" s="8"/>
      <c r="L88" s="7"/>
    </row>
    <row r="89" spans="1:12" x14ac:dyDescent="0.2">
      <c r="A89" s="8"/>
      <c r="B89" s="8"/>
      <c r="C89" s="8"/>
      <c r="D89" s="8"/>
      <c r="E89" s="8"/>
      <c r="F89" s="8"/>
      <c r="G89" s="8"/>
      <c r="H89" s="9"/>
      <c r="I89" s="8"/>
      <c r="J89" s="10"/>
      <c r="K89" s="8"/>
      <c r="L89" s="7"/>
    </row>
    <row r="90" spans="1:12" x14ac:dyDescent="0.2">
      <c r="A90" s="8"/>
      <c r="B90" s="8"/>
      <c r="C90" s="8"/>
      <c r="D90" s="8"/>
      <c r="E90" s="8"/>
      <c r="F90" s="8"/>
      <c r="G90" s="8"/>
      <c r="H90" s="9"/>
      <c r="I90" s="8"/>
      <c r="J90" s="10"/>
      <c r="K90" s="8"/>
      <c r="L90" s="7"/>
    </row>
    <row r="91" spans="1:12" x14ac:dyDescent="0.2">
      <c r="A91" s="8"/>
      <c r="B91" s="8"/>
      <c r="C91" s="8"/>
      <c r="D91" s="8"/>
      <c r="E91" s="8"/>
      <c r="F91" s="8"/>
      <c r="G91" s="8"/>
      <c r="H91" s="9"/>
      <c r="I91" s="8"/>
      <c r="J91" s="10"/>
      <c r="K91" s="8"/>
      <c r="L91" s="7"/>
    </row>
    <row r="92" spans="1:12" x14ac:dyDescent="0.2">
      <c r="A92" s="8"/>
      <c r="B92" s="8"/>
      <c r="C92" s="8"/>
      <c r="D92" s="8"/>
      <c r="E92" s="8"/>
      <c r="F92" s="8"/>
      <c r="G92" s="8"/>
      <c r="H92" s="9"/>
      <c r="I92" s="8"/>
      <c r="J92" s="10"/>
      <c r="K92" s="8"/>
      <c r="L92" s="7"/>
    </row>
    <row r="93" spans="1:12" x14ac:dyDescent="0.2">
      <c r="A93" s="8"/>
      <c r="B93" s="8"/>
      <c r="C93" s="8"/>
      <c r="D93" s="8"/>
      <c r="E93" s="8"/>
      <c r="F93" s="8"/>
      <c r="G93" s="8"/>
      <c r="H93" s="9"/>
      <c r="I93" s="8"/>
      <c r="J93" s="10"/>
      <c r="K93" s="8"/>
      <c r="L93" s="7"/>
    </row>
    <row r="94" spans="1:12" x14ac:dyDescent="0.2">
      <c r="A94" s="8"/>
      <c r="B94" s="8"/>
      <c r="C94" s="8"/>
      <c r="D94" s="8"/>
      <c r="E94" s="8"/>
      <c r="F94" s="8"/>
      <c r="G94" s="8"/>
      <c r="H94" s="9"/>
      <c r="I94" s="8"/>
      <c r="J94" s="10"/>
      <c r="K94" s="8"/>
      <c r="L94" s="7"/>
    </row>
    <row r="95" spans="1:12" x14ac:dyDescent="0.2">
      <c r="A95" s="8"/>
      <c r="B95" s="8"/>
      <c r="C95" s="8"/>
      <c r="D95" s="8"/>
      <c r="E95" s="8"/>
      <c r="F95" s="8"/>
      <c r="G95" s="8"/>
      <c r="H95" s="9"/>
      <c r="I95" s="8"/>
      <c r="J95" s="10"/>
      <c r="K95" s="8"/>
      <c r="L95" s="7"/>
    </row>
    <row r="96" spans="1:12" x14ac:dyDescent="0.2">
      <c r="A96" s="8"/>
      <c r="B96" s="8"/>
      <c r="C96" s="8"/>
      <c r="D96" s="8"/>
      <c r="E96" s="8"/>
      <c r="F96" s="8"/>
      <c r="G96" s="8"/>
      <c r="H96" s="9"/>
      <c r="I96" s="8"/>
      <c r="J96" s="10"/>
      <c r="K96" s="8"/>
      <c r="L96" s="7"/>
    </row>
    <row r="97" spans="1:12" x14ac:dyDescent="0.2">
      <c r="A97" s="8"/>
      <c r="B97" s="8"/>
      <c r="C97" s="8"/>
      <c r="D97" s="8"/>
      <c r="E97" s="8"/>
      <c r="F97" s="8"/>
      <c r="G97" s="8"/>
      <c r="H97" s="9"/>
      <c r="I97" s="8"/>
      <c r="J97" s="10"/>
      <c r="K97" s="8"/>
      <c r="L97" s="7"/>
    </row>
    <row r="98" spans="1:12" x14ac:dyDescent="0.2">
      <c r="A98" s="8"/>
      <c r="B98" s="8"/>
      <c r="C98" s="8"/>
      <c r="D98" s="8"/>
      <c r="E98" s="8"/>
      <c r="F98" s="8"/>
      <c r="G98" s="8"/>
      <c r="H98" s="9"/>
      <c r="I98" s="8"/>
      <c r="J98" s="10"/>
      <c r="K98" s="8"/>
      <c r="L98" s="7"/>
    </row>
    <row r="99" spans="1:12" x14ac:dyDescent="0.2">
      <c r="A99" s="8"/>
      <c r="B99" s="8"/>
      <c r="C99" s="8"/>
      <c r="D99" s="8"/>
      <c r="E99" s="8"/>
      <c r="F99" s="8"/>
      <c r="G99" s="8"/>
      <c r="H99" s="9"/>
      <c r="I99" s="8"/>
      <c r="J99" s="10"/>
      <c r="K99" s="8"/>
      <c r="L99" s="7"/>
    </row>
    <row r="100" spans="1:12" x14ac:dyDescent="0.2">
      <c r="A100" s="8"/>
      <c r="B100" s="8"/>
      <c r="C100" s="8"/>
      <c r="D100" s="8"/>
      <c r="E100" s="8"/>
      <c r="F100" s="8"/>
      <c r="G100" s="8"/>
      <c r="H100" s="9"/>
      <c r="I100" s="8"/>
      <c r="J100" s="10"/>
      <c r="K100" s="8"/>
      <c r="L100" s="7"/>
    </row>
    <row r="101" spans="1:12" x14ac:dyDescent="0.2">
      <c r="A101" s="8"/>
      <c r="B101" s="8"/>
      <c r="C101" s="8"/>
      <c r="D101" s="8"/>
      <c r="E101" s="8"/>
      <c r="F101" s="8"/>
      <c r="G101" s="8"/>
      <c r="H101" s="9"/>
      <c r="I101" s="8"/>
      <c r="J101" s="10"/>
      <c r="K101" s="8"/>
      <c r="L101" s="7"/>
    </row>
    <row r="102" spans="1:12" x14ac:dyDescent="0.2">
      <c r="A102" s="8"/>
      <c r="B102" s="8"/>
      <c r="C102" s="8"/>
      <c r="D102" s="8"/>
      <c r="E102" s="8"/>
      <c r="F102" s="8"/>
      <c r="G102" s="8"/>
      <c r="H102" s="9"/>
      <c r="I102" s="8"/>
      <c r="J102" s="10"/>
      <c r="K102" s="8"/>
      <c r="L102" s="7"/>
    </row>
    <row r="103" spans="1:12" x14ac:dyDescent="0.2">
      <c r="A103" s="8"/>
      <c r="B103" s="8"/>
      <c r="C103" s="8"/>
      <c r="D103" s="8"/>
      <c r="E103" s="8"/>
      <c r="F103" s="8"/>
      <c r="G103" s="8"/>
      <c r="H103" s="9"/>
      <c r="I103" s="8"/>
      <c r="J103" s="10"/>
      <c r="K103" s="8"/>
      <c r="L103" s="7"/>
    </row>
    <row r="104" spans="1:12" x14ac:dyDescent="0.2">
      <c r="A104" s="8"/>
      <c r="B104" s="8"/>
      <c r="C104" s="8"/>
      <c r="D104" s="8"/>
      <c r="E104" s="8"/>
      <c r="F104" s="8"/>
      <c r="G104" s="8"/>
      <c r="H104" s="9"/>
      <c r="I104" s="8"/>
      <c r="J104" s="10"/>
      <c r="K104" s="8"/>
      <c r="L104" s="7"/>
    </row>
    <row r="105" spans="1:12" x14ac:dyDescent="0.2">
      <c r="A105" s="8"/>
      <c r="B105" s="8"/>
      <c r="C105" s="8"/>
      <c r="D105" s="8"/>
      <c r="E105" s="8"/>
      <c r="F105" s="8"/>
      <c r="G105" s="8"/>
      <c r="H105" s="9"/>
      <c r="I105" s="8"/>
      <c r="J105" s="10"/>
      <c r="K105" s="8"/>
      <c r="L105" s="7"/>
    </row>
    <row r="106" spans="1:12" x14ac:dyDescent="0.2">
      <c r="A106" s="8"/>
      <c r="B106" s="8"/>
      <c r="C106" s="8"/>
      <c r="D106" s="8"/>
      <c r="E106" s="8"/>
      <c r="F106" s="8"/>
      <c r="G106" s="8"/>
      <c r="H106" s="9"/>
      <c r="I106" s="8"/>
      <c r="J106" s="10"/>
      <c r="K106" s="8"/>
      <c r="L106" s="7"/>
    </row>
    <row r="107" spans="1:12" x14ac:dyDescent="0.2">
      <c r="A107" s="8"/>
      <c r="B107" s="8"/>
      <c r="C107" s="8"/>
      <c r="D107" s="8"/>
      <c r="E107" s="8"/>
      <c r="F107" s="8"/>
      <c r="G107" s="8"/>
      <c r="H107" s="9"/>
      <c r="I107" s="8"/>
      <c r="J107" s="10"/>
      <c r="K107" s="8"/>
      <c r="L107" s="7"/>
    </row>
    <row r="108" spans="1:12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7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844DDF950CB94D8E4BBAD57EB1F6EB" ma:contentTypeVersion="3" ma:contentTypeDescription="Een nieuw document maken." ma:contentTypeScope="" ma:versionID="6faa5c553d7cb76d89e19f23182e505f">
  <xsd:schema xmlns:xsd="http://www.w3.org/2001/XMLSchema" xmlns:xs="http://www.w3.org/2001/XMLSchema" xmlns:p="http://schemas.microsoft.com/office/2006/metadata/properties" xmlns:ns2="eab3de0e-caf1-425f-915f-c040efd8929a" targetNamespace="http://schemas.microsoft.com/office/2006/metadata/properties" ma:root="true" ma:fieldsID="39c821e39d3cf1745e8f7e8e6137c5a9" ns2:_="">
    <xsd:import namespace="eab3de0e-caf1-425f-915f-c040efd892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b3de0e-caf1-425f-915f-c040efd892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52B31C93-0A4E-43ED-A22C-9969F019D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b3de0e-caf1-425f-915f-c040efd892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05DFDA43-EDA9-4B1D-9DB5-0960E194447A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3D532443-0479-4431-AC65-273E51D9147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eab3de0e-caf1-425f-915f-c040efd8929a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2</vt:i4>
      </vt:variant>
    </vt:vector>
  </HeadingPairs>
  <TitlesOfParts>
    <vt:vector size="37" baseType="lpstr">
      <vt:lpstr>Totaalprijs</vt:lpstr>
      <vt:lpstr>Correctief OH</vt:lpstr>
      <vt:lpstr>ABC Noorderlicht College</vt:lpstr>
      <vt:lpstr>Bernard Nieuwetijt College</vt:lpstr>
      <vt:lpstr>Bindelmeer College</vt:lpstr>
      <vt:lpstr>Bindelmeer College Sportzaal</vt:lpstr>
      <vt:lpstr>Blaise Pascal College </vt:lpstr>
      <vt:lpstr>Blaise Pascal College Gymzaal</vt:lpstr>
      <vt:lpstr>Calvijn College Amsterdam</vt:lpstr>
      <vt:lpstr>College De Meer (Lavoisierstraa</vt:lpstr>
      <vt:lpstr>College De Meer (Radioweg)</vt:lpstr>
      <vt:lpstr>Comenius Lyceum</vt:lpstr>
      <vt:lpstr>Cygnus Gymnasium</vt:lpstr>
      <vt:lpstr>Damstede Lyceum</vt:lpstr>
      <vt:lpstr>Apollo</vt:lpstr>
      <vt:lpstr>De Faam</vt:lpstr>
      <vt:lpstr>Vinse School HS</vt:lpstr>
      <vt:lpstr>Vinse School PS </vt:lpstr>
      <vt:lpstr>Vinse School PS (gym)</vt:lpstr>
      <vt:lpstr>Vinse School (Passeerdersgra</vt:lpstr>
      <vt:lpstr>Vinse School (26 + 28)</vt:lpstr>
      <vt:lpstr>Gerrit vd Veen College (moreels</vt:lpstr>
      <vt:lpstr>Gerrit vd Veen College (Gerrit </vt:lpstr>
      <vt:lpstr>Havo De Hof</vt:lpstr>
      <vt:lpstr>Huygens College</vt:lpstr>
      <vt:lpstr>Iedersland college</vt:lpstr>
      <vt:lpstr>Over-Y College</vt:lpstr>
      <vt:lpstr>Pascal Zuid</vt:lpstr>
      <vt:lpstr>Pieter Nieuwland College</vt:lpstr>
      <vt:lpstr>Bestuursbureau</vt:lpstr>
      <vt:lpstr>Sweelinck College</vt:lpstr>
      <vt:lpstr>Xplore - Agora Amsterdam</vt:lpstr>
      <vt:lpstr>College Zuyd (Karel du J</vt:lpstr>
      <vt:lpstr>College Zuyd (Rusten 436</vt:lpstr>
      <vt:lpstr>College Zuyd (Rusten 438</vt:lpstr>
      <vt:lpstr>'Correctief OH'!Print_Area</vt:lpstr>
      <vt:lpstr>Totaalprijs!Print_Area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Maarten Stoetzer</dc:creator>
  <cp:keywords/>
  <dc:description/>
  <cp:lastModifiedBy>Dieuwertje Koesen</cp:lastModifiedBy>
  <cp:revision/>
  <dcterms:created xsi:type="dcterms:W3CDTF">2025-03-06T14:11:45Z</dcterms:created>
  <dcterms:modified xsi:type="dcterms:W3CDTF">2026-04-18T16:34:30Z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DXVersion">
    <vt:lpwstr>17.1.10.0</vt:lpwstr>
  </property>
  <property fmtid="{D5CDD505-2E9C-101B-9397-08002B2CF9AE}" pid="3" name="ContentTypeId">
    <vt:lpwstr>0x01010047844DDF950CB94D8E4BBAD57EB1F6EB</vt:lpwstr>
  </property>
</Properties>
</file>