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iv\IPM_Kennis\Werk_TM\VSE docs BIOL\2026\EA WO\programmering scope\"/>
    </mc:Choice>
  </mc:AlternateContent>
  <xr:revisionPtr revIDLastSave="0" documentId="13_ncr:1_{0F27F3B5-FC61-4044-846A-2404EE07F2A4}" xr6:coauthVersionLast="47" xr6:coauthVersionMax="47" xr10:uidLastSave="{00000000-0000-0000-0000-000000000000}"/>
  <bookViews>
    <workbookView xWindow="57480" yWindow="-4605" windowWidth="29040" windowHeight="15720" xr2:uid="{ADEFC6A5-045B-4B97-910D-7DB0390E1A35}"/>
  </bookViews>
  <sheets>
    <sheet name="Blad1" sheetId="1" r:id="rId1"/>
  </sheets>
  <definedNames>
    <definedName name="_xlnm._FilterDatabase" localSheetId="0" hidden="1">Blad1!$A$6:$U$23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1" l="1"/>
  <c r="I29" i="1" s="1"/>
  <c r="J29" i="1" s="1"/>
  <c r="H30" i="1"/>
  <c r="I30" i="1" s="1"/>
  <c r="J30" i="1" s="1"/>
  <c r="H31" i="1"/>
  <c r="I31" i="1" s="1"/>
  <c r="J31" i="1" s="1"/>
  <c r="H33" i="1"/>
  <c r="I33" i="1" s="1"/>
  <c r="J33" i="1" s="1"/>
  <c r="H34" i="1"/>
  <c r="I34" i="1" s="1"/>
  <c r="J34" i="1" s="1"/>
  <c r="H35" i="1"/>
  <c r="I35" i="1" s="1"/>
  <c r="J35" i="1" s="1"/>
  <c r="H23" i="1" l="1"/>
  <c r="G23" i="1"/>
</calcChain>
</file>

<file path=xl/sharedStrings.xml><?xml version="1.0" encoding="utf-8"?>
<sst xmlns="http://schemas.openxmlformats.org/spreadsheetml/2006/main" count="203" uniqueCount="63">
  <si>
    <t>Waterlichaam (obv GISbestand)</t>
  </si>
  <si>
    <t>Methode</t>
  </si>
  <si>
    <t>meetjaar 2027</t>
  </si>
  <si>
    <t>meetjaar 2028</t>
  </si>
  <si>
    <t>meetjaar 2029</t>
  </si>
  <si>
    <t>x</t>
  </si>
  <si>
    <t>Dortsche Biesbosch (R8)</t>
  </si>
  <si>
    <t>Vecht-Zwarte Water</t>
  </si>
  <si>
    <t>Hollandsche IJssel (R8)</t>
  </si>
  <si>
    <t>Bergsche Maas (R8)</t>
  </si>
  <si>
    <t>Boven Rijn, Waal</t>
  </si>
  <si>
    <t>Brabantse Biesbosch (R8)</t>
  </si>
  <si>
    <t>Haringvliet Oost (R8)</t>
  </si>
  <si>
    <t>IJssel</t>
  </si>
  <si>
    <t>Nederrijn, Lek</t>
  </si>
  <si>
    <t>Oude Maas (R8)  [(bovenstrooms Hartelkanaal), Spui, Noord, Dordtsche Kil, Lek tot Hagestein ]</t>
  </si>
  <si>
    <t>Bedijkte Maas</t>
  </si>
  <si>
    <t>Grensmaas</t>
  </si>
  <si>
    <t>Boven en Beneden Merwede (R8)</t>
  </si>
  <si>
    <t>Beneden Maas (R8)</t>
  </si>
  <si>
    <t>Bovenmaas</t>
  </si>
  <si>
    <t>Zandmaas</t>
  </si>
  <si>
    <t>meetjaar 2030</t>
  </si>
  <si>
    <t>meetjaar 2031</t>
  </si>
  <si>
    <t>meetjaar 2032</t>
  </si>
  <si>
    <t>aantal meetpunten KRW</t>
  </si>
  <si>
    <t>aantal meetpunten N2000 (Grid)</t>
  </si>
  <si>
    <t>Opmerkingen</t>
  </si>
  <si>
    <t>Water en Oeverplanten meetnet (voor stromend incl Fytobenthos deelmaatlat rapportage)</t>
  </si>
  <si>
    <t>KRW (WOP+biezen)</t>
  </si>
  <si>
    <t>KRW (WOP)</t>
  </si>
  <si>
    <t>Contract</t>
  </si>
  <si>
    <t>Verleningsoptie 1</t>
  </si>
  <si>
    <t>Verleningsoptie 2</t>
  </si>
  <si>
    <t>meetjaar 2033</t>
  </si>
  <si>
    <t>meetjaar 2034</t>
  </si>
  <si>
    <t>meetjaar 2035</t>
  </si>
  <si>
    <t>meetjaar 2036</t>
  </si>
  <si>
    <t>meetjaar 2037</t>
  </si>
  <si>
    <t>meetjaar 2038</t>
  </si>
  <si>
    <t>A</t>
  </si>
  <si>
    <t>B</t>
  </si>
  <si>
    <t>Extra vraag voor ATKB: waarom geen interesse in stromend? Wrsl kennis oeverplanten en  minder omzet dan stagnant?</t>
  </si>
  <si>
    <t>weken</t>
  </si>
  <si>
    <t>Stagnant/Stromend</t>
  </si>
  <si>
    <t>stromend</t>
  </si>
  <si>
    <t>Percelen</t>
  </si>
  <si>
    <t>stomend/stagnant</t>
  </si>
  <si>
    <t>Totaal aantal punten (filter)</t>
  </si>
  <si>
    <t>a</t>
  </si>
  <si>
    <t>b</t>
  </si>
  <si>
    <t>perc A</t>
  </si>
  <si>
    <t xml:space="preserve">Egaliseren over de jaren!? </t>
  </si>
  <si>
    <t>perc B</t>
  </si>
  <si>
    <t>punten (KRW)</t>
  </si>
  <si>
    <t>biezen</t>
  </si>
  <si>
    <t>vaardagen</t>
  </si>
  <si>
    <t>Perceel A</t>
  </si>
  <si>
    <t>aantal dagen met 1 team (6 punten/dg)</t>
  </si>
  <si>
    <t>Concept versie 1.8 (25.6.2026)</t>
  </si>
  <si>
    <t>Lichtblauw: Opties (bv. extra KRW meetjaren of wensen vanuit projecten)</t>
  </si>
  <si>
    <t xml:space="preserve">Legenda: </t>
  </si>
  <si>
    <t xml:space="preserve">Groen: MWTL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</si>
</sst>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color theme="1"/>
      <name val="Verdana"/>
      <family val="2"/>
    </font>
    <font>
      <sz val="9"/>
      <color rgb="FFFF0000"/>
      <name val="Verdana"/>
      <family val="2"/>
    </font>
    <font>
      <sz val="8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10"/>
      <name val="Arial"/>
      <family val="2"/>
    </font>
    <font>
      <b/>
      <sz val="9"/>
      <color theme="1" tint="0.499984740745262"/>
      <name val="Verdana"/>
      <family val="2"/>
    </font>
    <font>
      <sz val="9"/>
      <color theme="1" tint="0.499984740745262"/>
      <name val="Verdana"/>
      <family val="2"/>
    </font>
    <font>
      <b/>
      <sz val="9"/>
      <color rgb="FFFF0000"/>
      <name val="Verdana"/>
      <family val="2"/>
    </font>
    <font>
      <b/>
      <sz val="1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 applyAlignment="1">
      <alignment horizontal="center"/>
    </xf>
    <xf numFmtId="0" fontId="4" fillId="0" borderId="0" xfId="0" applyFont="1"/>
    <xf numFmtId="0" fontId="3" fillId="0" borderId="0" xfId="0" applyFont="1"/>
    <xf numFmtId="0" fontId="3" fillId="2" borderId="0" xfId="0" applyFont="1" applyFill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/>
    </xf>
    <xf numFmtId="1" fontId="4" fillId="0" borderId="0" xfId="0" applyNumberFormat="1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7" borderId="1" xfId="0" applyFont="1" applyFill="1" applyBorder="1" applyAlignment="1">
      <alignment horizontal="left" wrapText="1"/>
    </xf>
    <xf numFmtId="0" fontId="3" fillId="7" borderId="1" xfId="0" applyFont="1" applyFill="1" applyBorder="1"/>
    <xf numFmtId="0" fontId="4" fillId="4" borderId="1" xfId="0" applyFont="1" applyFill="1" applyBorder="1"/>
    <xf numFmtId="0" fontId="3" fillId="4" borderId="1" xfId="0" applyFont="1" applyFill="1" applyBorder="1"/>
    <xf numFmtId="0" fontId="4" fillId="5" borderId="1" xfId="0" applyFont="1" applyFill="1" applyBorder="1"/>
    <xf numFmtId="0" fontId="3" fillId="5" borderId="1" xfId="0" applyFont="1" applyFill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0" fontId="4" fillId="3" borderId="1" xfId="0" applyFont="1" applyFill="1" applyBorder="1" applyAlignment="1">
      <alignment wrapText="1"/>
    </xf>
    <xf numFmtId="0" fontId="4" fillId="7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5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left"/>
    </xf>
    <xf numFmtId="0" fontId="4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4" fillId="0" borderId="0" xfId="0" applyFont="1" applyAlignment="1">
      <alignment wrapText="1"/>
    </xf>
    <xf numFmtId="1" fontId="3" fillId="0" borderId="0" xfId="0" applyNumberFormat="1" applyFont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7" fillId="0" borderId="0" xfId="0" applyFont="1"/>
    <xf numFmtId="1" fontId="6" fillId="0" borderId="0" xfId="0" applyNumberFormat="1" applyFont="1" applyAlignment="1">
      <alignment horizontal="center" wrapText="1"/>
    </xf>
    <xf numFmtId="1" fontId="7" fillId="6" borderId="4" xfId="0" applyNumberFormat="1" applyFont="1" applyFill="1" applyBorder="1" applyAlignment="1">
      <alignment horizontal="center"/>
    </xf>
    <xf numFmtId="0" fontId="8" fillId="0" borderId="0" xfId="0" applyFont="1" applyAlignment="1">
      <alignment horizontal="left"/>
    </xf>
    <xf numFmtId="1" fontId="7" fillId="0" borderId="0" xfId="0" applyNumberFormat="1" applyFont="1"/>
    <xf numFmtId="1" fontId="7" fillId="0" borderId="3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 wrapText="1"/>
    </xf>
    <xf numFmtId="0" fontId="3" fillId="4" borderId="0" xfId="0" applyFont="1" applyFill="1" applyAlignment="1">
      <alignment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9" fillId="0" borderId="0" xfId="0" applyFont="1" applyAlignment="1">
      <alignment horizontal="left"/>
    </xf>
    <xf numFmtId="1" fontId="9" fillId="0" borderId="0" xfId="0" applyNumberFormat="1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81A02-F514-4260-A478-F21767D9B744}">
  <dimension ref="A1:U49"/>
  <sheetViews>
    <sheetView tabSelected="1" workbookViewId="0">
      <pane xSplit="4" ySplit="6" topLeftCell="E7" activePane="bottomRight" state="frozen"/>
      <selection pane="topRight" activeCell="C1" sqref="C1"/>
      <selection pane="bottomLeft" activeCell="A7" sqref="A7"/>
      <selection pane="bottomRight" activeCell="D43" sqref="D43"/>
    </sheetView>
  </sheetViews>
  <sheetFormatPr defaultColWidth="9" defaultRowHeight="11.4" x14ac:dyDescent="0.2"/>
  <cols>
    <col min="1" max="1" width="27.09765625" style="3" customWidth="1"/>
    <col min="2" max="2" width="27.09765625" style="17" customWidth="1"/>
    <col min="3" max="3" width="34.19921875" style="3" customWidth="1"/>
    <col min="4" max="4" width="20.3984375" style="3" customWidth="1"/>
    <col min="5" max="6" width="15.3984375" style="3" customWidth="1"/>
    <col min="7" max="7" width="12" style="22" customWidth="1"/>
    <col min="8" max="8" width="12.69921875" style="14" customWidth="1"/>
    <col min="9" max="9" width="12.5" style="3" customWidth="1"/>
    <col min="10" max="10" width="12.19921875" style="3" bestFit="1" customWidth="1"/>
    <col min="11" max="11" width="12.19921875" style="17" customWidth="1"/>
    <col min="12" max="12" width="12.19921875" style="20" bestFit="1" customWidth="1"/>
    <col min="13" max="14" width="12.19921875" style="3" bestFit="1" customWidth="1"/>
    <col min="15" max="20" width="12.19921875" style="3" customWidth="1"/>
    <col min="21" max="21" width="12.796875" style="3" customWidth="1"/>
    <col min="22" max="16384" width="9" style="3"/>
  </cols>
  <sheetData>
    <row r="1" spans="1:21" ht="13.8" x14ac:dyDescent="0.25">
      <c r="C1" s="66" t="s">
        <v>28</v>
      </c>
      <c r="D1" s="66"/>
      <c r="E1" s="66"/>
      <c r="F1" s="66"/>
      <c r="G1" s="66"/>
      <c r="H1" s="67"/>
      <c r="I1" s="66"/>
    </row>
    <row r="2" spans="1:21" x14ac:dyDescent="0.2">
      <c r="C2" s="21" t="s">
        <v>59</v>
      </c>
      <c r="D2" s="18"/>
      <c r="E2" s="18"/>
      <c r="F2" s="18"/>
      <c r="G2" s="18"/>
      <c r="H2" s="19"/>
      <c r="I2" s="2" t="s">
        <v>61</v>
      </c>
    </row>
    <row r="3" spans="1:21" ht="68.400000000000006" x14ac:dyDescent="0.2">
      <c r="C3" s="18"/>
      <c r="D3" s="18"/>
      <c r="E3" s="18"/>
      <c r="F3" s="57"/>
      <c r="G3" s="18"/>
      <c r="H3" s="19"/>
      <c r="I3" s="63" t="s">
        <v>62</v>
      </c>
      <c r="J3" s="4" t="s">
        <v>60</v>
      </c>
      <c r="K3" s="12"/>
    </row>
    <row r="4" spans="1:21" x14ac:dyDescent="0.2">
      <c r="I4" s="22"/>
    </row>
    <row r="5" spans="1:21" x14ac:dyDescent="0.2">
      <c r="A5" s="6"/>
      <c r="B5" s="7"/>
      <c r="C5" s="6"/>
      <c r="D5" s="6"/>
      <c r="E5" s="6"/>
      <c r="F5" s="6"/>
      <c r="G5" s="5"/>
      <c r="H5" s="13"/>
      <c r="I5" s="23" t="s">
        <v>31</v>
      </c>
      <c r="J5" s="24"/>
      <c r="K5" s="25"/>
      <c r="L5" s="26"/>
      <c r="M5" s="27"/>
      <c r="N5" s="27"/>
      <c r="O5" s="28" t="s">
        <v>32</v>
      </c>
      <c r="P5" s="29"/>
      <c r="Q5" s="29"/>
      <c r="R5" s="30" t="s">
        <v>33</v>
      </c>
      <c r="S5" s="31"/>
      <c r="T5" s="31"/>
      <c r="U5" s="6"/>
    </row>
    <row r="6" spans="1:21" s="17" customFormat="1" ht="34.200000000000003" x14ac:dyDescent="0.2">
      <c r="A6" s="32" t="s">
        <v>46</v>
      </c>
      <c r="B6" s="32" t="s">
        <v>44</v>
      </c>
      <c r="C6" s="32" t="s">
        <v>0</v>
      </c>
      <c r="D6" s="32" t="s">
        <v>1</v>
      </c>
      <c r="E6" s="32" t="s">
        <v>57</v>
      </c>
      <c r="F6" s="32" t="s">
        <v>56</v>
      </c>
      <c r="G6" s="33" t="s">
        <v>25</v>
      </c>
      <c r="H6" s="34" t="s">
        <v>26</v>
      </c>
      <c r="I6" s="35" t="s">
        <v>2</v>
      </c>
      <c r="J6" s="35" t="s">
        <v>3</v>
      </c>
      <c r="K6" s="35" t="s">
        <v>4</v>
      </c>
      <c r="L6" s="36" t="s">
        <v>22</v>
      </c>
      <c r="M6" s="36" t="s">
        <v>23</v>
      </c>
      <c r="N6" s="36" t="s">
        <v>24</v>
      </c>
      <c r="O6" s="37" t="s">
        <v>34</v>
      </c>
      <c r="P6" s="37" t="s">
        <v>35</v>
      </c>
      <c r="Q6" s="37" t="s">
        <v>36</v>
      </c>
      <c r="R6" s="38" t="s">
        <v>37</v>
      </c>
      <c r="S6" s="38" t="s">
        <v>38</v>
      </c>
      <c r="T6" s="38" t="s">
        <v>39</v>
      </c>
      <c r="U6" s="32" t="s">
        <v>27</v>
      </c>
    </row>
    <row r="7" spans="1:21" ht="13.2" x14ac:dyDescent="0.2">
      <c r="A7" s="6" t="s">
        <v>40</v>
      </c>
      <c r="B7" s="6" t="s">
        <v>45</v>
      </c>
      <c r="C7" s="39" t="s">
        <v>7</v>
      </c>
      <c r="D7" s="6" t="s">
        <v>30</v>
      </c>
      <c r="E7" s="6"/>
      <c r="F7" s="6"/>
      <c r="G7" s="5">
        <v>12</v>
      </c>
      <c r="H7" s="13"/>
      <c r="I7" s="6"/>
      <c r="J7" s="6"/>
      <c r="K7" s="47" t="s">
        <v>49</v>
      </c>
      <c r="L7" s="5"/>
      <c r="M7" s="5"/>
      <c r="N7" s="29" t="s">
        <v>49</v>
      </c>
      <c r="O7" s="5"/>
      <c r="P7" s="5"/>
      <c r="Q7" s="29" t="s">
        <v>49</v>
      </c>
      <c r="R7" s="5"/>
      <c r="S7" s="5"/>
      <c r="T7" s="29" t="s">
        <v>49</v>
      </c>
      <c r="U7" s="10"/>
    </row>
    <row r="8" spans="1:21" ht="13.2" x14ac:dyDescent="0.2">
      <c r="A8" s="6" t="s">
        <v>40</v>
      </c>
      <c r="B8" s="7" t="s">
        <v>45</v>
      </c>
      <c r="C8" s="39" t="s">
        <v>8</v>
      </c>
      <c r="D8" s="6" t="s">
        <v>29</v>
      </c>
      <c r="E8" s="6" t="s">
        <v>55</v>
      </c>
      <c r="F8" s="6">
        <v>1</v>
      </c>
      <c r="G8" s="5">
        <v>6</v>
      </c>
      <c r="H8" s="13"/>
      <c r="I8" s="8" t="s">
        <v>40</v>
      </c>
      <c r="J8" s="8" t="s">
        <v>40</v>
      </c>
      <c r="K8" s="47" t="s">
        <v>49</v>
      </c>
      <c r="L8" s="40" t="s">
        <v>40</v>
      </c>
      <c r="M8" s="9" t="s">
        <v>40</v>
      </c>
      <c r="N8" s="29" t="s">
        <v>49</v>
      </c>
      <c r="O8" s="40" t="s">
        <v>40</v>
      </c>
      <c r="P8" s="9" t="s">
        <v>40</v>
      </c>
      <c r="Q8" s="29" t="s">
        <v>49</v>
      </c>
      <c r="R8" s="40" t="s">
        <v>40</v>
      </c>
      <c r="S8" s="9" t="s">
        <v>40</v>
      </c>
      <c r="T8" s="29" t="s">
        <v>49</v>
      </c>
      <c r="U8" s="10"/>
    </row>
    <row r="9" spans="1:21" ht="13.2" x14ac:dyDescent="0.2">
      <c r="A9" s="6" t="s">
        <v>40</v>
      </c>
      <c r="B9" s="6" t="s">
        <v>45</v>
      </c>
      <c r="C9" s="39" t="s">
        <v>19</v>
      </c>
      <c r="D9" s="6" t="s">
        <v>29</v>
      </c>
      <c r="E9" s="6" t="s">
        <v>55</v>
      </c>
      <c r="F9" s="6">
        <v>1</v>
      </c>
      <c r="G9" s="5">
        <v>20</v>
      </c>
      <c r="H9" s="13"/>
      <c r="I9" s="5"/>
      <c r="J9" s="47" t="s">
        <v>49</v>
      </c>
      <c r="K9" s="5"/>
      <c r="L9" s="5"/>
      <c r="M9" s="29" t="s">
        <v>50</v>
      </c>
      <c r="N9" s="5"/>
      <c r="O9" s="5"/>
      <c r="P9" s="6" t="s">
        <v>50</v>
      </c>
      <c r="Q9" s="5"/>
      <c r="R9" s="5"/>
      <c r="S9" s="29" t="s">
        <v>50</v>
      </c>
      <c r="T9" s="5"/>
      <c r="U9" s="7"/>
    </row>
    <row r="10" spans="1:21" ht="13.2" x14ac:dyDescent="0.2">
      <c r="A10" s="6" t="s">
        <v>40</v>
      </c>
      <c r="B10" s="7" t="s">
        <v>45</v>
      </c>
      <c r="C10" s="39" t="s">
        <v>9</v>
      </c>
      <c r="D10" s="6" t="s">
        <v>29</v>
      </c>
      <c r="E10" s="6" t="s">
        <v>55</v>
      </c>
      <c r="F10" s="6">
        <v>1</v>
      </c>
      <c r="G10" s="5">
        <v>8</v>
      </c>
      <c r="H10" s="13"/>
      <c r="I10" s="47" t="s">
        <v>49</v>
      </c>
      <c r="J10" s="5"/>
      <c r="K10" s="5"/>
      <c r="L10" s="48" t="s">
        <v>49</v>
      </c>
      <c r="M10" s="5"/>
      <c r="N10" s="5"/>
      <c r="O10" s="48" t="s">
        <v>49</v>
      </c>
      <c r="P10" s="5"/>
      <c r="Q10" s="5"/>
      <c r="R10" s="48" t="s">
        <v>49</v>
      </c>
      <c r="S10" s="5"/>
      <c r="T10" s="5"/>
      <c r="U10" s="7"/>
    </row>
    <row r="11" spans="1:21" ht="13.2" x14ac:dyDescent="0.2">
      <c r="A11" s="6" t="s">
        <v>40</v>
      </c>
      <c r="B11" s="7" t="s">
        <v>45</v>
      </c>
      <c r="C11" s="39" t="s">
        <v>10</v>
      </c>
      <c r="D11" s="6" t="s">
        <v>30</v>
      </c>
      <c r="E11" s="6"/>
      <c r="F11" s="6"/>
      <c r="G11" s="5">
        <v>30</v>
      </c>
      <c r="H11" s="13"/>
      <c r="I11" s="47" t="s">
        <v>49</v>
      </c>
      <c r="J11" s="11"/>
      <c r="K11" s="5"/>
      <c r="L11" s="48" t="s">
        <v>49</v>
      </c>
      <c r="M11" s="11"/>
      <c r="N11" s="5"/>
      <c r="O11" s="48" t="s">
        <v>49</v>
      </c>
      <c r="P11" s="11"/>
      <c r="Q11" s="5"/>
      <c r="R11" s="48" t="s">
        <v>49</v>
      </c>
      <c r="S11" s="11"/>
      <c r="T11" s="5"/>
      <c r="U11" s="7"/>
    </row>
    <row r="12" spans="1:21" ht="13.2" x14ac:dyDescent="0.2">
      <c r="A12" s="6" t="s">
        <v>40</v>
      </c>
      <c r="B12" s="7" t="s">
        <v>45</v>
      </c>
      <c r="C12" s="39" t="s">
        <v>11</v>
      </c>
      <c r="D12" s="6" t="s">
        <v>29</v>
      </c>
      <c r="E12" s="6" t="s">
        <v>55</v>
      </c>
      <c r="F12" s="6">
        <v>2</v>
      </c>
      <c r="G12" s="5">
        <v>22</v>
      </c>
      <c r="H12" s="13"/>
      <c r="I12" s="47" t="s">
        <v>49</v>
      </c>
      <c r="J12" s="5"/>
      <c r="K12" s="5"/>
      <c r="L12" s="48" t="s">
        <v>49</v>
      </c>
      <c r="M12" s="5"/>
      <c r="N12" s="5"/>
      <c r="O12" s="48" t="s">
        <v>49</v>
      </c>
      <c r="P12" s="5"/>
      <c r="Q12" s="5"/>
      <c r="R12" s="48" t="s">
        <v>49</v>
      </c>
      <c r="S12" s="5"/>
      <c r="T12" s="5"/>
      <c r="U12" s="7"/>
    </row>
    <row r="13" spans="1:21" ht="13.2" x14ac:dyDescent="0.2">
      <c r="A13" s="6" t="s">
        <v>40</v>
      </c>
      <c r="B13" s="7" t="s">
        <v>45</v>
      </c>
      <c r="C13" s="39" t="s">
        <v>12</v>
      </c>
      <c r="D13" s="6" t="s">
        <v>29</v>
      </c>
      <c r="E13" s="6" t="s">
        <v>55</v>
      </c>
      <c r="F13" s="6">
        <v>1</v>
      </c>
      <c r="G13" s="5">
        <v>22</v>
      </c>
      <c r="H13" s="13"/>
      <c r="I13" s="47" t="s">
        <v>49</v>
      </c>
      <c r="J13" s="5"/>
      <c r="K13" s="5"/>
      <c r="L13" s="48" t="s">
        <v>49</v>
      </c>
      <c r="M13" s="5"/>
      <c r="N13" s="5"/>
      <c r="O13" s="48" t="s">
        <v>49</v>
      </c>
      <c r="P13" s="5"/>
      <c r="Q13" s="5"/>
      <c r="R13" s="48" t="s">
        <v>49</v>
      </c>
      <c r="S13" s="5"/>
      <c r="T13" s="5"/>
      <c r="U13" s="7"/>
    </row>
    <row r="14" spans="1:21" ht="13.2" x14ac:dyDescent="0.2">
      <c r="A14" s="6" t="s">
        <v>40</v>
      </c>
      <c r="B14" s="7" t="s">
        <v>45</v>
      </c>
      <c r="C14" s="39" t="s">
        <v>17</v>
      </c>
      <c r="D14" s="6" t="s">
        <v>30</v>
      </c>
      <c r="E14" s="6"/>
      <c r="F14" s="6"/>
      <c r="G14" s="5">
        <v>23</v>
      </c>
      <c r="H14" s="13"/>
      <c r="I14" s="47" t="s">
        <v>49</v>
      </c>
      <c r="J14" s="5"/>
      <c r="K14" s="5"/>
      <c r="L14" s="48" t="s">
        <v>50</v>
      </c>
      <c r="M14" s="5"/>
      <c r="N14" s="5"/>
      <c r="O14" s="48" t="s">
        <v>50</v>
      </c>
      <c r="P14" s="5"/>
      <c r="Q14" s="5"/>
      <c r="R14" s="48" t="s">
        <v>50</v>
      </c>
      <c r="S14" s="5"/>
      <c r="T14" s="5"/>
      <c r="U14" s="7"/>
    </row>
    <row r="15" spans="1:21" ht="13.2" x14ac:dyDescent="0.2">
      <c r="A15" s="6" t="s">
        <v>41</v>
      </c>
      <c r="B15" s="6" t="s">
        <v>45</v>
      </c>
      <c r="C15" s="39" t="s">
        <v>6</v>
      </c>
      <c r="D15" s="6" t="s">
        <v>29</v>
      </c>
      <c r="E15" s="6" t="s">
        <v>55</v>
      </c>
      <c r="F15" s="6">
        <v>2</v>
      </c>
      <c r="G15" s="5">
        <v>23</v>
      </c>
      <c r="H15" s="13"/>
      <c r="I15" s="6"/>
      <c r="J15" s="6"/>
      <c r="K15" s="47" t="s">
        <v>50</v>
      </c>
      <c r="L15" s="5"/>
      <c r="M15" s="5"/>
      <c r="N15" s="29" t="s">
        <v>49</v>
      </c>
      <c r="O15" s="5"/>
      <c r="P15" s="5"/>
      <c r="Q15" s="29" t="s">
        <v>49</v>
      </c>
      <c r="R15" s="5"/>
      <c r="S15" s="5"/>
      <c r="T15" s="29" t="s">
        <v>49</v>
      </c>
      <c r="U15" s="10"/>
    </row>
    <row r="16" spans="1:21" ht="13.2" x14ac:dyDescent="0.2">
      <c r="A16" s="6" t="s">
        <v>41</v>
      </c>
      <c r="B16" s="7" t="s">
        <v>45</v>
      </c>
      <c r="C16" s="39" t="s">
        <v>18</v>
      </c>
      <c r="D16" s="6" t="s">
        <v>29</v>
      </c>
      <c r="E16" s="6" t="s">
        <v>55</v>
      </c>
      <c r="F16" s="6">
        <v>2</v>
      </c>
      <c r="G16" s="5">
        <v>24</v>
      </c>
      <c r="H16" s="13"/>
      <c r="I16" s="8" t="s">
        <v>41</v>
      </c>
      <c r="J16" s="47" t="s">
        <v>50</v>
      </c>
      <c r="K16" s="8" t="s">
        <v>41</v>
      </c>
      <c r="L16" s="40" t="s">
        <v>41</v>
      </c>
      <c r="M16" s="29" t="s">
        <v>50</v>
      </c>
      <c r="N16" s="9" t="s">
        <v>41</v>
      </c>
      <c r="O16" s="40" t="s">
        <v>41</v>
      </c>
      <c r="P16" s="29" t="s">
        <v>50</v>
      </c>
      <c r="Q16" s="9" t="s">
        <v>41</v>
      </c>
      <c r="R16" s="40" t="s">
        <v>41</v>
      </c>
      <c r="S16" s="29" t="s">
        <v>50</v>
      </c>
      <c r="T16" s="9" t="s">
        <v>41</v>
      </c>
      <c r="U16" s="10"/>
    </row>
    <row r="17" spans="1:21" ht="13.2" x14ac:dyDescent="0.2">
      <c r="A17" s="6" t="s">
        <v>41</v>
      </c>
      <c r="B17" s="6" t="s">
        <v>45</v>
      </c>
      <c r="C17" s="39" t="s">
        <v>20</v>
      </c>
      <c r="D17" s="6" t="s">
        <v>30</v>
      </c>
      <c r="E17" s="6"/>
      <c r="F17" s="6"/>
      <c r="G17" s="5">
        <v>7</v>
      </c>
      <c r="H17" s="13"/>
      <c r="I17" s="5"/>
      <c r="J17" s="47" t="s">
        <v>50</v>
      </c>
      <c r="K17" s="5"/>
      <c r="L17" s="5"/>
      <c r="M17" s="29" t="s">
        <v>50</v>
      </c>
      <c r="N17" s="5"/>
      <c r="O17" s="5"/>
      <c r="P17" s="29" t="s">
        <v>50</v>
      </c>
      <c r="Q17" s="5"/>
      <c r="R17" s="5"/>
      <c r="S17" s="29" t="s">
        <v>50</v>
      </c>
      <c r="T17" s="5"/>
      <c r="U17" s="7"/>
    </row>
    <row r="18" spans="1:21" ht="13.2" x14ac:dyDescent="0.2">
      <c r="A18" s="6" t="s">
        <v>41</v>
      </c>
      <c r="B18" s="6" t="s">
        <v>45</v>
      </c>
      <c r="C18" s="39" t="s">
        <v>21</v>
      </c>
      <c r="D18" s="6" t="s">
        <v>30</v>
      </c>
      <c r="E18" s="6"/>
      <c r="F18" s="6"/>
      <c r="G18" s="5">
        <v>26</v>
      </c>
      <c r="H18" s="13"/>
      <c r="I18" s="5"/>
      <c r="J18" s="47" t="s">
        <v>50</v>
      </c>
      <c r="K18" s="5"/>
      <c r="L18" s="5"/>
      <c r="M18" s="29" t="s">
        <v>50</v>
      </c>
      <c r="N18" s="5"/>
      <c r="O18" s="5"/>
      <c r="P18" s="29" t="s">
        <v>50</v>
      </c>
      <c r="Q18" s="5"/>
      <c r="R18" s="5"/>
      <c r="S18" s="29" t="s">
        <v>50</v>
      </c>
      <c r="T18" s="5"/>
      <c r="U18" s="7"/>
    </row>
    <row r="19" spans="1:21" ht="13.2" x14ac:dyDescent="0.2">
      <c r="A19" s="6" t="s">
        <v>41</v>
      </c>
      <c r="B19" s="7" t="s">
        <v>45</v>
      </c>
      <c r="C19" s="39" t="s">
        <v>13</v>
      </c>
      <c r="D19" s="6" t="s">
        <v>30</v>
      </c>
      <c r="E19" s="6"/>
      <c r="F19" s="6"/>
      <c r="G19" s="5">
        <v>26</v>
      </c>
      <c r="H19" s="13"/>
      <c r="I19" s="64" t="s">
        <v>50</v>
      </c>
      <c r="J19" s="1"/>
      <c r="K19" s="1"/>
      <c r="L19" s="65" t="s">
        <v>50</v>
      </c>
      <c r="M19" s="11"/>
      <c r="N19" s="1"/>
      <c r="O19" s="65" t="s">
        <v>50</v>
      </c>
      <c r="P19" s="1"/>
      <c r="Q19" s="1"/>
      <c r="R19" s="65" t="s">
        <v>50</v>
      </c>
      <c r="S19" s="11"/>
      <c r="T19" s="11"/>
      <c r="U19" s="7"/>
    </row>
    <row r="20" spans="1:21" ht="13.2" x14ac:dyDescent="0.2">
      <c r="A20" s="6" t="s">
        <v>41</v>
      </c>
      <c r="B20" s="7" t="s">
        <v>45</v>
      </c>
      <c r="C20" s="39" t="s">
        <v>14</v>
      </c>
      <c r="D20" s="6" t="s">
        <v>30</v>
      </c>
      <c r="E20" s="6"/>
      <c r="F20" s="6"/>
      <c r="G20" s="5">
        <v>28</v>
      </c>
      <c r="H20" s="13"/>
      <c r="I20" s="64" t="s">
        <v>50</v>
      </c>
      <c r="J20" s="1"/>
      <c r="K20" s="1"/>
      <c r="L20" s="65" t="s">
        <v>50</v>
      </c>
      <c r="M20" s="11"/>
      <c r="N20" s="1"/>
      <c r="O20" s="65" t="s">
        <v>50</v>
      </c>
      <c r="P20" s="1"/>
      <c r="Q20" s="1"/>
      <c r="R20" s="65" t="s">
        <v>50</v>
      </c>
      <c r="S20" s="11"/>
      <c r="T20" s="11"/>
      <c r="U20" s="7"/>
    </row>
    <row r="21" spans="1:21" ht="13.2" x14ac:dyDescent="0.2">
      <c r="A21" s="6" t="s">
        <v>41</v>
      </c>
      <c r="B21" s="7" t="s">
        <v>45</v>
      </c>
      <c r="C21" s="39" t="s">
        <v>15</v>
      </c>
      <c r="D21" s="6" t="s">
        <v>29</v>
      </c>
      <c r="E21" s="6" t="s">
        <v>55</v>
      </c>
      <c r="F21" s="6">
        <v>1</v>
      </c>
      <c r="G21" s="5">
        <v>28</v>
      </c>
      <c r="H21" s="13"/>
      <c r="I21" s="47" t="s">
        <v>50</v>
      </c>
      <c r="J21" s="5"/>
      <c r="K21" s="5"/>
      <c r="L21" s="48" t="s">
        <v>50</v>
      </c>
      <c r="M21" s="5"/>
      <c r="N21" s="5"/>
      <c r="O21" s="48" t="s">
        <v>50</v>
      </c>
      <c r="P21" s="5"/>
      <c r="Q21" s="5"/>
      <c r="R21" s="48" t="s">
        <v>50</v>
      </c>
      <c r="S21" s="5"/>
      <c r="T21" s="5"/>
      <c r="U21" s="7"/>
    </row>
    <row r="22" spans="1:21" ht="13.2" x14ac:dyDescent="0.2">
      <c r="A22" s="6" t="s">
        <v>41</v>
      </c>
      <c r="B22" s="7" t="s">
        <v>45</v>
      </c>
      <c r="C22" s="39" t="s">
        <v>16</v>
      </c>
      <c r="D22" s="6" t="s">
        <v>30</v>
      </c>
      <c r="E22" s="6"/>
      <c r="F22" s="6"/>
      <c r="G22" s="5">
        <v>13</v>
      </c>
      <c r="H22" s="13"/>
      <c r="I22" s="47" t="s">
        <v>50</v>
      </c>
      <c r="J22" s="5"/>
      <c r="K22" s="5"/>
      <c r="L22" s="48" t="s">
        <v>50</v>
      </c>
      <c r="M22" s="5"/>
      <c r="N22" s="5"/>
      <c r="O22" s="48" t="s">
        <v>50</v>
      </c>
      <c r="P22" s="5"/>
      <c r="Q22" s="5"/>
      <c r="R22" s="48" t="s">
        <v>50</v>
      </c>
      <c r="S22" s="5"/>
      <c r="T22" s="5"/>
      <c r="U22" s="7"/>
    </row>
    <row r="23" spans="1:21" x14ac:dyDescent="0.2">
      <c r="A23" s="41" t="s">
        <v>48</v>
      </c>
      <c r="B23" s="42" t="s">
        <v>47</v>
      </c>
      <c r="C23" s="2"/>
      <c r="G23" s="22">
        <f>SUBTOTAL(9,G7:G22)</f>
        <v>318</v>
      </c>
      <c r="H23" s="14">
        <f>SUBTOTAL(9,H7:H22)</f>
        <v>0</v>
      </c>
      <c r="I23" s="43" t="s">
        <v>5</v>
      </c>
      <c r="J23" s="3" t="s">
        <v>5</v>
      </c>
      <c r="K23" s="17" t="s">
        <v>5</v>
      </c>
      <c r="L23" s="20" t="s">
        <v>5</v>
      </c>
      <c r="M23" s="3" t="s">
        <v>5</v>
      </c>
      <c r="N23" s="3" t="s">
        <v>5</v>
      </c>
      <c r="O23" s="44" t="s">
        <v>5</v>
      </c>
      <c r="P23" s="3" t="s">
        <v>5</v>
      </c>
      <c r="Q23" s="3" t="s">
        <v>5</v>
      </c>
      <c r="R23" s="44" t="s">
        <v>5</v>
      </c>
      <c r="S23" s="3" t="s">
        <v>5</v>
      </c>
      <c r="T23" s="3" t="s">
        <v>5</v>
      </c>
    </row>
    <row r="24" spans="1:21" hidden="1" x14ac:dyDescent="0.2"/>
    <row r="25" spans="1:21" ht="45.6" hidden="1" x14ac:dyDescent="0.2">
      <c r="A25" s="17" t="s">
        <v>42</v>
      </c>
      <c r="G25" s="16" t="s">
        <v>52</v>
      </c>
      <c r="O25" s="21"/>
    </row>
    <row r="26" spans="1:21" x14ac:dyDescent="0.2">
      <c r="A26" s="17"/>
      <c r="G26" s="16"/>
      <c r="O26" s="21"/>
    </row>
    <row r="27" spans="1:21" ht="35.4" customHeight="1" x14ac:dyDescent="0.2">
      <c r="G27" s="49" t="s">
        <v>45</v>
      </c>
      <c r="H27" s="50" t="s">
        <v>54</v>
      </c>
      <c r="I27" s="55" t="s">
        <v>58</v>
      </c>
      <c r="J27" s="51" t="s">
        <v>43</v>
      </c>
      <c r="K27" s="45"/>
      <c r="L27" s="16"/>
      <c r="M27" s="15"/>
      <c r="N27" s="15"/>
      <c r="O27" s="2"/>
    </row>
    <row r="28" spans="1:21" x14ac:dyDescent="0.2">
      <c r="G28" s="52" t="s">
        <v>51</v>
      </c>
      <c r="H28" s="53"/>
      <c r="I28" s="53"/>
      <c r="J28" s="54"/>
      <c r="L28" s="16"/>
      <c r="M28" s="14"/>
      <c r="N28" s="14"/>
    </row>
    <row r="29" spans="1:21" x14ac:dyDescent="0.2">
      <c r="G29" s="52">
        <v>27</v>
      </c>
      <c r="H29" s="56">
        <f>SUM(G10:G13)+G8+G14</f>
        <v>111</v>
      </c>
      <c r="I29" s="53">
        <f t="shared" ref="I29:I31" si="0">H29/6</f>
        <v>18.5</v>
      </c>
      <c r="J29" s="58">
        <f>I29/5</f>
        <v>3.7</v>
      </c>
      <c r="K29" s="12"/>
      <c r="L29" s="22"/>
      <c r="M29" s="61"/>
      <c r="N29" s="14"/>
    </row>
    <row r="30" spans="1:21" x14ac:dyDescent="0.2">
      <c r="C30" s="46"/>
      <c r="D30" s="46"/>
      <c r="G30" s="52">
        <v>28</v>
      </c>
      <c r="H30" s="56">
        <f>SUM(G8+G9)</f>
        <v>26</v>
      </c>
      <c r="I30" s="53">
        <f t="shared" si="0"/>
        <v>4.333333333333333</v>
      </c>
      <c r="J30" s="58">
        <f t="shared" ref="J30:J35" si="1">I30/5</f>
        <v>0.86666666666666659</v>
      </c>
      <c r="L30" s="22"/>
      <c r="M30" s="61"/>
      <c r="N30" s="14"/>
    </row>
    <row r="31" spans="1:21" x14ac:dyDescent="0.2">
      <c r="C31" s="46"/>
      <c r="D31" s="46"/>
      <c r="G31" s="52">
        <v>29</v>
      </c>
      <c r="H31" s="56">
        <f>SUM(G7:G8)</f>
        <v>18</v>
      </c>
      <c r="I31" s="53">
        <f t="shared" si="0"/>
        <v>3</v>
      </c>
      <c r="J31" s="58">
        <f t="shared" si="1"/>
        <v>0.6</v>
      </c>
      <c r="L31" s="22"/>
      <c r="M31" s="61"/>
      <c r="N31" s="14"/>
    </row>
    <row r="32" spans="1:21" x14ac:dyDescent="0.2">
      <c r="C32" s="46"/>
      <c r="D32" s="46"/>
      <c r="G32" s="52" t="s">
        <v>53</v>
      </c>
      <c r="H32" s="56"/>
      <c r="I32" s="53"/>
      <c r="J32" s="58"/>
      <c r="L32" s="16"/>
      <c r="M32" s="61"/>
      <c r="N32" s="14"/>
    </row>
    <row r="33" spans="7:14" x14ac:dyDescent="0.2">
      <c r="G33" s="52">
        <v>27</v>
      </c>
      <c r="H33" s="56">
        <f>SUM(G19:G22)+G16</f>
        <v>119</v>
      </c>
      <c r="I33" s="53">
        <f>H33/6</f>
        <v>19.833333333333332</v>
      </c>
      <c r="J33" s="58">
        <f t="shared" si="1"/>
        <v>3.9666666666666663</v>
      </c>
      <c r="K33" s="12"/>
      <c r="L33" s="22"/>
      <c r="M33" s="61"/>
      <c r="N33" s="14"/>
    </row>
    <row r="34" spans="7:14" x14ac:dyDescent="0.2">
      <c r="G34" s="52">
        <v>28</v>
      </c>
      <c r="H34" s="56">
        <f>SUM(G16:G18)</f>
        <v>57</v>
      </c>
      <c r="I34" s="53">
        <f t="shared" ref="I34:I35" si="2">H34/6</f>
        <v>9.5</v>
      </c>
      <c r="J34" s="58">
        <f t="shared" si="1"/>
        <v>1.9</v>
      </c>
      <c r="L34" s="22"/>
      <c r="M34" s="61"/>
      <c r="N34" s="14"/>
    </row>
    <row r="35" spans="7:14" x14ac:dyDescent="0.2">
      <c r="G35" s="52">
        <v>29</v>
      </c>
      <c r="H35" s="56">
        <f>SUM(G15+G16)</f>
        <v>47</v>
      </c>
      <c r="I35" s="53">
        <f t="shared" si="2"/>
        <v>7.833333333333333</v>
      </c>
      <c r="J35" s="58">
        <f t="shared" si="1"/>
        <v>1.5666666666666667</v>
      </c>
      <c r="L35" s="22"/>
      <c r="M35" s="61"/>
      <c r="N35" s="14"/>
    </row>
    <row r="36" spans="7:14" x14ac:dyDescent="0.2">
      <c r="G36" s="49"/>
      <c r="H36" s="50"/>
      <c r="I36" s="49"/>
      <c r="J36" s="54"/>
      <c r="L36" s="16"/>
      <c r="M36" s="16"/>
      <c r="N36" s="16"/>
    </row>
    <row r="37" spans="7:14" x14ac:dyDescent="0.2">
      <c r="G37" s="49"/>
      <c r="H37" s="55"/>
      <c r="I37" s="55"/>
      <c r="J37" s="51"/>
      <c r="K37" s="45"/>
      <c r="L37" s="16"/>
      <c r="M37" s="62"/>
      <c r="N37" s="2"/>
    </row>
    <row r="38" spans="7:14" x14ac:dyDescent="0.2">
      <c r="G38" s="52"/>
      <c r="H38" s="53"/>
      <c r="I38" s="53"/>
      <c r="J38" s="51"/>
      <c r="L38" s="16"/>
      <c r="M38" s="14"/>
      <c r="N38" s="2"/>
    </row>
    <row r="39" spans="7:14" x14ac:dyDescent="0.2">
      <c r="G39" s="52"/>
      <c r="H39" s="53"/>
      <c r="I39" s="59"/>
      <c r="J39" s="54"/>
      <c r="K39" s="12"/>
      <c r="L39" s="22"/>
      <c r="M39" s="60"/>
    </row>
    <row r="40" spans="7:14" x14ac:dyDescent="0.2">
      <c r="G40" s="52"/>
      <c r="H40" s="53"/>
      <c r="I40" s="59"/>
      <c r="J40" s="54"/>
      <c r="L40" s="22"/>
      <c r="M40" s="60"/>
    </row>
    <row r="41" spans="7:14" x14ac:dyDescent="0.2">
      <c r="G41" s="52"/>
      <c r="H41" s="53"/>
      <c r="I41" s="59"/>
      <c r="J41" s="54"/>
      <c r="L41" s="22"/>
      <c r="M41" s="60"/>
    </row>
    <row r="42" spans="7:14" x14ac:dyDescent="0.2">
      <c r="G42" s="52"/>
      <c r="H42" s="53"/>
      <c r="I42" s="59"/>
      <c r="J42" s="54"/>
      <c r="L42" s="16"/>
      <c r="M42" s="60"/>
    </row>
    <row r="43" spans="7:14" x14ac:dyDescent="0.2">
      <c r="G43" s="52"/>
      <c r="H43" s="53"/>
      <c r="I43" s="59"/>
      <c r="J43" s="54"/>
      <c r="L43" s="22"/>
      <c r="M43" s="60"/>
    </row>
    <row r="44" spans="7:14" x14ac:dyDescent="0.2">
      <c r="G44" s="52"/>
      <c r="H44" s="53"/>
      <c r="I44" s="59"/>
      <c r="J44" s="54"/>
      <c r="L44" s="22"/>
      <c r="M44" s="60"/>
    </row>
    <row r="45" spans="7:14" x14ac:dyDescent="0.2">
      <c r="G45" s="52"/>
      <c r="H45" s="53"/>
      <c r="I45" s="59"/>
      <c r="J45" s="54"/>
      <c r="L45" s="22"/>
      <c r="M45" s="60"/>
    </row>
    <row r="46" spans="7:14" x14ac:dyDescent="0.2">
      <c r="G46" s="52"/>
      <c r="H46" s="53"/>
      <c r="I46" s="59"/>
      <c r="J46" s="54"/>
      <c r="K46" s="12"/>
      <c r="L46" s="16"/>
      <c r="M46" s="60"/>
    </row>
    <row r="47" spans="7:14" x14ac:dyDescent="0.2">
      <c r="G47" s="52"/>
      <c r="H47" s="53"/>
      <c r="I47" s="59"/>
      <c r="J47" s="54"/>
      <c r="L47" s="22"/>
      <c r="M47" s="60"/>
    </row>
    <row r="48" spans="7:14" x14ac:dyDescent="0.2">
      <c r="G48" s="52"/>
      <c r="H48" s="53"/>
      <c r="I48" s="59"/>
      <c r="J48" s="54"/>
      <c r="L48" s="22"/>
      <c r="M48" s="60"/>
    </row>
    <row r="49" spans="7:13" x14ac:dyDescent="0.2">
      <c r="G49" s="52"/>
      <c r="H49" s="53"/>
      <c r="I49" s="59"/>
      <c r="J49" s="54"/>
      <c r="L49" s="22"/>
      <c r="M49" s="60"/>
    </row>
  </sheetData>
  <autoFilter ref="A6:U23" xr:uid="{E1A81A02-F514-4260-A478-F21767D9B744}"/>
  <mergeCells count="1">
    <mergeCell ref="C1:I1"/>
  </mergeCells>
  <phoneticPr fontId="2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Bergwerff, Jeroen (RWS CIV)</dc:creator>
  <cp:lastModifiedBy>Sürken, Christiane (RWS CIV)</cp:lastModifiedBy>
  <dcterms:created xsi:type="dcterms:W3CDTF">2026-01-27T17:35:54Z</dcterms:created>
  <dcterms:modified xsi:type="dcterms:W3CDTF">2026-06-25T13:34:02Z</dcterms:modified>
</cp:coreProperties>
</file>