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defaultThemeVersion="124226"/>
  <xr:revisionPtr revIDLastSave="1843" documentId="13_ncr:1_{ADE59995-B1C5-4F08-ABFF-B5F12E48FA9E}" xr6:coauthVersionLast="47" xr6:coauthVersionMax="47" xr10:uidLastSave="{22DDA8BC-5861-4B87-9A3C-10BB401CD51D}"/>
  <bookViews>
    <workbookView xWindow="-108" yWindow="-108" windowWidth="23256" windowHeight="12456" tabRatio="379" activeTab="1" xr2:uid="{00000000-000D-0000-FFFF-FFFF00000000}"/>
  </bookViews>
  <sheets>
    <sheet name="Perceel A" sheetId="2" r:id="rId1"/>
    <sheet name="Perceel B" sheetId="6" r:id="rId2"/>
  </sheets>
  <definedNames>
    <definedName name="_xlnm.Print_Area" localSheetId="0">'Perceel A'!$A$1:$R$75</definedName>
    <definedName name="_xlnm.Print_Area" localSheetId="1">'Perceel B'!$A$1:$R$80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6" i="6" l="1"/>
  <c r="P37" i="6"/>
  <c r="P38" i="6"/>
  <c r="P39" i="6"/>
  <c r="P40" i="6"/>
  <c r="P35" i="6"/>
  <c r="P32" i="6"/>
  <c r="P31" i="6"/>
  <c r="P24" i="6"/>
  <c r="P25" i="6"/>
  <c r="P26" i="6"/>
  <c r="P39" i="2"/>
  <c r="P27" i="6" l="1"/>
  <c r="P40" i="2" l="1"/>
  <c r="P38" i="2"/>
  <c r="P37" i="2"/>
  <c r="P36" i="2"/>
  <c r="P30" i="2"/>
  <c r="N51" i="6"/>
  <c r="P51" i="6" s="1"/>
  <c r="N46" i="6"/>
  <c r="P46" i="6" s="1"/>
  <c r="N50" i="6"/>
  <c r="P50" i="6" s="1"/>
  <c r="N44" i="6"/>
  <c r="N43" i="6"/>
  <c r="P43" i="6" s="1"/>
  <c r="N48" i="6"/>
  <c r="P48" i="6" s="1"/>
  <c r="N58" i="6"/>
  <c r="P58" i="6" s="1"/>
  <c r="N57" i="6"/>
  <c r="P57" i="6" s="1"/>
  <c r="N56" i="6"/>
  <c r="P56" i="6" s="1"/>
  <c r="P52" i="6"/>
  <c r="P53" i="6"/>
  <c r="P59" i="6"/>
  <c r="P45" i="6"/>
  <c r="P44" i="6" l="1"/>
  <c r="N49" i="6"/>
  <c r="P49" i="6" s="1"/>
  <c r="P48" i="2"/>
  <c r="P49" i="2"/>
  <c r="P47" i="2"/>
  <c r="P46" i="2"/>
  <c r="P41" i="2"/>
  <c r="P42" i="2"/>
  <c r="P43" i="2"/>
  <c r="P61" i="6" l="1"/>
  <c r="P31" i="2"/>
  <c r="P32" i="2"/>
  <c r="P26" i="2"/>
  <c r="P25" i="2"/>
  <c r="P24" i="2"/>
  <c r="P27" i="2" l="1"/>
  <c r="P51" i="2" s="1"/>
</calcChain>
</file>

<file path=xl/sharedStrings.xml><?xml version="1.0" encoding="utf-8"?>
<sst xmlns="http://schemas.openxmlformats.org/spreadsheetml/2006/main" count="180" uniqueCount="115">
  <si>
    <r>
      <rPr>
        <sz val="11"/>
        <color theme="1"/>
        <rFont val="Calibri"/>
        <family val="2"/>
      </rPr>
      <t xml:space="preserve">• </t>
    </r>
    <r>
      <rPr>
        <sz val="11"/>
        <color theme="1"/>
        <rFont val="Calibri"/>
        <family val="2"/>
        <scheme val="minor"/>
      </rPr>
      <t>Alle gele cellen dienen door inschrijver te worden in gevuld.</t>
    </r>
  </si>
  <si>
    <t>• Dit Prijzenblad dient rechtsgeldig te worden ondertekend.</t>
  </si>
  <si>
    <t>• Alle bedragen zijn exclusief BTW.</t>
  </si>
  <si>
    <t>• De in dit formulier genoemde aantallen door Opdrachtgever zijn uitsluitend ter vergelijking van inschrijvingen.</t>
  </si>
  <si>
    <t>• Vermelde aantallen betreffen een fictief aantal om een prijsbeoordeling mogelijk te maken.</t>
  </si>
  <si>
    <t>Stamgegevens</t>
  </si>
  <si>
    <t xml:space="preserve">Eenmalige kosten  </t>
  </si>
  <si>
    <t>Eenmalig bedrag</t>
  </si>
  <si>
    <t>Subtotaal</t>
  </si>
  <si>
    <t>Jaarlijkse kosten</t>
  </si>
  <si>
    <t xml:space="preserve">Maandelijkse prijs </t>
  </si>
  <si>
    <t xml:space="preserve">Maanden </t>
  </si>
  <si>
    <t xml:space="preserve">Aantal </t>
  </si>
  <si>
    <t>Totaalbedrag excl. BTW</t>
  </si>
  <si>
    <t>Bedrijfsnaam:</t>
  </si>
  <si>
    <t>Naam:</t>
  </si>
  <si>
    <t>Functie:</t>
  </si>
  <si>
    <t>Plaats:</t>
  </si>
  <si>
    <t>Datum:</t>
  </si>
  <si>
    <t>Initiële contractduur</t>
  </si>
  <si>
    <t>• Dit Prijzenblad mag (op de gele en groene cellen na) niet worden gewijzigd door de Inschrijver.</t>
  </si>
  <si>
    <t xml:space="preserve">1) Migratiekosten  </t>
  </si>
  <si>
    <t xml:space="preserve">Eenmalige kosten voor migratie </t>
  </si>
  <si>
    <t>Aantal</t>
  </si>
  <si>
    <t xml:space="preserve">Subtotaal </t>
  </si>
  <si>
    <t xml:space="preserve">2) Service desk &amp; SPOC-rol </t>
  </si>
  <si>
    <t>2e lijns heldesk (inclusief 10% 1e lijns meldingen)</t>
  </si>
  <si>
    <t>Beschikbaarstelling ticketing systeem (licentie, beheer)</t>
  </si>
  <si>
    <t xml:space="preserve">Uitvoeren SPOC-rol ten aanzien van de ICT-keten </t>
  </si>
  <si>
    <t>Eenheid</t>
  </si>
  <si>
    <t>Prijs per werkplek</t>
  </si>
  <si>
    <t xml:space="preserve">4) IAM en provisioning </t>
  </si>
  <si>
    <t>3) Beheerdiensten &amp; Infrastructuur</t>
  </si>
  <si>
    <t>Prijs per applicatie</t>
  </si>
  <si>
    <t>Beheren virtuele servers (VM)</t>
  </si>
  <si>
    <t>Prijs per VM</t>
  </si>
  <si>
    <t xml:space="preserve">Eenheid </t>
  </si>
  <si>
    <t>Prijs per account</t>
  </si>
  <si>
    <t xml:space="preserve">Prijs per gebruiker </t>
  </si>
  <si>
    <t xml:space="preserve">Prijs per maand </t>
  </si>
  <si>
    <t xml:space="preserve">5) Gewogen uurtarieven </t>
  </si>
  <si>
    <t xml:space="preserve">Uurtarief </t>
  </si>
  <si>
    <t xml:space="preserve">6) Optionele diensten </t>
  </si>
  <si>
    <t xml:space="preserve">SIEM/SOC (MDR) dienstverlening </t>
  </si>
  <si>
    <t xml:space="preserve">Prijs </t>
  </si>
  <si>
    <t>Meerkosten tijdelijke overname 1e lijns supportdesk (meerkosten t.a.v. de kosten zoals geoffreerd voor de 2e lijns supportdesk)</t>
  </si>
  <si>
    <t>Plaatsen van werkplekapparatuur (zoals PC's)</t>
  </si>
  <si>
    <t>Prijs per werklplek</t>
  </si>
  <si>
    <t>Prijs per device</t>
  </si>
  <si>
    <t xml:space="preserve">Beheren en inrichten Cloud back-up dienst (MS365 &amp; Azure VM's) buiten de MS-tenant in een Nederlands datacenter </t>
  </si>
  <si>
    <t xml:space="preserve">Additionele ICT-support </t>
  </si>
  <si>
    <t xml:space="preserve">Engineer </t>
  </si>
  <si>
    <t xml:space="preserve">Beheren switches </t>
  </si>
  <si>
    <t xml:space="preserve">2) Service desk &amp; Support </t>
  </si>
  <si>
    <t>Beheren access point</t>
  </si>
  <si>
    <t>Prijs per access point</t>
  </si>
  <si>
    <t xml:space="preserve">Beheren routers </t>
  </si>
  <si>
    <t xml:space="preserve">Beheren firewall </t>
  </si>
  <si>
    <t>Prijs per router</t>
  </si>
  <si>
    <t xml:space="preserve">Prijs per switch </t>
  </si>
  <si>
    <t>Prijs per firewall</t>
  </si>
  <si>
    <t>Access point (medium density, wifi 6/7)</t>
  </si>
  <si>
    <t>Core switch (24SFP+ (10 Gbps en 4x SFP+))</t>
  </si>
  <si>
    <t>Acces switch (24 poorts met 1 GBE / min. 2x SFP+ (10Gbps) / PoE+ (min. 370W))</t>
  </si>
  <si>
    <t>Gateway (t.b.v. Veilig Internet)</t>
  </si>
  <si>
    <t xml:space="preserve">Opslagpercentage </t>
  </si>
  <si>
    <t xml:space="preserve">Per stuk </t>
  </si>
  <si>
    <t xml:space="preserve">Vervanging (installatie, configuratie, demontage en afvoeren) access point </t>
  </si>
  <si>
    <t xml:space="preserve">Vervanging (installatie, configuratie, demontage en afvoeren) access switch </t>
  </si>
  <si>
    <t xml:space="preserve">Vervanging (installatie, configuratie, demontage en afvoeren) core switch </t>
  </si>
  <si>
    <t>Vervanging (installatie, configuratie, demontage en afvoeren) gateway</t>
  </si>
  <si>
    <t>Additionele support</t>
  </si>
  <si>
    <t xml:space="preserve">Levering, implementatie en beheer NAC-oplossing  </t>
  </si>
  <si>
    <t xml:space="preserve">Prijs per melding </t>
  </si>
  <si>
    <t>Accountbeheer Azure (technisch beheer Entra ID / Azure)</t>
  </si>
  <si>
    <t xml:space="preserve">IAM-platform (lifecycle &amp; autorisaties) </t>
  </si>
  <si>
    <t xml:space="preserve">Projectleider </t>
  </si>
  <si>
    <t xml:space="preserve">6) Gewogen uurtarieven </t>
  </si>
  <si>
    <t xml:space="preserve">7) Optionele diensten </t>
  </si>
  <si>
    <t>Technisch beheer SaaS-koppeling</t>
  </si>
  <si>
    <t>Technisch beheer niet-SaaS applicaties (Uitrol In-Tune)</t>
  </si>
  <si>
    <t xml:space="preserve">Maandelijkse prijs  </t>
  </si>
  <si>
    <t>Dit bedrag mag maximaal 10% van het totaalbedrag excl. BTW     (zoals opgenomen in dit Prijzenblad) betreffen</t>
  </si>
  <si>
    <t xml:space="preserve">Jaarlijkse kosten </t>
  </si>
  <si>
    <t>Inspoelen devices</t>
  </si>
  <si>
    <t>MDM configuratie voor Bring Your Own Device (BYOD)</t>
  </si>
  <si>
    <t>Prijs per configuratie</t>
  </si>
  <si>
    <t>Dit bedrag mag maximaal 15% van het totaalbedrag excl. BTW (zoals opgenomen in dit Prijzenblad) betreffen</t>
  </si>
  <si>
    <t>Bijlage - Prijzenblad Perceel A ICT Migratie en Dienstverlening</t>
  </si>
  <si>
    <t xml:space="preserve">Fictief bedrag </t>
  </si>
  <si>
    <t xml:space="preserve">Eenmalige prijs levering </t>
  </si>
  <si>
    <t>Maandelijkse prijs beheer</t>
  </si>
  <si>
    <t>Bijlage - Prijzenblad Perceel B Netwerk</t>
  </si>
  <si>
    <t>Beoogde duur beheer, onderhoud en supportfase (fase na migratie)*</t>
  </si>
  <si>
    <t xml:space="preserve">* Voor prijsvergelijkingsdoeleinden is in het prijzenblad uitgegaan van een migratiefase van circa 6 maanden, gevolgd door 54 maanden beheer.
</t>
  </si>
  <si>
    <t>** Onder ‘Beheren werkplek’ vallen tevens alle PvE-eisen m.b.t. securitybeheer, change management en configuratiebeheer.</t>
  </si>
  <si>
    <t>Beheren werkplek**</t>
  </si>
  <si>
    <t xml:space="preserve">• Alle groene cellen zijn door inschrijver vrij in te vullen, indien nodig wordt geacht door Inschrijver. </t>
  </si>
  <si>
    <r>
      <t xml:space="preserve">• Er mogen geen negatieve bedragen worden ingevuld. </t>
    </r>
    <r>
      <rPr>
        <sz val="11"/>
        <rFont val="Calibri"/>
        <family val="2"/>
        <scheme val="minor"/>
      </rPr>
      <t xml:space="preserve">Het is wel toegestaan nulbedragen in te vullen. </t>
    </r>
  </si>
  <si>
    <t xml:space="preserve">• Inschrijver wordt gevraagd een prijs te offreren voor de optionele prijscomponenten. Dit betreft geen verplichting. </t>
  </si>
  <si>
    <t xml:space="preserve">Optionele kosten </t>
  </si>
  <si>
    <t>Tarief per afgehandelde melding/incident buiten de scope van de 2e lijns supportdesk inclusief 10% marge (1e lijns)</t>
  </si>
  <si>
    <t>Prijs per dagdeel 
(4 werkuren)</t>
  </si>
  <si>
    <t xml:space="preserve">Beoogde beheerperiode na vervanging netwerkomgeving </t>
  </si>
  <si>
    <t xml:space="preserve">1) Implementatiekosten  </t>
  </si>
  <si>
    <t xml:space="preserve">Eenmalige kosten voor implementatie </t>
  </si>
  <si>
    <t xml:space="preserve">2e lijns heldesk </t>
  </si>
  <si>
    <t xml:space="preserve">5) Beheerdiensten </t>
  </si>
  <si>
    <t>3) Beheerdiensten</t>
  </si>
  <si>
    <t xml:space="preserve">* In de totaalberekening van de beheertarieven gedurende de initiële periode wordt rekening gehouden met het beheer wat uitgevoerd wordt op de huidige omgeving en apparatuur (voor vervanging, c.a. 24 maanden) en het beheer wat wordt uitgevoerd op de netwerkomgevig na vervanging van de apparatuur en de her inrichting door opdrachtnemer (na vervanging, c.a. 36 maanden). </t>
  </si>
  <si>
    <t>Beoogde beheerperiode voor vervanging netwerkomgeving (excl. Implementatie)*</t>
  </si>
  <si>
    <t>Leveren, implementatie en Beheren firewall (conform specificaties in het PVE)</t>
  </si>
  <si>
    <t>4) Eenmalige vervangingskosten</t>
  </si>
  <si>
    <t>&lt;b.v. eenmalige kosten voor optimalisatie&gt;</t>
  </si>
  <si>
    <t>Optionele 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</si>
</sst>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 &quot;jaar&quot;"/>
  </numFmts>
  <fonts count="34" x14ac:knownFonts="1">
    <font>
      <sz val="11"/>
      <color theme="1"/>
      <name val="Calibri"/>
      <family val="2"/>
      <scheme val="minor"/>
    </font>
    <font>
      <sz val="10"/>
      <color theme="1"/>
      <name val="Arial"/>
      <family val="2"/>
    </font>
    <font>
      <sz val="11"/>
      <color theme="1"/>
      <name val="Calibri"/>
      <family val="2"/>
      <scheme val="minor"/>
    </font>
    <font>
      <b/>
      <sz val="18"/>
      <color theme="1"/>
      <name val="Calibri"/>
      <family val="2"/>
      <scheme val="minor"/>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b/>
      <sz val="11"/>
      <color theme="1"/>
      <name val="Calibri"/>
      <family val="2"/>
      <scheme val="minor"/>
    </font>
    <font>
      <sz val="11"/>
      <name val="Calibri"/>
      <family val="2"/>
      <scheme val="minor"/>
    </font>
    <font>
      <sz val="11"/>
      <color theme="1"/>
      <name val="Calibri"/>
      <family val="2"/>
    </font>
    <font>
      <sz val="11"/>
      <color theme="0"/>
      <name val="Calibri"/>
      <family val="2"/>
      <scheme val="minor"/>
    </font>
    <font>
      <sz val="14"/>
      <color theme="0"/>
      <name val="Calibri"/>
      <family val="2"/>
      <scheme val="minor"/>
    </font>
    <font>
      <b/>
      <sz val="14"/>
      <color theme="0"/>
      <name val="Calibri"/>
      <family val="2"/>
      <scheme val="minor"/>
    </font>
    <font>
      <b/>
      <sz val="11"/>
      <name val="Calibri"/>
      <family val="2"/>
      <scheme val="minor"/>
    </font>
    <font>
      <b/>
      <sz val="14"/>
      <color theme="1"/>
      <name val="Calibri"/>
      <family val="2"/>
      <scheme val="minor"/>
    </font>
    <font>
      <strike/>
      <sz val="11"/>
      <color theme="9" tint="0.79998168889431442"/>
      <name val="Calibri"/>
      <family val="2"/>
      <scheme val="minor"/>
    </font>
    <font>
      <strike/>
      <sz val="14"/>
      <color theme="9" tint="0.79998168889431442"/>
      <name val="Calibri"/>
      <family val="2"/>
      <scheme val="minor"/>
    </font>
    <font>
      <i/>
      <sz val="10"/>
      <color theme="1"/>
      <name val="Calibri"/>
      <family val="2"/>
      <scheme val="minor"/>
    </font>
    <font>
      <b/>
      <sz val="12"/>
      <color theme="1"/>
      <name val="Calibri"/>
      <family val="2"/>
      <scheme val="minor"/>
    </font>
    <font>
      <b/>
      <sz val="12"/>
      <color theme="0"/>
      <name val="Calibri"/>
      <family val="2"/>
      <scheme val="minor"/>
    </font>
    <font>
      <i/>
      <sz val="11"/>
      <color theme="1"/>
      <name val="Calibri"/>
      <family val="2"/>
      <scheme val="minor"/>
    </font>
    <font>
      <b/>
      <sz val="14"/>
      <color theme="5" tint="-0.249977111117893"/>
      <name val="Calibri"/>
      <family val="2"/>
      <scheme val="minor"/>
    </font>
    <font>
      <sz val="11"/>
      <color theme="5" tint="-0.249977111117893"/>
      <name val="Calibri"/>
      <family val="2"/>
      <scheme val="minor"/>
    </font>
    <font>
      <i/>
      <sz val="10"/>
      <name val="Calibri"/>
      <family val="2"/>
      <scheme val="minor"/>
    </font>
    <font>
      <b/>
      <sz val="14"/>
      <color theme="5"/>
      <name val="Calibri"/>
      <family val="2"/>
      <scheme val="minor"/>
    </font>
  </fonts>
  <fills count="17">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92D050"/>
        <bgColor indexed="64"/>
      </patternFill>
    </fill>
    <fill>
      <patternFill patternType="solid">
        <fgColor rgb="FFF2F2F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rgb="FFCFEBCB"/>
        <bgColor indexed="64"/>
      </patternFill>
    </fill>
    <fill>
      <patternFill patternType="solid">
        <fgColor theme="0" tint="-0.249977111117893"/>
        <bgColor indexed="64"/>
      </patternFill>
    </fill>
    <fill>
      <patternFill patternType="solid">
        <fgColor theme="8" tint="0.399975585192419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0">
    <xf numFmtId="0" fontId="0" fillId="0" borderId="0"/>
    <xf numFmtId="44" fontId="2" fillId="0" borderId="0" applyFont="0" applyFill="0" applyBorder="0" applyAlignment="0" applyProtection="0"/>
    <xf numFmtId="0" fontId="4" fillId="0" borderId="0" applyNumberFormat="0" applyFill="0" applyBorder="0" applyAlignment="0" applyProtection="0"/>
    <xf numFmtId="0" fontId="5" fillId="0" borderId="6" applyNumberFormat="0" applyFill="0" applyAlignment="0" applyProtection="0"/>
    <xf numFmtId="0" fontId="6" fillId="0" borderId="7" applyNumberFormat="0" applyFill="0" applyAlignment="0" applyProtection="0"/>
    <xf numFmtId="0" fontId="7" fillId="0" borderId="8" applyNumberFormat="0" applyFill="0" applyAlignment="0" applyProtection="0"/>
    <xf numFmtId="0" fontId="7" fillId="0" borderId="0" applyNumberFormat="0" applyFill="0" applyBorder="0" applyAlignment="0" applyProtection="0"/>
    <xf numFmtId="0" fontId="8" fillId="4" borderId="9" applyNumberFormat="0" applyAlignment="0" applyProtection="0"/>
    <xf numFmtId="0" fontId="9" fillId="5" borderId="10" applyNumberFormat="0" applyAlignment="0" applyProtection="0"/>
    <xf numFmtId="0" fontId="10" fillId="5" borderId="9" applyNumberFormat="0" applyAlignment="0" applyProtection="0"/>
    <xf numFmtId="0" fontId="11" fillId="0" borderId="11" applyNumberFormat="0" applyFill="0" applyAlignment="0" applyProtection="0"/>
    <xf numFmtId="0" fontId="12" fillId="6" borderId="12" applyNumberFormat="0" applyAlignment="0" applyProtection="0"/>
    <xf numFmtId="0" fontId="13" fillId="0" borderId="0" applyNumberFormat="0" applyFill="0" applyBorder="0" applyAlignment="0" applyProtection="0"/>
    <xf numFmtId="0" fontId="2" fillId="7" borderId="13" applyNumberFormat="0" applyFont="0" applyAlignment="0" applyProtection="0"/>
    <xf numFmtId="0" fontId="14" fillId="0" borderId="0" applyNumberFormat="0" applyFill="0" applyBorder="0" applyAlignment="0" applyProtection="0"/>
    <xf numFmtId="0" fontId="15" fillId="0" borderId="14" applyNumberFormat="0" applyFill="0" applyAlignment="0" applyProtection="0"/>
    <xf numFmtId="44" fontId="2" fillId="3" borderId="4">
      <alignment horizontal="center"/>
    </xf>
    <xf numFmtId="44" fontId="2" fillId="2" borderId="4"/>
    <xf numFmtId="0" fontId="2" fillId="2" borderId="0"/>
    <xf numFmtId="44" fontId="2" fillId="8" borderId="4"/>
  </cellStyleXfs>
  <cellXfs count="134">
    <xf numFmtId="0" fontId="0" fillId="0" borderId="0" xfId="0"/>
    <xf numFmtId="0" fontId="0" fillId="9" borderId="0" xfId="0" applyFill="1"/>
    <xf numFmtId="0" fontId="16" fillId="9" borderId="0" xfId="0" applyFont="1" applyFill="1"/>
    <xf numFmtId="0" fontId="0" fillId="9" borderId="0" xfId="0" applyFill="1" applyAlignment="1">
      <alignment horizontal="left"/>
    </xf>
    <xf numFmtId="0" fontId="1" fillId="9" borderId="0" xfId="0" applyFont="1" applyFill="1" applyAlignment="1">
      <alignment horizontal="left"/>
    </xf>
    <xf numFmtId="0" fontId="3" fillId="10" borderId="0" xfId="0" applyFont="1" applyFill="1" applyAlignment="1">
      <alignment horizontal="center"/>
    </xf>
    <xf numFmtId="0" fontId="0" fillId="10" borderId="0" xfId="0" applyFill="1"/>
    <xf numFmtId="0" fontId="0" fillId="10" borderId="0" xfId="0" applyFill="1" applyAlignment="1">
      <alignment horizontal="left" vertical="top" wrapText="1"/>
    </xf>
    <xf numFmtId="0" fontId="0" fillId="10" borderId="0" xfId="0" applyFill="1" applyAlignment="1">
      <alignment vertical="center" wrapText="1"/>
    </xf>
    <xf numFmtId="44" fontId="17" fillId="10" borderId="4" xfId="1" applyFont="1" applyFill="1" applyBorder="1" applyAlignment="1">
      <alignment vertical="center" wrapText="1"/>
    </xf>
    <xf numFmtId="0" fontId="0" fillId="10" borderId="0" xfId="0" applyFill="1" applyAlignment="1">
      <alignment horizontal="left"/>
    </xf>
    <xf numFmtId="0" fontId="0" fillId="10" borderId="21" xfId="0" applyFill="1" applyBorder="1"/>
    <xf numFmtId="0" fontId="0" fillId="10" borderId="22" xfId="0" applyFill="1" applyBorder="1"/>
    <xf numFmtId="0" fontId="0" fillId="10" borderId="23" xfId="0" applyFill="1" applyBorder="1"/>
    <xf numFmtId="0" fontId="0" fillId="10" borderId="24" xfId="0" applyFill="1" applyBorder="1"/>
    <xf numFmtId="0" fontId="0" fillId="10" borderId="25" xfId="0" applyFill="1" applyBorder="1"/>
    <xf numFmtId="0" fontId="19" fillId="11" borderId="4" xfId="0" applyFont="1" applyFill="1" applyBorder="1"/>
    <xf numFmtId="0" fontId="0" fillId="10" borderId="18" xfId="0" applyFill="1" applyBorder="1"/>
    <xf numFmtId="0" fontId="0" fillId="10" borderId="20" xfId="0" applyFill="1" applyBorder="1"/>
    <xf numFmtId="44" fontId="17" fillId="10" borderId="5" xfId="1" applyFont="1" applyFill="1" applyBorder="1" applyAlignment="1">
      <alignment vertical="center" wrapText="1"/>
    </xf>
    <xf numFmtId="164" fontId="17" fillId="10" borderId="0" xfId="0" applyNumberFormat="1" applyFont="1" applyFill="1" applyAlignment="1">
      <alignment horizontal="right"/>
    </xf>
    <xf numFmtId="0" fontId="19" fillId="11" borderId="4" xfId="0" applyFont="1" applyFill="1" applyBorder="1" applyAlignment="1">
      <alignment horizontal="center" wrapText="1"/>
    </xf>
    <xf numFmtId="0" fontId="20" fillId="13" borderId="3" xfId="0" applyFont="1" applyFill="1" applyBorder="1" applyAlignment="1">
      <alignment wrapText="1"/>
    </xf>
    <xf numFmtId="44" fontId="0" fillId="10" borderId="5" xfId="1" applyFont="1" applyFill="1" applyBorder="1" applyAlignment="1">
      <alignment horizontal="right"/>
    </xf>
    <xf numFmtId="0" fontId="16" fillId="10" borderId="21" xfId="0" applyFont="1" applyFill="1" applyBorder="1"/>
    <xf numFmtId="0" fontId="16" fillId="10" borderId="0" xfId="0" applyFont="1" applyFill="1"/>
    <xf numFmtId="164" fontId="22" fillId="10" borderId="0" xfId="0" applyNumberFormat="1" applyFont="1" applyFill="1" applyAlignment="1">
      <alignment horizontal="right"/>
    </xf>
    <xf numFmtId="0" fontId="16" fillId="10" borderId="0" xfId="0" applyFont="1" applyFill="1" applyAlignment="1">
      <alignment horizontal="left" vertical="top" wrapText="1"/>
    </xf>
    <xf numFmtId="0" fontId="16" fillId="10" borderId="22" xfId="0" applyFont="1" applyFill="1" applyBorder="1"/>
    <xf numFmtId="0" fontId="0" fillId="10" borderId="5" xfId="0" applyFill="1" applyBorder="1"/>
    <xf numFmtId="0" fontId="23" fillId="10" borderId="0" xfId="0" applyFont="1" applyFill="1" applyAlignment="1">
      <alignment horizontal="left" vertical="top" wrapText="1"/>
    </xf>
    <xf numFmtId="0" fontId="1" fillId="9" borderId="0" xfId="0" applyFont="1" applyFill="1" applyAlignment="1">
      <alignment horizontal="left" vertical="top" wrapText="1"/>
    </xf>
    <xf numFmtId="0" fontId="0" fillId="10" borderId="0" xfId="0" applyFill="1" applyAlignment="1">
      <alignment horizontal="center" vertical="top" wrapText="1"/>
    </xf>
    <xf numFmtId="0" fontId="19" fillId="10" borderId="0" xfId="0" applyFont="1" applyFill="1"/>
    <xf numFmtId="0" fontId="24" fillId="10" borderId="21" xfId="0" applyFont="1" applyFill="1" applyBorder="1"/>
    <xf numFmtId="0" fontId="25" fillId="13" borderId="3" xfId="0" applyFont="1" applyFill="1" applyBorder="1" applyAlignment="1">
      <alignment wrapText="1"/>
    </xf>
    <xf numFmtId="0" fontId="24" fillId="10" borderId="0" xfId="0" applyFont="1" applyFill="1"/>
    <xf numFmtId="0" fontId="24" fillId="10" borderId="22" xfId="0" applyFont="1" applyFill="1" applyBorder="1"/>
    <xf numFmtId="0" fontId="24" fillId="9" borderId="0" xfId="0" applyFont="1" applyFill="1"/>
    <xf numFmtId="0" fontId="24" fillId="10" borderId="0" xfId="0" applyFont="1" applyFill="1" applyAlignment="1">
      <alignment vertical="center" wrapText="1"/>
    </xf>
    <xf numFmtId="0" fontId="19" fillId="10" borderId="21" xfId="0" applyFont="1" applyFill="1" applyBorder="1"/>
    <xf numFmtId="0" fontId="19" fillId="10" borderId="0" xfId="0" applyFont="1" applyFill="1" applyAlignment="1">
      <alignment vertical="center" wrapText="1"/>
    </xf>
    <xf numFmtId="0" fontId="19" fillId="10" borderId="22" xfId="0" applyFont="1" applyFill="1" applyBorder="1"/>
    <xf numFmtId="0" fontId="19" fillId="9" borderId="0" xfId="0" applyFont="1" applyFill="1"/>
    <xf numFmtId="0" fontId="17" fillId="10" borderId="0" xfId="0" applyFont="1" applyFill="1"/>
    <xf numFmtId="0" fontId="17" fillId="10" borderId="0" xfId="0" applyFont="1" applyFill="1" applyAlignment="1">
      <alignment vertical="center" wrapText="1"/>
    </xf>
    <xf numFmtId="0" fontId="0" fillId="10" borderId="0" xfId="0" applyFill="1" applyAlignment="1">
      <alignment horizontal="center" vertical="center"/>
    </xf>
    <xf numFmtId="44" fontId="0" fillId="14" borderId="1" xfId="1" applyFont="1" applyFill="1" applyBorder="1" applyAlignment="1">
      <alignment horizontal="center"/>
    </xf>
    <xf numFmtId="44" fontId="22" fillId="10" borderId="27" xfId="1" applyFont="1" applyFill="1" applyBorder="1" applyAlignment="1">
      <alignment vertical="center" wrapText="1"/>
    </xf>
    <xf numFmtId="1" fontId="0" fillId="10" borderId="0" xfId="0" applyNumberFormat="1" applyFill="1"/>
    <xf numFmtId="44" fontId="17" fillId="10" borderId="28" xfId="1" applyFont="1" applyFill="1" applyBorder="1" applyAlignment="1">
      <alignment vertical="center" wrapText="1"/>
    </xf>
    <xf numFmtId="1" fontId="17" fillId="12" borderId="26" xfId="0" applyNumberFormat="1" applyFont="1" applyFill="1" applyBorder="1" applyAlignment="1">
      <alignment horizontal="center" vertical="center"/>
    </xf>
    <xf numFmtId="44" fontId="27" fillId="10" borderId="27" xfId="0" applyNumberFormat="1" applyFont="1" applyFill="1" applyBorder="1" applyAlignment="1">
      <alignment horizontal="left" vertical="top" wrapText="1"/>
    </xf>
    <xf numFmtId="44" fontId="0" fillId="3" borderId="4" xfId="1" applyFont="1" applyFill="1" applyBorder="1" applyAlignment="1">
      <alignment horizontal="center"/>
    </xf>
    <xf numFmtId="1" fontId="17" fillId="12" borderId="4" xfId="0" applyNumberFormat="1" applyFont="1" applyFill="1" applyBorder="1" applyAlignment="1">
      <alignment horizontal="center" vertical="center"/>
    </xf>
    <xf numFmtId="1" fontId="17" fillId="15" borderId="26" xfId="0" applyNumberFormat="1" applyFont="1" applyFill="1" applyBorder="1" applyAlignment="1">
      <alignment horizontal="center" vertical="center"/>
    </xf>
    <xf numFmtId="1" fontId="17" fillId="15" borderId="4" xfId="0" applyNumberFormat="1" applyFont="1" applyFill="1" applyBorder="1" applyAlignment="1">
      <alignment horizontal="center" vertical="center"/>
    </xf>
    <xf numFmtId="0" fontId="17" fillId="15" borderId="26" xfId="0" applyFont="1" applyFill="1" applyBorder="1" applyAlignment="1">
      <alignment horizontal="center" vertical="center"/>
    </xf>
    <xf numFmtId="44" fontId="0" fillId="12" borderId="4" xfId="1" applyFont="1" applyFill="1" applyBorder="1" applyAlignment="1">
      <alignment horizontal="center"/>
    </xf>
    <xf numFmtId="0" fontId="30" fillId="10" borderId="0" xfId="0" applyFont="1" applyFill="1"/>
    <xf numFmtId="0" fontId="30" fillId="10" borderId="5" xfId="0" applyFont="1" applyFill="1" applyBorder="1" applyAlignment="1">
      <alignment horizontal="left" vertical="top" wrapText="1"/>
    </xf>
    <xf numFmtId="0" fontId="31" fillId="10" borderId="5" xfId="0" applyFont="1" applyFill="1" applyBorder="1" applyAlignment="1">
      <alignment horizontal="left" vertical="top" wrapText="1"/>
    </xf>
    <xf numFmtId="1" fontId="17" fillId="12" borderId="26" xfId="0" applyNumberFormat="1" applyFont="1" applyFill="1" applyBorder="1" applyAlignment="1">
      <alignment horizontal="center" vertical="center" wrapText="1"/>
    </xf>
    <xf numFmtId="0" fontId="16" fillId="16" borderId="4" xfId="0" applyFont="1" applyFill="1" applyBorder="1" applyAlignment="1">
      <alignment horizontal="left"/>
    </xf>
    <xf numFmtId="0" fontId="33" fillId="10" borderId="0" xfId="0" applyFont="1" applyFill="1"/>
    <xf numFmtId="0" fontId="19" fillId="11" borderId="4" xfId="0" applyFont="1" applyFill="1" applyBorder="1" applyAlignment="1">
      <alignment horizontal="left" wrapText="1"/>
    </xf>
    <xf numFmtId="44" fontId="0" fillId="3" borderId="1" xfId="1" applyFont="1" applyFill="1" applyBorder="1" applyAlignment="1">
      <alignment horizontal="center"/>
    </xf>
    <xf numFmtId="44" fontId="0" fillId="3" borderId="3" xfId="1" applyFont="1" applyFill="1" applyBorder="1" applyAlignment="1">
      <alignment horizontal="center"/>
    </xf>
    <xf numFmtId="0" fontId="30" fillId="10" borderId="5" xfId="0" applyFont="1" applyFill="1" applyBorder="1" applyAlignment="1">
      <alignment horizontal="left" vertical="top" wrapText="1"/>
    </xf>
    <xf numFmtId="0" fontId="31" fillId="10" borderId="5" xfId="0" applyFont="1" applyFill="1" applyBorder="1" applyAlignment="1">
      <alignment horizontal="left" vertical="top" wrapText="1"/>
    </xf>
    <xf numFmtId="0" fontId="21" fillId="13" borderId="1" xfId="0" applyFont="1" applyFill="1" applyBorder="1" applyAlignment="1">
      <alignment wrapText="1"/>
    </xf>
    <xf numFmtId="0" fontId="21" fillId="13" borderId="2" xfId="0" applyFont="1" applyFill="1" applyBorder="1" applyAlignment="1">
      <alignment wrapText="1"/>
    </xf>
    <xf numFmtId="0" fontId="19" fillId="11" borderId="1" xfId="0" applyFont="1" applyFill="1" applyBorder="1" applyAlignment="1">
      <alignment horizontal="left"/>
    </xf>
    <xf numFmtId="0" fontId="19" fillId="11" borderId="3" xfId="0" applyFont="1" applyFill="1" applyBorder="1" applyAlignment="1">
      <alignment horizontal="left"/>
    </xf>
    <xf numFmtId="0" fontId="19" fillId="11" borderId="1" xfId="0" applyFont="1" applyFill="1" applyBorder="1" applyAlignment="1">
      <alignment wrapText="1"/>
    </xf>
    <xf numFmtId="0" fontId="19" fillId="11" borderId="2" xfId="0" applyFont="1" applyFill="1" applyBorder="1" applyAlignment="1">
      <alignment wrapText="1"/>
    </xf>
    <xf numFmtId="0" fontId="19" fillId="11" borderId="3" xfId="0" applyFont="1" applyFill="1" applyBorder="1" applyAlignment="1">
      <alignment wrapText="1"/>
    </xf>
    <xf numFmtId="0" fontId="19" fillId="11" borderId="1" xfId="0" applyFont="1" applyFill="1" applyBorder="1" applyAlignment="1">
      <alignment horizontal="left" vertical="center" wrapText="1"/>
    </xf>
    <xf numFmtId="0" fontId="19" fillId="11" borderId="2" xfId="0" applyFont="1" applyFill="1" applyBorder="1" applyAlignment="1">
      <alignment horizontal="left" vertical="center" wrapText="1"/>
    </xf>
    <xf numFmtId="0" fontId="19" fillId="11" borderId="3" xfId="0" applyFont="1" applyFill="1" applyBorder="1" applyAlignment="1">
      <alignment horizontal="left" vertical="center" wrapText="1"/>
    </xf>
    <xf numFmtId="0" fontId="23" fillId="10" borderId="0" xfId="0" applyFont="1" applyFill="1" applyAlignment="1">
      <alignment horizontal="left"/>
    </xf>
    <xf numFmtId="0" fontId="29" fillId="10" borderId="0" xfId="0" applyFont="1" applyFill="1" applyAlignment="1">
      <alignment horizontal="left" vertical="top" wrapText="1"/>
    </xf>
    <xf numFmtId="0" fontId="19" fillId="11" borderId="1" xfId="0" applyFont="1" applyFill="1" applyBorder="1" applyAlignment="1">
      <alignment vertical="center"/>
    </xf>
    <xf numFmtId="0" fontId="19" fillId="11" borderId="2" xfId="0" applyFont="1" applyFill="1" applyBorder="1" applyAlignment="1">
      <alignment vertical="center"/>
    </xf>
    <xf numFmtId="0" fontId="19" fillId="11" borderId="3" xfId="0" applyFont="1" applyFill="1" applyBorder="1" applyAlignment="1">
      <alignment vertical="center"/>
    </xf>
    <xf numFmtId="0" fontId="19" fillId="11" borderId="1" xfId="0" applyFont="1" applyFill="1" applyBorder="1" applyAlignment="1">
      <alignment horizontal="left" wrapText="1"/>
    </xf>
    <xf numFmtId="0" fontId="19" fillId="11" borderId="3" xfId="0" applyFont="1" applyFill="1" applyBorder="1" applyAlignment="1">
      <alignment horizontal="left" wrapText="1"/>
    </xf>
    <xf numFmtId="0" fontId="19" fillId="14" borderId="4" xfId="0" applyFont="1" applyFill="1" applyBorder="1" applyAlignment="1">
      <alignment horizontal="center"/>
    </xf>
    <xf numFmtId="0" fontId="26" fillId="10" borderId="0" xfId="0" applyFont="1" applyFill="1" applyAlignment="1">
      <alignment horizontal="left" vertical="top" wrapText="1"/>
    </xf>
    <xf numFmtId="44" fontId="0" fillId="3" borderId="1" xfId="1" applyFont="1" applyFill="1" applyBorder="1" applyAlignment="1">
      <alignment horizontal="right"/>
    </xf>
    <xf numFmtId="44" fontId="0" fillId="3" borderId="3" xfId="1" applyFont="1" applyFill="1" applyBorder="1" applyAlignment="1">
      <alignment horizontal="right"/>
    </xf>
    <xf numFmtId="0" fontId="21" fillId="13" borderId="1" xfId="0" applyFont="1" applyFill="1" applyBorder="1" applyAlignment="1">
      <alignment horizontal="left" wrapText="1"/>
    </xf>
    <xf numFmtId="0" fontId="21" fillId="13" borderId="2" xfId="0" applyFont="1" applyFill="1" applyBorder="1" applyAlignment="1">
      <alignment horizontal="left" wrapText="1"/>
    </xf>
    <xf numFmtId="0" fontId="21" fillId="13" borderId="3" xfId="0" applyFont="1" applyFill="1" applyBorder="1" applyAlignment="1">
      <alignment horizontal="left" wrapText="1"/>
    </xf>
    <xf numFmtId="0" fontId="19" fillId="11" borderId="2" xfId="0" applyFont="1" applyFill="1" applyBorder="1" applyAlignment="1">
      <alignment horizontal="left"/>
    </xf>
    <xf numFmtId="44" fontId="0" fillId="14" borderId="1" xfId="1" applyFont="1" applyFill="1" applyBorder="1" applyAlignment="1">
      <alignment horizontal="center"/>
    </xf>
    <xf numFmtId="44" fontId="0" fillId="14" borderId="3" xfId="1" applyFont="1" applyFill="1" applyBorder="1" applyAlignment="1">
      <alignment horizontal="center"/>
    </xf>
    <xf numFmtId="0" fontId="19" fillId="11" borderId="4" xfId="0" applyFont="1" applyFill="1" applyBorder="1" applyAlignment="1">
      <alignment horizontal="left"/>
    </xf>
    <xf numFmtId="0" fontId="19" fillId="11" borderId="15" xfId="0" applyFont="1" applyFill="1" applyBorder="1" applyAlignment="1">
      <alignment horizontal="left"/>
    </xf>
    <xf numFmtId="0" fontId="19" fillId="11" borderId="16" xfId="0" applyFont="1" applyFill="1" applyBorder="1" applyAlignment="1">
      <alignment horizontal="left"/>
    </xf>
    <xf numFmtId="0" fontId="19" fillId="11" borderId="17" xfId="0" applyFont="1" applyFill="1" applyBorder="1" applyAlignment="1">
      <alignment horizontal="left"/>
    </xf>
    <xf numFmtId="0" fontId="22" fillId="16" borderId="4" xfId="0" applyFont="1" applyFill="1" applyBorder="1" applyAlignment="1">
      <alignment horizontal="left"/>
    </xf>
    <xf numFmtId="0" fontId="17" fillId="10" borderId="1" xfId="0" applyFont="1" applyFill="1" applyBorder="1" applyAlignment="1">
      <alignment horizontal="right"/>
    </xf>
    <xf numFmtId="0" fontId="17" fillId="10" borderId="3" xfId="0" applyFont="1" applyFill="1" applyBorder="1" applyAlignment="1">
      <alignment horizontal="right"/>
    </xf>
    <xf numFmtId="0" fontId="19" fillId="11" borderId="2" xfId="0" applyFont="1" applyFill="1" applyBorder="1" applyAlignment="1">
      <alignment horizontal="left" wrapText="1"/>
    </xf>
    <xf numFmtId="0" fontId="3" fillId="10" borderId="19" xfId="0" applyFont="1" applyFill="1" applyBorder="1" applyAlignment="1">
      <alignment horizontal="left"/>
    </xf>
    <xf numFmtId="0" fontId="3" fillId="10" borderId="0" xfId="0" applyFont="1" applyFill="1" applyAlignment="1">
      <alignment horizontal="left"/>
    </xf>
    <xf numFmtId="0" fontId="0" fillId="10" borderId="0" xfId="0" applyFill="1" applyAlignment="1">
      <alignment horizontal="left" vertical="top" wrapText="1"/>
    </xf>
    <xf numFmtId="0" fontId="19" fillId="11" borderId="1" xfId="0" applyFont="1" applyFill="1" applyBorder="1" applyAlignment="1">
      <alignment horizontal="center" vertical="center" wrapText="1"/>
    </xf>
    <xf numFmtId="0" fontId="19" fillId="11" borderId="2" xfId="0" applyFont="1" applyFill="1" applyBorder="1" applyAlignment="1">
      <alignment horizontal="center" vertical="center" wrapText="1"/>
    </xf>
    <xf numFmtId="0" fontId="19" fillId="11" borderId="3" xfId="0" applyFont="1" applyFill="1" applyBorder="1" applyAlignment="1">
      <alignment horizontal="center" vertical="center" wrapText="1"/>
    </xf>
    <xf numFmtId="0" fontId="19" fillId="11" borderId="1" xfId="0" applyFont="1" applyFill="1" applyBorder="1" applyAlignment="1">
      <alignment horizontal="center" vertical="center"/>
    </xf>
    <xf numFmtId="0" fontId="19" fillId="11" borderId="3" xfId="0" applyFont="1" applyFill="1" applyBorder="1" applyAlignment="1">
      <alignment horizontal="center" vertical="center"/>
    </xf>
    <xf numFmtId="0" fontId="0" fillId="3" borderId="4" xfId="0" applyFill="1" applyBorder="1" applyAlignment="1">
      <alignment horizontal="center"/>
    </xf>
    <xf numFmtId="0" fontId="0" fillId="3" borderId="4" xfId="0" applyFill="1" applyBorder="1" applyAlignment="1">
      <alignment horizontal="left"/>
    </xf>
    <xf numFmtId="0" fontId="19" fillId="11" borderId="1" xfId="0" applyFont="1" applyFill="1" applyBorder="1" applyAlignment="1">
      <alignment vertical="center" wrapText="1"/>
    </xf>
    <xf numFmtId="0" fontId="19" fillId="11" borderId="2" xfId="0" applyFont="1" applyFill="1" applyBorder="1" applyAlignment="1">
      <alignment vertical="center" wrapText="1"/>
    </xf>
    <xf numFmtId="0" fontId="19" fillId="11" borderId="3" xfId="0" applyFont="1" applyFill="1" applyBorder="1" applyAlignment="1">
      <alignment vertical="center" wrapText="1"/>
    </xf>
    <xf numFmtId="0" fontId="28" fillId="13" borderId="2" xfId="0" applyFont="1" applyFill="1" applyBorder="1" applyAlignment="1">
      <alignment horizontal="left" wrapText="1"/>
    </xf>
    <xf numFmtId="0" fontId="28" fillId="13" borderId="3" xfId="0" applyFont="1" applyFill="1" applyBorder="1" applyAlignment="1">
      <alignment horizontal="left" wrapText="1"/>
    </xf>
    <xf numFmtId="0" fontId="19" fillId="11" borderId="4" xfId="0" applyFont="1" applyFill="1" applyBorder="1" applyAlignment="1">
      <alignment horizontal="left" vertical="center"/>
    </xf>
    <xf numFmtId="10" fontId="0" fillId="3" borderId="1" xfId="1" applyNumberFormat="1" applyFont="1" applyFill="1" applyBorder="1" applyAlignment="1">
      <alignment horizontal="center"/>
    </xf>
    <xf numFmtId="10" fontId="0" fillId="3" borderId="3" xfId="1" applyNumberFormat="1" applyFont="1" applyFill="1" applyBorder="1" applyAlignment="1">
      <alignment horizontal="center"/>
    </xf>
    <xf numFmtId="0" fontId="32" fillId="14" borderId="1" xfId="0" applyFont="1" applyFill="1" applyBorder="1" applyAlignment="1">
      <alignment horizontal="left"/>
    </xf>
    <xf numFmtId="0" fontId="17" fillId="14" borderId="2" xfId="0" applyFont="1" applyFill="1" applyBorder="1" applyAlignment="1">
      <alignment horizontal="left"/>
    </xf>
    <xf numFmtId="0" fontId="17" fillId="14" borderId="3" xfId="0" applyFont="1" applyFill="1" applyBorder="1" applyAlignment="1">
      <alignment horizontal="left"/>
    </xf>
    <xf numFmtId="0" fontId="19" fillId="14" borderId="1" xfId="0" applyFont="1" applyFill="1" applyBorder="1" applyAlignment="1">
      <alignment horizontal="center"/>
    </xf>
    <xf numFmtId="0" fontId="19" fillId="14" borderId="2" xfId="0" applyFont="1" applyFill="1" applyBorder="1" applyAlignment="1">
      <alignment horizontal="center"/>
    </xf>
    <xf numFmtId="0" fontId="19" fillId="14" borderId="3" xfId="0" applyFont="1" applyFill="1" applyBorder="1" applyAlignment="1">
      <alignment horizontal="center"/>
    </xf>
    <xf numFmtId="0" fontId="16" fillId="16" borderId="1" xfId="0" applyFont="1" applyFill="1" applyBorder="1" applyAlignment="1">
      <alignment horizontal="left"/>
    </xf>
    <xf numFmtId="0" fontId="16" fillId="16" borderId="2" xfId="0" applyFont="1" applyFill="1" applyBorder="1" applyAlignment="1">
      <alignment horizontal="left"/>
    </xf>
    <xf numFmtId="0" fontId="16" fillId="16" borderId="3" xfId="0" applyFont="1" applyFill="1" applyBorder="1" applyAlignment="1">
      <alignment horizontal="left"/>
    </xf>
    <xf numFmtId="0" fontId="0" fillId="10" borderId="0" xfId="0" applyFill="1" applyAlignment="1">
      <alignment horizontal="center" vertical="center"/>
    </xf>
    <xf numFmtId="0" fontId="29" fillId="10" borderId="0" xfId="0" applyFont="1" applyFill="1" applyAlignment="1">
      <alignment horizontal="left" wrapText="1"/>
    </xf>
  </cellXfs>
  <cellStyles count="20">
    <cellStyle name="Berekening" xfId="9" builtinId="22" hidden="1"/>
    <cellStyle name="Controlecel" xfId="11" builtinId="23" hidden="1"/>
    <cellStyle name="Fictieve inschrijfsom" xfId="19" xr:uid="{00000000-0005-0000-0000-000002000000}"/>
    <cellStyle name="Gekoppelde cel" xfId="10" builtinId="24" hidden="1"/>
    <cellStyle name="Invoer" xfId="7" builtinId="20" hidden="1"/>
    <cellStyle name="Invulcel" xfId="16" xr:uid="{00000000-0005-0000-0000-000005000000}"/>
    <cellStyle name="Kop 1" xfId="3" builtinId="16" hidden="1"/>
    <cellStyle name="Kop 2" xfId="4" builtinId="17" hidden="1"/>
    <cellStyle name="Kop 3" xfId="5" builtinId="18" hidden="1"/>
    <cellStyle name="Kop 4" xfId="6" builtinId="19" hidden="1"/>
    <cellStyle name="Lege cel" xfId="18" xr:uid="{00000000-0005-0000-0000-00000A000000}"/>
    <cellStyle name="Notitie" xfId="13" builtinId="10" hidden="1"/>
    <cellStyle name="Standaard" xfId="0" builtinId="0"/>
    <cellStyle name="Titel" xfId="2" builtinId="15" hidden="1"/>
    <cellStyle name="Totaal" xfId="15" builtinId="25" hidden="1"/>
    <cellStyle name="Uitgerekende cel" xfId="17" xr:uid="{00000000-0005-0000-0000-00000F000000}"/>
    <cellStyle name="Uitvoer" xfId="8" builtinId="21" hidden="1"/>
    <cellStyle name="Valuta" xfId="1" builtinId="4"/>
    <cellStyle name="Verklarende tekst" xfId="14" builtinId="53" hidden="1"/>
    <cellStyle name="Waarschuwingstekst" xfId="12" builtinId="11" hidden="1"/>
  </cellStyles>
  <dxfs count="2">
    <dxf>
      <fill>
        <patternFill>
          <bgColor rgb="FFFF0000"/>
        </patternFill>
      </fill>
    </dxf>
    <dxf>
      <fill>
        <patternFill>
          <bgColor rgb="FFFF0000"/>
        </patternFill>
      </fill>
    </dxf>
  </dxfs>
  <tableStyles count="0" defaultTableStyle="TableStyleMedium2" defaultPivotStyle="PivotStyleLight16"/>
  <colors>
    <mruColors>
      <color rgb="FFCFEBCB"/>
      <color rgb="FFF2F2F2"/>
      <color rgb="FF5CB85C"/>
      <color rgb="FFD95361"/>
      <color rgb="FF84CC7A"/>
      <color rgb="FF439539"/>
      <color rgb="FFE6E6E6"/>
      <color rgb="FF9FB1BD"/>
      <color rgb="FFDDE3E7"/>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1570285</xdr:colOff>
      <xdr:row>2</xdr:row>
      <xdr:rowOff>75635</xdr:rowOff>
    </xdr:from>
    <xdr:to>
      <xdr:col>15</xdr:col>
      <xdr:colOff>1372766</xdr:colOff>
      <xdr:row>12</xdr:row>
      <xdr:rowOff>104846</xdr:rowOff>
    </xdr:to>
    <xdr:pic>
      <xdr:nvPicPr>
        <xdr:cNvPr id="2" name="Graphic 1">
          <a:extLst>
            <a:ext uri="{FF2B5EF4-FFF2-40B4-BE49-F238E27FC236}">
              <a16:creationId xmlns:a16="http://schemas.microsoft.com/office/drawing/2014/main" id="{54785147-57B9-E277-73A7-81B86B788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18063" y="548357"/>
          <a:ext cx="1353856" cy="17729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1178490</xdr:colOff>
      <xdr:row>2</xdr:row>
      <xdr:rowOff>96802</xdr:rowOff>
    </xdr:from>
    <xdr:to>
      <xdr:col>15</xdr:col>
      <xdr:colOff>1354350</xdr:colOff>
      <xdr:row>13</xdr:row>
      <xdr:rowOff>98073</xdr:rowOff>
    </xdr:to>
    <xdr:pic>
      <xdr:nvPicPr>
        <xdr:cNvPr id="2" name="Graphic 1">
          <a:extLst>
            <a:ext uri="{FF2B5EF4-FFF2-40B4-BE49-F238E27FC236}">
              <a16:creationId xmlns:a16="http://schemas.microsoft.com/office/drawing/2014/main" id="{2A17D367-D9F0-416B-83C2-09838654DDE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3222323" y="573052"/>
          <a:ext cx="1369025" cy="173312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143"/>
  <sheetViews>
    <sheetView topLeftCell="A42" zoomScale="90" zoomScaleNormal="90" zoomScaleSheetLayoutView="100" zoomScalePageLayoutView="80" workbookViewId="0">
      <selection activeCell="V20" sqref="V20"/>
    </sheetView>
  </sheetViews>
  <sheetFormatPr defaultColWidth="9.33203125" defaultRowHeight="14.4" x14ac:dyDescent="0.3"/>
  <cols>
    <col min="1" max="1" width="2.6640625" style="1" customWidth="1"/>
    <col min="2" max="2" width="4.44140625" style="1" customWidth="1"/>
    <col min="3" max="3" width="13.6640625" style="1" customWidth="1"/>
    <col min="4" max="5" width="11.33203125" style="1" customWidth="1"/>
    <col min="6" max="6" width="36.33203125" style="1" customWidth="1"/>
    <col min="7" max="7" width="2.6640625" style="1" customWidth="1"/>
    <col min="8" max="8" width="10.5546875" style="1" customWidth="1"/>
    <col min="9" max="9" width="15.88671875" style="1" customWidth="1"/>
    <col min="10" max="10" width="2.6640625" style="1" customWidth="1"/>
    <col min="11" max="11" width="1.6640625" style="1" customWidth="1"/>
    <col min="12" max="12" width="20.5546875" style="1" customWidth="1"/>
    <col min="13" max="13" width="19" style="1" customWidth="1"/>
    <col min="14" max="14" width="17.6640625" style="1" customWidth="1"/>
    <col min="15" max="15" width="1.33203125" style="1" hidden="1" customWidth="1"/>
    <col min="16" max="16" width="22.33203125" style="1" customWidth="1"/>
    <col min="17" max="17" width="4.44140625" style="1" customWidth="1"/>
    <col min="18" max="18" width="2.6640625" style="1" customWidth="1"/>
    <col min="19" max="19" width="19.33203125" style="1" bestFit="1" customWidth="1"/>
    <col min="20" max="16384" width="9.33203125" style="1"/>
  </cols>
  <sheetData>
    <row r="1" spans="2:17" ht="15" customHeight="1" thickBot="1" x14ac:dyDescent="0.35"/>
    <row r="2" spans="2:17" ht="22.5" customHeight="1" x14ac:dyDescent="0.3">
      <c r="B2" s="17"/>
      <c r="C2" s="105" t="s">
        <v>88</v>
      </c>
      <c r="D2" s="105"/>
      <c r="E2" s="105"/>
      <c r="F2" s="105"/>
      <c r="G2" s="105"/>
      <c r="H2" s="105"/>
      <c r="I2" s="105"/>
      <c r="J2" s="105"/>
      <c r="K2" s="105"/>
      <c r="L2" s="105"/>
      <c r="M2" s="105"/>
      <c r="N2" s="105"/>
      <c r="O2" s="105"/>
      <c r="P2" s="105"/>
      <c r="Q2" s="18"/>
    </row>
    <row r="3" spans="2:17" ht="12" customHeight="1" x14ac:dyDescent="0.3">
      <c r="B3" s="11"/>
      <c r="C3" s="106"/>
      <c r="D3" s="106"/>
      <c r="E3" s="106"/>
      <c r="F3" s="106"/>
      <c r="G3" s="106"/>
      <c r="H3" s="106"/>
      <c r="I3" s="106"/>
      <c r="J3" s="106"/>
      <c r="K3" s="106"/>
      <c r="L3" s="106"/>
      <c r="M3" s="106"/>
      <c r="N3" s="106"/>
      <c r="O3" s="106"/>
      <c r="P3" s="106"/>
      <c r="Q3" s="12"/>
    </row>
    <row r="4" spans="2:17" ht="9" customHeight="1" x14ac:dyDescent="0.45">
      <c r="B4" s="11"/>
      <c r="C4" s="5"/>
      <c r="D4" s="5"/>
      <c r="E4" s="5"/>
      <c r="F4" s="5"/>
      <c r="G4" s="5"/>
      <c r="H4" s="5"/>
      <c r="I4" s="5"/>
      <c r="J4" s="5"/>
      <c r="K4" s="5"/>
      <c r="L4" s="5"/>
      <c r="M4" s="5"/>
      <c r="N4" s="5"/>
      <c r="O4" s="5"/>
      <c r="P4" s="5"/>
      <c r="Q4" s="12"/>
    </row>
    <row r="5" spans="2:17" x14ac:dyDescent="0.3">
      <c r="B5" s="11"/>
      <c r="C5" s="6" t="s">
        <v>0</v>
      </c>
      <c r="D5" s="6"/>
      <c r="E5" s="6"/>
      <c r="F5" s="6"/>
      <c r="G5" s="6"/>
      <c r="H5" s="6"/>
      <c r="I5" s="6"/>
      <c r="J5" s="6"/>
      <c r="K5" s="6"/>
      <c r="L5" s="7"/>
      <c r="M5" s="7"/>
      <c r="N5" s="7"/>
      <c r="O5" s="7"/>
      <c r="P5" s="7"/>
      <c r="Q5" s="12"/>
    </row>
    <row r="6" spans="2:17" x14ac:dyDescent="0.3">
      <c r="B6" s="11"/>
      <c r="C6" s="6" t="s">
        <v>97</v>
      </c>
      <c r="D6" s="6"/>
      <c r="E6" s="6"/>
      <c r="F6" s="6"/>
      <c r="G6" s="6"/>
      <c r="H6" s="6"/>
      <c r="I6" s="6"/>
      <c r="J6" s="6"/>
      <c r="K6" s="6"/>
      <c r="L6" s="7"/>
      <c r="M6" s="7"/>
      <c r="N6" s="7"/>
      <c r="O6" s="7"/>
      <c r="P6" s="7"/>
      <c r="Q6" s="12"/>
    </row>
    <row r="7" spans="2:17" x14ac:dyDescent="0.3">
      <c r="B7" s="11"/>
      <c r="C7" s="6" t="s">
        <v>98</v>
      </c>
      <c r="D7" s="6"/>
      <c r="E7" s="6"/>
      <c r="F7" s="6"/>
      <c r="G7" s="6"/>
      <c r="H7" s="6"/>
      <c r="I7" s="6"/>
      <c r="J7" s="6"/>
      <c r="K7" s="6"/>
      <c r="L7" s="7"/>
      <c r="M7" s="7"/>
      <c r="N7" s="7"/>
      <c r="O7" s="7"/>
      <c r="P7" s="7"/>
      <c r="Q7" s="12"/>
    </row>
    <row r="8" spans="2:17" x14ac:dyDescent="0.3">
      <c r="B8" s="11"/>
      <c r="C8" s="6" t="s">
        <v>1</v>
      </c>
      <c r="D8" s="6"/>
      <c r="E8" s="6"/>
      <c r="F8" s="6"/>
      <c r="G8" s="6"/>
      <c r="H8" s="6"/>
      <c r="I8" s="6"/>
      <c r="J8" s="6"/>
      <c r="K8" s="6"/>
      <c r="L8" s="7"/>
      <c r="M8" s="7"/>
      <c r="N8" s="7"/>
      <c r="O8" s="7"/>
      <c r="P8" s="7"/>
      <c r="Q8" s="12"/>
    </row>
    <row r="9" spans="2:17" x14ac:dyDescent="0.3">
      <c r="B9" s="11"/>
      <c r="C9" s="6" t="s">
        <v>20</v>
      </c>
      <c r="D9" s="6"/>
      <c r="E9" s="6"/>
      <c r="F9" s="6"/>
      <c r="G9" s="6"/>
      <c r="H9" s="6"/>
      <c r="I9" s="6"/>
      <c r="J9" s="6"/>
      <c r="K9" s="6"/>
      <c r="L9" s="7"/>
      <c r="M9" s="7"/>
      <c r="N9" s="7"/>
      <c r="O9" s="7"/>
      <c r="P9" s="7"/>
      <c r="Q9" s="12"/>
    </row>
    <row r="10" spans="2:17" x14ac:dyDescent="0.3">
      <c r="B10" s="11"/>
      <c r="C10" s="6" t="s">
        <v>2</v>
      </c>
      <c r="D10" s="6"/>
      <c r="E10" s="6"/>
      <c r="F10" s="6"/>
      <c r="G10" s="6"/>
      <c r="H10" s="6"/>
      <c r="I10" s="6"/>
      <c r="J10" s="6"/>
      <c r="K10" s="6"/>
      <c r="L10" s="7"/>
      <c r="M10" s="7"/>
      <c r="N10" s="7"/>
      <c r="O10" s="7"/>
      <c r="P10" s="7"/>
      <c r="Q10" s="12"/>
    </row>
    <row r="11" spans="2:17" x14ac:dyDescent="0.3">
      <c r="B11" s="11"/>
      <c r="C11" s="6" t="s">
        <v>3</v>
      </c>
      <c r="D11" s="6"/>
      <c r="E11" s="6"/>
      <c r="F11" s="6"/>
      <c r="G11" s="6"/>
      <c r="H11" s="6"/>
      <c r="I11" s="6"/>
      <c r="J11" s="6"/>
      <c r="K11" s="6"/>
      <c r="L11" s="7"/>
      <c r="M11" s="7"/>
      <c r="N11" s="7"/>
      <c r="O11" s="7"/>
      <c r="P11" s="7"/>
      <c r="Q11" s="12"/>
    </row>
    <row r="12" spans="2:17" x14ac:dyDescent="0.3">
      <c r="B12" s="11"/>
      <c r="C12" s="6" t="s">
        <v>4</v>
      </c>
      <c r="D12" s="6"/>
      <c r="E12" s="6"/>
      <c r="F12" s="6"/>
      <c r="G12" s="6"/>
      <c r="H12" s="6"/>
      <c r="I12" s="6"/>
      <c r="J12" s="6"/>
      <c r="K12" s="6"/>
      <c r="L12" s="7"/>
      <c r="M12" s="7"/>
      <c r="N12" s="7"/>
      <c r="O12" s="7"/>
      <c r="P12" s="7"/>
      <c r="Q12" s="12"/>
    </row>
    <row r="13" spans="2:17" x14ac:dyDescent="0.3">
      <c r="B13" s="11"/>
      <c r="C13" s="6" t="s">
        <v>99</v>
      </c>
      <c r="D13" s="6"/>
      <c r="E13" s="6"/>
      <c r="F13" s="6"/>
      <c r="G13" s="6"/>
      <c r="H13" s="6"/>
      <c r="I13" s="6"/>
      <c r="J13" s="6"/>
      <c r="K13" s="6"/>
      <c r="L13" s="7"/>
      <c r="M13" s="7"/>
      <c r="N13" s="7"/>
      <c r="O13" s="7"/>
      <c r="P13" s="7"/>
      <c r="Q13" s="12"/>
    </row>
    <row r="14" spans="2:17" x14ac:dyDescent="0.3">
      <c r="B14" s="11"/>
      <c r="C14" s="107"/>
      <c r="D14" s="107"/>
      <c r="E14" s="107"/>
      <c r="F14" s="107"/>
      <c r="G14" s="107"/>
      <c r="H14" s="107"/>
      <c r="I14" s="107"/>
      <c r="J14" s="107"/>
      <c r="K14" s="107"/>
      <c r="L14" s="107"/>
      <c r="M14" s="107"/>
      <c r="N14" s="107"/>
      <c r="O14" s="107"/>
      <c r="P14" s="107"/>
      <c r="Q14" s="12"/>
    </row>
    <row r="15" spans="2:17" x14ac:dyDescent="0.3">
      <c r="B15" s="11"/>
      <c r="C15" s="108" t="s">
        <v>5</v>
      </c>
      <c r="D15" s="109"/>
      <c r="E15" s="109"/>
      <c r="F15" s="110"/>
      <c r="G15" s="46"/>
      <c r="H15" s="111" t="s">
        <v>11</v>
      </c>
      <c r="I15" s="112"/>
      <c r="J15" s="7"/>
      <c r="K15" s="7"/>
      <c r="L15" s="7"/>
      <c r="M15" s="7"/>
      <c r="N15" s="7"/>
      <c r="O15" s="7"/>
      <c r="P15" s="7"/>
      <c r="Q15" s="12"/>
    </row>
    <row r="16" spans="2:17" x14ac:dyDescent="0.3">
      <c r="B16" s="11"/>
      <c r="C16" s="101" t="s">
        <v>19</v>
      </c>
      <c r="D16" s="101"/>
      <c r="E16" s="101"/>
      <c r="F16" s="101"/>
      <c r="G16" s="6"/>
      <c r="H16" s="102">
        <v>60</v>
      </c>
      <c r="I16" s="103"/>
      <c r="J16" s="7"/>
      <c r="K16" s="7"/>
      <c r="L16" s="7"/>
      <c r="M16" s="7"/>
      <c r="N16" s="7"/>
      <c r="O16" s="7"/>
      <c r="P16" s="7"/>
      <c r="Q16" s="12"/>
    </row>
    <row r="17" spans="2:17" x14ac:dyDescent="0.3">
      <c r="B17" s="11"/>
      <c r="C17" s="101" t="s">
        <v>93</v>
      </c>
      <c r="D17" s="101"/>
      <c r="E17" s="101"/>
      <c r="F17" s="101"/>
      <c r="G17" s="6"/>
      <c r="H17" s="102">
        <v>54</v>
      </c>
      <c r="I17" s="103"/>
      <c r="J17" s="7"/>
      <c r="K17" s="7"/>
      <c r="L17" s="7"/>
      <c r="M17" s="7"/>
      <c r="N17" s="7"/>
      <c r="O17" s="7"/>
      <c r="P17" s="7"/>
      <c r="Q17" s="12"/>
    </row>
    <row r="18" spans="2:17" x14ac:dyDescent="0.3">
      <c r="B18" s="11"/>
      <c r="C18" s="10"/>
      <c r="D18" s="10"/>
      <c r="E18" s="10"/>
      <c r="F18" s="10"/>
      <c r="G18" s="6"/>
      <c r="H18" s="20"/>
      <c r="I18" s="20"/>
      <c r="J18" s="7"/>
      <c r="K18" s="7"/>
      <c r="L18" s="7"/>
      <c r="M18" s="7"/>
      <c r="N18" s="7"/>
      <c r="O18" s="7"/>
      <c r="P18" s="7"/>
      <c r="Q18" s="12"/>
    </row>
    <row r="19" spans="2:17" x14ac:dyDescent="0.3">
      <c r="B19" s="11"/>
      <c r="C19" s="81" t="s">
        <v>94</v>
      </c>
      <c r="D19" s="81"/>
      <c r="E19" s="81"/>
      <c r="F19" s="81"/>
      <c r="G19" s="81"/>
      <c r="H19" s="81"/>
      <c r="I19" s="81"/>
      <c r="J19" s="81"/>
      <c r="K19" s="81"/>
      <c r="L19" s="81"/>
      <c r="M19" s="81"/>
      <c r="N19" s="7"/>
      <c r="O19" s="7"/>
      <c r="P19" s="7"/>
      <c r="Q19" s="12"/>
    </row>
    <row r="20" spans="2:17" x14ac:dyDescent="0.3">
      <c r="B20" s="11"/>
      <c r="C20" s="81" t="s">
        <v>95</v>
      </c>
      <c r="D20" s="81"/>
      <c r="E20" s="81"/>
      <c r="F20" s="81"/>
      <c r="G20" s="81"/>
      <c r="H20" s="81"/>
      <c r="I20" s="81"/>
      <c r="J20" s="81"/>
      <c r="K20" s="81"/>
      <c r="L20" s="81"/>
      <c r="M20" s="7"/>
      <c r="N20" s="7"/>
      <c r="O20" s="7"/>
      <c r="P20" s="7"/>
      <c r="Q20" s="12"/>
    </row>
    <row r="21" spans="2:17" x14ac:dyDescent="0.3">
      <c r="B21" s="11"/>
      <c r="C21" s="7"/>
      <c r="D21" s="7"/>
      <c r="E21" s="7"/>
      <c r="F21" s="7"/>
      <c r="G21" s="7"/>
      <c r="H21" s="7"/>
      <c r="I21" s="7"/>
      <c r="J21" s="7"/>
      <c r="K21" s="7"/>
      <c r="L21" s="7"/>
      <c r="M21" s="7"/>
      <c r="N21" s="7"/>
      <c r="O21" s="7"/>
      <c r="P21" s="7"/>
      <c r="Q21" s="12"/>
    </row>
    <row r="22" spans="2:17" s="2" customFormat="1" ht="18" x14ac:dyDescent="0.35">
      <c r="B22" s="24"/>
      <c r="C22" s="59" t="s">
        <v>6</v>
      </c>
      <c r="D22" s="25"/>
      <c r="E22" s="25"/>
      <c r="F22" s="25"/>
      <c r="G22" s="25"/>
      <c r="H22" s="26"/>
      <c r="I22" s="26"/>
      <c r="J22" s="27"/>
      <c r="K22" s="27"/>
      <c r="L22" s="27"/>
      <c r="M22" s="27"/>
      <c r="N22" s="27"/>
      <c r="O22" s="27"/>
      <c r="P22" s="27"/>
      <c r="Q22" s="28"/>
    </row>
    <row r="23" spans="2:17" ht="18" x14ac:dyDescent="0.35">
      <c r="B23" s="11"/>
      <c r="C23" s="70" t="s">
        <v>21</v>
      </c>
      <c r="D23" s="71"/>
      <c r="E23" s="71"/>
      <c r="F23" s="22"/>
      <c r="G23" s="6"/>
      <c r="H23" s="72" t="s">
        <v>7</v>
      </c>
      <c r="I23" s="73"/>
      <c r="J23" s="6"/>
      <c r="K23" s="6"/>
      <c r="L23" s="27"/>
      <c r="M23" s="27"/>
      <c r="N23" s="27"/>
      <c r="O23" s="27"/>
      <c r="P23" s="16" t="s">
        <v>24</v>
      </c>
      <c r="Q23" s="12"/>
    </row>
    <row r="24" spans="2:17" ht="29.4" customHeight="1" x14ac:dyDescent="0.3">
      <c r="B24" s="11"/>
      <c r="C24" s="85" t="s">
        <v>22</v>
      </c>
      <c r="D24" s="104"/>
      <c r="E24" s="104"/>
      <c r="F24" s="86"/>
      <c r="G24" s="6"/>
      <c r="H24" s="66">
        <v>0</v>
      </c>
      <c r="I24" s="67"/>
      <c r="J24" s="6"/>
      <c r="K24" s="6"/>
      <c r="L24" s="27"/>
      <c r="M24" s="27"/>
      <c r="N24" s="27"/>
      <c r="O24" s="27"/>
      <c r="P24" s="9">
        <f>H24</f>
        <v>0</v>
      </c>
      <c r="Q24" s="12"/>
    </row>
    <row r="25" spans="2:17" ht="15" customHeight="1" x14ac:dyDescent="0.3">
      <c r="B25" s="11"/>
      <c r="C25" s="87"/>
      <c r="D25" s="87"/>
      <c r="E25" s="87"/>
      <c r="F25" s="87"/>
      <c r="G25" s="6"/>
      <c r="H25" s="95"/>
      <c r="I25" s="96"/>
      <c r="J25" s="6"/>
      <c r="K25" s="6"/>
      <c r="L25" s="32"/>
      <c r="M25" s="32"/>
      <c r="N25" s="32"/>
      <c r="O25" s="8"/>
      <c r="P25" s="9">
        <f>H25</f>
        <v>0</v>
      </c>
      <c r="Q25" s="12"/>
    </row>
    <row r="26" spans="2:17" ht="15" customHeight="1" thickBot="1" x14ac:dyDescent="0.35">
      <c r="B26" s="11"/>
      <c r="C26" s="87"/>
      <c r="D26" s="87"/>
      <c r="E26" s="87"/>
      <c r="F26" s="87"/>
      <c r="G26" s="6"/>
      <c r="H26" s="95">
        <v>0</v>
      </c>
      <c r="I26" s="96"/>
      <c r="J26" s="6"/>
      <c r="K26" s="6"/>
      <c r="L26" s="32"/>
      <c r="M26" s="32"/>
      <c r="N26" s="32"/>
      <c r="O26" s="8"/>
      <c r="P26" s="50">
        <f>H26</f>
        <v>0</v>
      </c>
      <c r="Q26" s="12"/>
    </row>
    <row r="27" spans="2:17" ht="27.6" customHeight="1" thickBot="1" x14ac:dyDescent="0.35">
      <c r="B27" s="11"/>
      <c r="C27" s="7"/>
      <c r="D27" s="7"/>
      <c r="E27" s="7"/>
      <c r="F27" s="7"/>
      <c r="G27" s="7"/>
      <c r="H27" s="7"/>
      <c r="I27" s="7"/>
      <c r="J27" s="6"/>
      <c r="K27" s="6"/>
      <c r="L27" s="88" t="s">
        <v>87</v>
      </c>
      <c r="M27" s="88"/>
      <c r="N27" s="88"/>
      <c r="O27" s="8"/>
      <c r="P27" s="48">
        <f>SUM(P24:P26)</f>
        <v>0</v>
      </c>
      <c r="Q27" s="12"/>
    </row>
    <row r="28" spans="2:17" ht="21.6" customHeight="1" x14ac:dyDescent="0.3">
      <c r="B28" s="11"/>
      <c r="C28" s="68" t="s">
        <v>83</v>
      </c>
      <c r="D28" s="69"/>
      <c r="E28" s="7"/>
      <c r="F28" s="7"/>
      <c r="G28" s="7"/>
      <c r="H28" s="7"/>
      <c r="I28" s="7"/>
      <c r="J28" s="6"/>
      <c r="K28" s="6"/>
      <c r="L28" s="32"/>
      <c r="M28" s="32"/>
      <c r="N28" s="32"/>
      <c r="O28" s="8"/>
      <c r="P28" s="7"/>
      <c r="Q28" s="12"/>
    </row>
    <row r="29" spans="2:17" ht="18" x14ac:dyDescent="0.35">
      <c r="B29" s="11"/>
      <c r="C29" s="70" t="s">
        <v>25</v>
      </c>
      <c r="D29" s="71"/>
      <c r="E29" s="71"/>
      <c r="F29" s="22"/>
      <c r="G29" s="6"/>
      <c r="H29" s="72" t="s">
        <v>81</v>
      </c>
      <c r="I29" s="73"/>
      <c r="J29" s="6"/>
      <c r="K29" s="6"/>
      <c r="L29" s="6"/>
      <c r="M29" s="6"/>
      <c r="N29" s="27"/>
      <c r="O29" s="6"/>
      <c r="P29" s="16" t="s">
        <v>8</v>
      </c>
      <c r="Q29" s="12"/>
    </row>
    <row r="30" spans="2:17" ht="26.4" customHeight="1" x14ac:dyDescent="0.3">
      <c r="B30" s="11"/>
      <c r="C30" s="74" t="s">
        <v>26</v>
      </c>
      <c r="D30" s="75"/>
      <c r="E30" s="75"/>
      <c r="F30" s="76"/>
      <c r="G30" s="6"/>
      <c r="H30" s="89">
        <v>0</v>
      </c>
      <c r="I30" s="90"/>
      <c r="J30" s="6"/>
      <c r="K30" s="6"/>
      <c r="L30" s="32"/>
      <c r="M30" s="32"/>
      <c r="N30" s="7"/>
      <c r="O30" s="8"/>
      <c r="P30" s="9">
        <f>H30*$H$17</f>
        <v>0</v>
      </c>
      <c r="Q30" s="12"/>
    </row>
    <row r="31" spans="2:17" ht="28.95" customHeight="1" x14ac:dyDescent="0.3">
      <c r="B31" s="11"/>
      <c r="C31" s="74" t="s">
        <v>27</v>
      </c>
      <c r="D31" s="75"/>
      <c r="E31" s="75"/>
      <c r="F31" s="76"/>
      <c r="G31" s="6"/>
      <c r="H31" s="89">
        <v>0</v>
      </c>
      <c r="I31" s="90"/>
      <c r="J31" s="33"/>
      <c r="K31" s="33"/>
      <c r="L31" s="8"/>
      <c r="M31" s="8"/>
      <c r="N31" s="27"/>
      <c r="O31" s="8"/>
      <c r="P31" s="9">
        <f t="shared" ref="P31:P32" si="0">H31*$H$17</f>
        <v>0</v>
      </c>
      <c r="Q31" s="12"/>
    </row>
    <row r="32" spans="2:17" ht="31.2" customHeight="1" x14ac:dyDescent="0.3">
      <c r="B32" s="11"/>
      <c r="C32" s="65" t="s">
        <v>28</v>
      </c>
      <c r="D32" s="65"/>
      <c r="E32" s="65"/>
      <c r="F32" s="65"/>
      <c r="G32" s="6"/>
      <c r="H32" s="89">
        <v>0</v>
      </c>
      <c r="I32" s="90"/>
      <c r="J32" s="33"/>
      <c r="K32" s="33"/>
      <c r="L32" s="8"/>
      <c r="M32" s="8"/>
      <c r="N32" s="27"/>
      <c r="O32" s="8"/>
      <c r="P32" s="9">
        <f t="shared" si="0"/>
        <v>0</v>
      </c>
      <c r="Q32" s="12"/>
    </row>
    <row r="33" spans="2:17" ht="16.2" customHeight="1" x14ac:dyDescent="0.3">
      <c r="B33" s="11"/>
      <c r="C33" s="7"/>
      <c r="D33" s="7"/>
      <c r="E33" s="7"/>
      <c r="F33" s="7"/>
      <c r="G33" s="7"/>
      <c r="H33" s="7"/>
      <c r="I33" s="7"/>
      <c r="J33" s="7"/>
      <c r="K33" s="7"/>
      <c r="L33" s="7"/>
      <c r="M33" s="7"/>
      <c r="N33" s="7"/>
      <c r="O33" s="7"/>
      <c r="P33" s="7"/>
      <c r="Q33" s="12"/>
    </row>
    <row r="34" spans="2:17" ht="15" customHeight="1" x14ac:dyDescent="0.3">
      <c r="B34" s="11"/>
      <c r="C34" s="29"/>
      <c r="D34" s="29"/>
      <c r="E34" s="29"/>
      <c r="F34" s="29"/>
      <c r="G34" s="6"/>
      <c r="H34" s="23"/>
      <c r="I34" s="23"/>
      <c r="J34" s="6"/>
      <c r="K34" s="6"/>
      <c r="L34" s="8"/>
      <c r="M34" s="8"/>
      <c r="N34" s="49"/>
      <c r="O34" s="8"/>
      <c r="P34" s="19"/>
      <c r="Q34" s="12"/>
    </row>
    <row r="35" spans="2:17" ht="18" x14ac:dyDescent="0.35">
      <c r="B35" s="11"/>
      <c r="C35" s="91" t="s">
        <v>32</v>
      </c>
      <c r="D35" s="92"/>
      <c r="E35" s="92"/>
      <c r="F35" s="93"/>
      <c r="G35" s="6"/>
      <c r="H35" s="72" t="s">
        <v>10</v>
      </c>
      <c r="I35" s="73"/>
      <c r="J35" s="6"/>
      <c r="K35" s="6"/>
      <c r="L35" s="6"/>
      <c r="M35" s="21" t="s">
        <v>29</v>
      </c>
      <c r="N35" s="21" t="s">
        <v>23</v>
      </c>
      <c r="O35" s="6"/>
      <c r="P35" s="16" t="s">
        <v>8</v>
      </c>
      <c r="Q35" s="12"/>
    </row>
    <row r="36" spans="2:17" s="43" customFormat="1" ht="24" customHeight="1" x14ac:dyDescent="0.3">
      <c r="B36" s="40"/>
      <c r="C36" s="72" t="s">
        <v>96</v>
      </c>
      <c r="D36" s="94"/>
      <c r="E36" s="94"/>
      <c r="F36" s="73"/>
      <c r="G36" s="33"/>
      <c r="H36" s="66">
        <v>0</v>
      </c>
      <c r="I36" s="67"/>
      <c r="J36" s="33"/>
      <c r="K36" s="44"/>
      <c r="L36" s="45"/>
      <c r="M36" s="51" t="s">
        <v>30</v>
      </c>
      <c r="N36" s="55">
        <v>2200</v>
      </c>
      <c r="O36" s="41"/>
      <c r="P36" s="9">
        <f>H36*N36*$H$17</f>
        <v>0</v>
      </c>
      <c r="Q36" s="42"/>
    </row>
    <row r="37" spans="2:17" s="38" customFormat="1" ht="26.4" customHeight="1" x14ac:dyDescent="0.3">
      <c r="B37" s="34"/>
      <c r="C37" s="72" t="s">
        <v>80</v>
      </c>
      <c r="D37" s="94"/>
      <c r="E37" s="94"/>
      <c r="F37" s="73"/>
      <c r="G37" s="36"/>
      <c r="H37" s="66">
        <v>0</v>
      </c>
      <c r="I37" s="67"/>
      <c r="J37" s="36"/>
      <c r="K37" s="36"/>
      <c r="L37" s="39"/>
      <c r="M37" s="51" t="s">
        <v>33</v>
      </c>
      <c r="N37" s="55">
        <v>26</v>
      </c>
      <c r="O37" s="39"/>
      <c r="P37" s="9">
        <f>H37*N37*$H$17</f>
        <v>0</v>
      </c>
      <c r="Q37" s="37"/>
    </row>
    <row r="38" spans="2:17" s="43" customFormat="1" ht="29.4" customHeight="1" x14ac:dyDescent="0.3">
      <c r="B38" s="40"/>
      <c r="C38" s="72" t="s">
        <v>79</v>
      </c>
      <c r="D38" s="94"/>
      <c r="E38" s="94"/>
      <c r="F38" s="73"/>
      <c r="G38" s="33"/>
      <c r="H38" s="66">
        <v>0</v>
      </c>
      <c r="I38" s="67"/>
      <c r="J38" s="33"/>
      <c r="K38" s="44"/>
      <c r="L38" s="45"/>
      <c r="M38" s="51" t="s">
        <v>33</v>
      </c>
      <c r="N38" s="55">
        <v>12</v>
      </c>
      <c r="O38" s="41"/>
      <c r="P38" s="9">
        <f>H38*N38*$H$17</f>
        <v>0</v>
      </c>
      <c r="Q38" s="42"/>
    </row>
    <row r="39" spans="2:17" s="43" customFormat="1" ht="29.4" customHeight="1" x14ac:dyDescent="0.3">
      <c r="B39" s="40"/>
      <c r="C39" s="98" t="s">
        <v>34</v>
      </c>
      <c r="D39" s="99"/>
      <c r="E39" s="99"/>
      <c r="F39" s="100"/>
      <c r="G39" s="30"/>
      <c r="H39" s="66">
        <v>0</v>
      </c>
      <c r="I39" s="67"/>
      <c r="J39" s="30"/>
      <c r="K39" s="30"/>
      <c r="L39" s="30"/>
      <c r="M39" s="51" t="s">
        <v>35</v>
      </c>
      <c r="N39" s="55">
        <v>15</v>
      </c>
      <c r="O39" s="41"/>
      <c r="P39" s="9">
        <f>H39*N39*$H$17</f>
        <v>0</v>
      </c>
      <c r="Q39" s="42"/>
    </row>
    <row r="40" spans="2:17" s="43" customFormat="1" ht="15" customHeight="1" x14ac:dyDescent="0.3">
      <c r="B40" s="40"/>
      <c r="C40" s="87"/>
      <c r="D40" s="87"/>
      <c r="E40" s="87"/>
      <c r="F40" s="87"/>
      <c r="G40" s="30"/>
      <c r="H40" s="95"/>
      <c r="I40" s="96"/>
      <c r="J40" s="30"/>
      <c r="K40" s="30"/>
      <c r="L40" s="30"/>
      <c r="M40" s="47"/>
      <c r="N40" s="47"/>
      <c r="O40" s="41"/>
      <c r="P40" s="9">
        <f>H40*N40*$H$17</f>
        <v>0</v>
      </c>
      <c r="Q40" s="42"/>
    </row>
    <row r="41" spans="2:17" s="43" customFormat="1" ht="15" customHeight="1" x14ac:dyDescent="0.3">
      <c r="B41" s="40"/>
      <c r="C41" s="87"/>
      <c r="D41" s="87"/>
      <c r="E41" s="87"/>
      <c r="F41" s="87"/>
      <c r="G41" s="30"/>
      <c r="H41" s="95"/>
      <c r="I41" s="96"/>
      <c r="J41" s="30"/>
      <c r="K41" s="30"/>
      <c r="L41" s="30"/>
      <c r="M41" s="47"/>
      <c r="N41" s="47"/>
      <c r="O41" s="41"/>
      <c r="P41" s="9">
        <f t="shared" ref="P41:P43" si="1">H41*N41*$H$17</f>
        <v>0</v>
      </c>
      <c r="Q41" s="42"/>
    </row>
    <row r="42" spans="2:17" s="43" customFormat="1" ht="15" customHeight="1" x14ac:dyDescent="0.3">
      <c r="B42" s="40"/>
      <c r="C42" s="87"/>
      <c r="D42" s="87"/>
      <c r="E42" s="87"/>
      <c r="F42" s="87"/>
      <c r="G42" s="30"/>
      <c r="H42" s="95"/>
      <c r="I42" s="96"/>
      <c r="J42" s="30"/>
      <c r="K42" s="30"/>
      <c r="L42" s="30"/>
      <c r="M42" s="47"/>
      <c r="N42" s="47"/>
      <c r="O42" s="41"/>
      <c r="P42" s="9">
        <f t="shared" si="1"/>
        <v>0</v>
      </c>
      <c r="Q42" s="42"/>
    </row>
    <row r="43" spans="2:17" s="43" customFormat="1" ht="15" customHeight="1" x14ac:dyDescent="0.3">
      <c r="B43" s="40"/>
      <c r="C43" s="87"/>
      <c r="D43" s="87"/>
      <c r="E43" s="87"/>
      <c r="F43" s="87"/>
      <c r="G43" s="30"/>
      <c r="H43" s="95"/>
      <c r="I43" s="96"/>
      <c r="J43" s="30"/>
      <c r="K43" s="30"/>
      <c r="L43" s="30"/>
      <c r="M43" s="47"/>
      <c r="N43" s="47"/>
      <c r="O43" s="41"/>
      <c r="P43" s="9">
        <f t="shared" si="1"/>
        <v>0</v>
      </c>
      <c r="Q43" s="42"/>
    </row>
    <row r="44" spans="2:17" ht="15" customHeight="1" x14ac:dyDescent="0.3">
      <c r="B44" s="11"/>
      <c r="C44" s="33"/>
      <c r="D44" s="33"/>
      <c r="E44" s="33"/>
      <c r="F44" s="33"/>
      <c r="G44" s="6"/>
      <c r="H44" s="33"/>
      <c r="I44" s="33"/>
      <c r="J44" s="33"/>
      <c r="K44" s="33"/>
      <c r="L44" s="8"/>
      <c r="M44" s="8"/>
      <c r="N44" s="49"/>
      <c r="O44" s="8"/>
      <c r="P44" s="33"/>
      <c r="Q44" s="12"/>
    </row>
    <row r="45" spans="2:17" s="38" customFormat="1" ht="18" x14ac:dyDescent="0.35">
      <c r="B45" s="34"/>
      <c r="C45" s="70" t="s">
        <v>31</v>
      </c>
      <c r="D45" s="71"/>
      <c r="E45" s="71"/>
      <c r="F45" s="35"/>
      <c r="G45" s="36"/>
      <c r="H45" s="72" t="s">
        <v>10</v>
      </c>
      <c r="I45" s="73"/>
      <c r="J45" s="36"/>
      <c r="K45" s="36"/>
      <c r="L45" s="36"/>
      <c r="M45" s="21" t="s">
        <v>36</v>
      </c>
      <c r="N45" s="21" t="s">
        <v>12</v>
      </c>
      <c r="O45" s="36"/>
      <c r="P45" s="16" t="s">
        <v>8</v>
      </c>
      <c r="Q45" s="37"/>
    </row>
    <row r="46" spans="2:17" s="38" customFormat="1" ht="30" customHeight="1" x14ac:dyDescent="0.3">
      <c r="B46" s="34"/>
      <c r="C46" s="72" t="s">
        <v>74</v>
      </c>
      <c r="D46" s="94"/>
      <c r="E46" s="94"/>
      <c r="F46" s="73"/>
      <c r="G46" s="36"/>
      <c r="H46" s="66">
        <v>0</v>
      </c>
      <c r="I46" s="67"/>
      <c r="J46" s="36"/>
      <c r="K46" s="36"/>
      <c r="L46" s="39"/>
      <c r="M46" s="51" t="s">
        <v>37</v>
      </c>
      <c r="N46" s="55">
        <v>8</v>
      </c>
      <c r="O46" s="39"/>
      <c r="P46" s="9">
        <f>H46*N46*$H$17</f>
        <v>0</v>
      </c>
      <c r="Q46" s="37"/>
    </row>
    <row r="47" spans="2:17" s="38" customFormat="1" ht="25.95" customHeight="1" x14ac:dyDescent="0.3">
      <c r="B47" s="34"/>
      <c r="C47" s="97" t="s">
        <v>75</v>
      </c>
      <c r="D47" s="97"/>
      <c r="E47" s="97"/>
      <c r="F47" s="97"/>
      <c r="G47" s="36"/>
      <c r="H47" s="66">
        <v>0</v>
      </c>
      <c r="I47" s="67"/>
      <c r="J47" s="36"/>
      <c r="K47" s="36"/>
      <c r="L47" s="39"/>
      <c r="M47" s="51" t="s">
        <v>38</v>
      </c>
      <c r="N47" s="55">
        <v>5500</v>
      </c>
      <c r="O47" s="39"/>
      <c r="P47" s="9">
        <f t="shared" ref="P47:P49" si="2">H47*N47*$H$17</f>
        <v>0</v>
      </c>
      <c r="Q47" s="37"/>
    </row>
    <row r="48" spans="2:17" s="38" customFormat="1" ht="15" customHeight="1" x14ac:dyDescent="0.3">
      <c r="B48" s="34"/>
      <c r="C48" s="87"/>
      <c r="D48" s="87"/>
      <c r="E48" s="87"/>
      <c r="F48" s="87"/>
      <c r="G48" s="36"/>
      <c r="H48" s="87"/>
      <c r="I48" s="87"/>
      <c r="J48" s="36"/>
      <c r="K48" s="36"/>
      <c r="L48" s="39"/>
      <c r="M48" s="47"/>
      <c r="N48" s="47"/>
      <c r="O48" s="39"/>
      <c r="P48" s="9">
        <f t="shared" si="2"/>
        <v>0</v>
      </c>
      <c r="Q48" s="37"/>
    </row>
    <row r="49" spans="2:17" s="38" customFormat="1" ht="15" customHeight="1" x14ac:dyDescent="0.3">
      <c r="B49" s="34"/>
      <c r="C49" s="87"/>
      <c r="D49" s="87"/>
      <c r="E49" s="87"/>
      <c r="F49" s="87"/>
      <c r="G49" s="36"/>
      <c r="H49" s="87"/>
      <c r="I49" s="87"/>
      <c r="J49" s="36"/>
      <c r="K49" s="36"/>
      <c r="L49" s="39"/>
      <c r="M49" s="47"/>
      <c r="N49" s="47"/>
      <c r="O49" s="39"/>
      <c r="P49" s="9">
        <f t="shared" si="2"/>
        <v>0</v>
      </c>
      <c r="Q49" s="37"/>
    </row>
    <row r="50" spans="2:17" ht="15" thickBot="1" x14ac:dyDescent="0.35">
      <c r="B50" s="11"/>
      <c r="C50" s="7"/>
      <c r="D50" s="7"/>
      <c r="E50" s="7"/>
      <c r="F50" s="7"/>
      <c r="G50" s="7"/>
      <c r="H50" s="7"/>
      <c r="I50" s="7"/>
      <c r="J50" s="7"/>
      <c r="K50" s="7"/>
      <c r="L50" s="7"/>
      <c r="M50" s="7"/>
      <c r="N50" s="7"/>
      <c r="O50" s="7"/>
      <c r="P50" s="7"/>
      <c r="Q50" s="12"/>
    </row>
    <row r="51" spans="2:17" ht="18.600000000000001" thickBot="1" x14ac:dyDescent="0.4">
      <c r="B51" s="11"/>
      <c r="C51" s="80" t="s">
        <v>13</v>
      </c>
      <c r="D51" s="80"/>
      <c r="E51" s="80"/>
      <c r="F51" s="80"/>
      <c r="G51" s="6"/>
      <c r="H51" s="20"/>
      <c r="I51" s="20"/>
      <c r="J51" s="7"/>
      <c r="K51" s="7"/>
      <c r="L51" s="7"/>
      <c r="M51" s="7"/>
      <c r="N51" s="7"/>
      <c r="O51" s="7"/>
      <c r="P51" s="52">
        <f>SUM(P27,P30:P32,P36:P43,P46:P49)</f>
        <v>0</v>
      </c>
      <c r="Q51" s="12"/>
    </row>
    <row r="52" spans="2:17" x14ac:dyDescent="0.3">
      <c r="B52" s="11"/>
      <c r="C52" s="6"/>
      <c r="D52" s="6"/>
      <c r="E52" s="6"/>
      <c r="F52" s="6"/>
      <c r="G52" s="6"/>
      <c r="H52" s="20"/>
      <c r="I52" s="20"/>
      <c r="J52" s="7"/>
      <c r="K52" s="7"/>
      <c r="L52" s="7"/>
      <c r="M52" s="7"/>
      <c r="N52" s="7"/>
      <c r="O52" s="7"/>
      <c r="P52" s="7"/>
      <c r="Q52" s="12"/>
    </row>
    <row r="53" spans="2:17" ht="22.8" customHeight="1" x14ac:dyDescent="0.3">
      <c r="B53" s="11"/>
      <c r="C53" s="68" t="s">
        <v>100</v>
      </c>
      <c r="D53" s="69"/>
      <c r="E53" s="6"/>
      <c r="F53" s="6"/>
      <c r="G53" s="6"/>
      <c r="H53" s="20"/>
      <c r="I53" s="20"/>
      <c r="J53" s="7"/>
      <c r="K53" s="7"/>
      <c r="L53" s="7"/>
      <c r="M53" s="7"/>
      <c r="N53" s="7"/>
      <c r="O53" s="7"/>
      <c r="P53" s="7"/>
      <c r="Q53" s="12"/>
    </row>
    <row r="54" spans="2:17" ht="18" x14ac:dyDescent="0.35">
      <c r="B54" s="11"/>
      <c r="C54" s="70" t="s">
        <v>40</v>
      </c>
      <c r="D54" s="71"/>
      <c r="E54" s="71"/>
      <c r="F54" s="22"/>
      <c r="G54" s="6"/>
      <c r="H54" s="72" t="s">
        <v>41</v>
      </c>
      <c r="I54" s="73"/>
      <c r="J54" s="6"/>
      <c r="K54" s="6"/>
      <c r="L54" s="21" t="s">
        <v>36</v>
      </c>
      <c r="M54" s="7"/>
      <c r="N54" s="7"/>
      <c r="O54" s="6"/>
      <c r="P54" s="7"/>
      <c r="Q54" s="12"/>
    </row>
    <row r="55" spans="2:17" ht="22.8" customHeight="1" x14ac:dyDescent="0.3">
      <c r="B55" s="11"/>
      <c r="C55" s="74" t="s">
        <v>51</v>
      </c>
      <c r="D55" s="75"/>
      <c r="E55" s="75"/>
      <c r="F55" s="76"/>
      <c r="G55" s="6"/>
      <c r="H55" s="66"/>
      <c r="I55" s="67"/>
      <c r="J55" s="6"/>
      <c r="K55" s="6"/>
      <c r="L55" s="51" t="s">
        <v>41</v>
      </c>
      <c r="M55" s="7"/>
      <c r="N55" s="7"/>
      <c r="O55" s="8"/>
      <c r="P55" s="7"/>
      <c r="Q55" s="12"/>
    </row>
    <row r="56" spans="2:17" ht="22.8" customHeight="1" x14ac:dyDescent="0.3">
      <c r="B56" s="11"/>
      <c r="C56" s="65" t="s">
        <v>76</v>
      </c>
      <c r="D56" s="65"/>
      <c r="E56" s="65"/>
      <c r="F56" s="65"/>
      <c r="G56" s="6"/>
      <c r="H56" s="66"/>
      <c r="I56" s="67"/>
      <c r="J56" s="6"/>
      <c r="K56" s="6"/>
      <c r="L56" s="51" t="s">
        <v>41</v>
      </c>
      <c r="M56" s="7"/>
      <c r="N56" s="7"/>
      <c r="O56" s="8"/>
      <c r="P56" s="7"/>
      <c r="Q56" s="12"/>
    </row>
    <row r="57" spans="2:17" ht="22.8" customHeight="1" x14ac:dyDescent="0.3">
      <c r="B57" s="11"/>
      <c r="C57" s="65" t="s">
        <v>50</v>
      </c>
      <c r="D57" s="65"/>
      <c r="E57" s="65"/>
      <c r="F57" s="65"/>
      <c r="G57" s="6"/>
      <c r="H57" s="66"/>
      <c r="I57" s="67"/>
      <c r="J57" s="6"/>
      <c r="K57" s="6"/>
      <c r="L57" s="51" t="s">
        <v>41</v>
      </c>
      <c r="M57" s="7"/>
      <c r="N57" s="7"/>
      <c r="O57" s="8"/>
      <c r="P57" s="7"/>
      <c r="Q57" s="12"/>
    </row>
    <row r="58" spans="2:17" ht="22.8" customHeight="1" x14ac:dyDescent="0.3">
      <c r="B58" s="11"/>
      <c r="C58" s="60"/>
      <c r="D58" s="61"/>
      <c r="E58" s="6"/>
      <c r="F58" s="6"/>
      <c r="G58" s="6"/>
      <c r="H58" s="20"/>
      <c r="I58" s="20"/>
      <c r="J58" s="7"/>
      <c r="K58" s="7"/>
      <c r="L58" s="7"/>
      <c r="M58" s="7"/>
      <c r="N58" s="7"/>
      <c r="O58" s="7"/>
      <c r="P58" s="7"/>
      <c r="Q58" s="12"/>
    </row>
    <row r="59" spans="2:17" ht="18" x14ac:dyDescent="0.35">
      <c r="B59" s="11"/>
      <c r="C59" s="70" t="s">
        <v>42</v>
      </c>
      <c r="D59" s="71"/>
      <c r="E59" s="71"/>
      <c r="F59" s="22"/>
      <c r="G59" s="6"/>
      <c r="H59" s="85" t="s">
        <v>44</v>
      </c>
      <c r="I59" s="86"/>
      <c r="J59" s="6"/>
      <c r="K59" s="6"/>
      <c r="L59" s="21" t="s">
        <v>36</v>
      </c>
      <c r="M59" s="6"/>
      <c r="N59" s="7"/>
      <c r="O59" s="7"/>
      <c r="P59" s="7"/>
      <c r="Q59" s="12"/>
    </row>
    <row r="60" spans="2:17" ht="29.4" customHeight="1" x14ac:dyDescent="0.3">
      <c r="B60" s="11"/>
      <c r="C60" s="82" t="s">
        <v>43</v>
      </c>
      <c r="D60" s="83"/>
      <c r="E60" s="83"/>
      <c r="F60" s="84"/>
      <c r="G60" s="6"/>
      <c r="H60" s="66">
        <v>0</v>
      </c>
      <c r="I60" s="67"/>
      <c r="J60" s="6"/>
      <c r="K60" s="6"/>
      <c r="L60" s="51" t="s">
        <v>39</v>
      </c>
      <c r="M60" s="8"/>
      <c r="N60" s="7"/>
      <c r="O60" s="7"/>
      <c r="P60" s="7"/>
      <c r="Q60" s="12"/>
    </row>
    <row r="61" spans="2:17" ht="41.4" customHeight="1" x14ac:dyDescent="0.3">
      <c r="B61" s="11"/>
      <c r="C61" s="77" t="s">
        <v>101</v>
      </c>
      <c r="D61" s="78"/>
      <c r="E61" s="78"/>
      <c r="F61" s="79"/>
      <c r="G61" s="6"/>
      <c r="H61" s="66">
        <v>0</v>
      </c>
      <c r="I61" s="67"/>
      <c r="J61" s="6"/>
      <c r="K61" s="6"/>
      <c r="L61" s="51" t="s">
        <v>73</v>
      </c>
      <c r="M61" s="8"/>
      <c r="N61" s="7"/>
      <c r="O61" s="7"/>
      <c r="P61" s="7"/>
      <c r="Q61" s="12"/>
    </row>
    <row r="62" spans="2:17" ht="40.200000000000003" customHeight="1" x14ac:dyDescent="0.3">
      <c r="B62" s="11"/>
      <c r="C62" s="77" t="s">
        <v>45</v>
      </c>
      <c r="D62" s="78"/>
      <c r="E62" s="78"/>
      <c r="F62" s="79"/>
      <c r="G62" s="6"/>
      <c r="H62" s="66">
        <v>0</v>
      </c>
      <c r="I62" s="67"/>
      <c r="J62" s="6"/>
      <c r="K62" s="6"/>
      <c r="L62" s="62" t="s">
        <v>102</v>
      </c>
      <c r="M62" s="8"/>
      <c r="N62" s="7"/>
      <c r="O62" s="7"/>
      <c r="P62" s="7"/>
      <c r="Q62" s="12"/>
    </row>
    <row r="63" spans="2:17" ht="31.8" customHeight="1" x14ac:dyDescent="0.3">
      <c r="B63" s="11"/>
      <c r="C63" s="82" t="s">
        <v>46</v>
      </c>
      <c r="D63" s="83"/>
      <c r="E63" s="83"/>
      <c r="F63" s="84"/>
      <c r="G63" s="6"/>
      <c r="H63" s="66">
        <v>0</v>
      </c>
      <c r="I63" s="67"/>
      <c r="J63" s="6"/>
      <c r="K63" s="6"/>
      <c r="L63" s="51" t="s">
        <v>47</v>
      </c>
      <c r="M63" s="8"/>
      <c r="N63" s="7"/>
      <c r="O63" s="7"/>
      <c r="P63" s="7"/>
      <c r="Q63" s="12"/>
    </row>
    <row r="64" spans="2:17" ht="27.6" customHeight="1" x14ac:dyDescent="0.3">
      <c r="B64" s="11"/>
      <c r="C64" s="82" t="s">
        <v>84</v>
      </c>
      <c r="D64" s="83"/>
      <c r="E64" s="83"/>
      <c r="F64" s="84"/>
      <c r="G64" s="6"/>
      <c r="H64" s="66">
        <v>0</v>
      </c>
      <c r="I64" s="67"/>
      <c r="J64" s="6"/>
      <c r="K64" s="6"/>
      <c r="L64" s="51" t="s">
        <v>48</v>
      </c>
      <c r="M64" s="7"/>
      <c r="N64" s="7"/>
      <c r="O64" s="7"/>
      <c r="P64" s="7"/>
      <c r="Q64" s="12"/>
    </row>
    <row r="65" spans="2:17" ht="33" customHeight="1" x14ac:dyDescent="0.3">
      <c r="B65" s="11"/>
      <c r="C65" s="82" t="s">
        <v>85</v>
      </c>
      <c r="D65" s="83"/>
      <c r="E65" s="83"/>
      <c r="F65" s="84"/>
      <c r="G65" s="6"/>
      <c r="H65" s="66">
        <v>0</v>
      </c>
      <c r="I65" s="67"/>
      <c r="J65" s="6"/>
      <c r="K65" s="6"/>
      <c r="L65" s="51" t="s">
        <v>86</v>
      </c>
      <c r="M65" s="7"/>
      <c r="N65" s="7"/>
      <c r="O65" s="7"/>
      <c r="P65" s="7"/>
      <c r="Q65" s="12"/>
    </row>
    <row r="66" spans="2:17" ht="39.6" customHeight="1" x14ac:dyDescent="0.3">
      <c r="B66" s="11"/>
      <c r="C66" s="115" t="s">
        <v>49</v>
      </c>
      <c r="D66" s="116"/>
      <c r="E66" s="116"/>
      <c r="F66" s="117"/>
      <c r="G66" s="6"/>
      <c r="H66" s="66">
        <v>0</v>
      </c>
      <c r="I66" s="67"/>
      <c r="J66" s="6"/>
      <c r="K66" s="6"/>
      <c r="L66" s="51" t="s">
        <v>39</v>
      </c>
      <c r="M66" s="7"/>
      <c r="N66" s="7"/>
      <c r="O66" s="7"/>
      <c r="P66" s="7"/>
      <c r="Q66" s="12"/>
    </row>
    <row r="67" spans="2:17" x14ac:dyDescent="0.3">
      <c r="B67" s="11"/>
      <c r="C67" s="6"/>
      <c r="D67" s="6"/>
      <c r="E67" s="6"/>
      <c r="F67" s="6"/>
      <c r="G67" s="6"/>
      <c r="H67" s="20"/>
      <c r="I67" s="20"/>
      <c r="J67" s="7"/>
      <c r="K67" s="7"/>
      <c r="L67" s="7"/>
      <c r="M67" s="7"/>
      <c r="N67" s="7"/>
      <c r="O67" s="7"/>
      <c r="P67" s="7"/>
      <c r="Q67" s="12"/>
    </row>
    <row r="68" spans="2:17" ht="15" customHeight="1" x14ac:dyDescent="0.3">
      <c r="B68" s="11"/>
      <c r="C68" s="6"/>
      <c r="D68" s="6"/>
      <c r="E68" s="6"/>
      <c r="F68" s="6"/>
      <c r="G68" s="6"/>
      <c r="H68" s="6"/>
      <c r="I68" s="6"/>
      <c r="J68" s="6"/>
      <c r="K68" s="6"/>
      <c r="L68" s="6"/>
      <c r="M68" s="6"/>
      <c r="N68" s="6"/>
      <c r="O68" s="6"/>
      <c r="P68" s="6"/>
      <c r="Q68" s="12"/>
    </row>
    <row r="69" spans="2:17" ht="15" customHeight="1" x14ac:dyDescent="0.3">
      <c r="B69" s="11"/>
      <c r="C69" s="6" t="s">
        <v>14</v>
      </c>
      <c r="D69" s="114"/>
      <c r="E69" s="114"/>
      <c r="F69" s="114"/>
      <c r="G69" s="114"/>
      <c r="H69" s="114"/>
      <c r="I69" s="114"/>
      <c r="J69" s="114"/>
      <c r="K69" s="6"/>
      <c r="L69" s="113"/>
      <c r="M69" s="113"/>
      <c r="N69" s="113"/>
      <c r="O69" s="113"/>
      <c r="P69" s="113"/>
      <c r="Q69" s="12"/>
    </row>
    <row r="70" spans="2:17" ht="15" customHeight="1" x14ac:dyDescent="0.3">
      <c r="B70" s="11"/>
      <c r="C70" s="6" t="s">
        <v>15</v>
      </c>
      <c r="D70" s="114"/>
      <c r="E70" s="114"/>
      <c r="F70" s="114"/>
      <c r="G70" s="114"/>
      <c r="H70" s="114"/>
      <c r="I70" s="114"/>
      <c r="J70" s="114"/>
      <c r="K70" s="6"/>
      <c r="L70" s="113"/>
      <c r="M70" s="113"/>
      <c r="N70" s="113"/>
      <c r="O70" s="113"/>
      <c r="P70" s="113"/>
      <c r="Q70" s="12"/>
    </row>
    <row r="71" spans="2:17" ht="15" customHeight="1" x14ac:dyDescent="0.3">
      <c r="B71" s="11"/>
      <c r="C71" s="6" t="s">
        <v>16</v>
      </c>
      <c r="D71" s="114"/>
      <c r="E71" s="114"/>
      <c r="F71" s="114"/>
      <c r="G71" s="114"/>
      <c r="H71" s="114"/>
      <c r="I71" s="114"/>
      <c r="J71" s="114"/>
      <c r="K71" s="6"/>
      <c r="L71" s="113"/>
      <c r="M71" s="113"/>
      <c r="N71" s="113"/>
      <c r="O71" s="113"/>
      <c r="P71" s="113"/>
      <c r="Q71" s="12"/>
    </row>
    <row r="72" spans="2:17" ht="15" customHeight="1" x14ac:dyDescent="0.3">
      <c r="B72" s="11"/>
      <c r="C72" s="6" t="s">
        <v>17</v>
      </c>
      <c r="D72" s="114"/>
      <c r="E72" s="114"/>
      <c r="F72" s="114"/>
      <c r="G72" s="114"/>
      <c r="H72" s="114"/>
      <c r="I72" s="114"/>
      <c r="J72" s="114"/>
      <c r="K72" s="6"/>
      <c r="L72" s="113"/>
      <c r="M72" s="113"/>
      <c r="N72" s="113"/>
      <c r="O72" s="113"/>
      <c r="P72" s="113"/>
      <c r="Q72" s="12"/>
    </row>
    <row r="73" spans="2:17" ht="15" customHeight="1" x14ac:dyDescent="0.3">
      <c r="B73" s="11"/>
      <c r="C73" s="6" t="s">
        <v>18</v>
      </c>
      <c r="D73" s="114"/>
      <c r="E73" s="114"/>
      <c r="F73" s="114"/>
      <c r="G73" s="114"/>
      <c r="H73" s="114"/>
      <c r="I73" s="114"/>
      <c r="J73" s="114"/>
      <c r="K73" s="6"/>
      <c r="L73" s="113"/>
      <c r="M73" s="113"/>
      <c r="N73" s="113"/>
      <c r="O73" s="113"/>
      <c r="P73" s="113"/>
      <c r="Q73" s="12"/>
    </row>
    <row r="74" spans="2:17" ht="22.5" customHeight="1" thickBot="1" x14ac:dyDescent="0.35">
      <c r="B74" s="13"/>
      <c r="C74" s="14"/>
      <c r="D74" s="14"/>
      <c r="E74" s="14"/>
      <c r="F74" s="14"/>
      <c r="G74" s="14"/>
      <c r="H74" s="14"/>
      <c r="I74" s="14"/>
      <c r="J74" s="14"/>
      <c r="K74" s="14"/>
      <c r="L74" s="14"/>
      <c r="M74" s="14"/>
      <c r="N74" s="14"/>
      <c r="O74" s="14"/>
      <c r="P74" s="14"/>
      <c r="Q74" s="15"/>
    </row>
    <row r="75" spans="2:17" ht="15" customHeight="1" x14ac:dyDescent="0.3"/>
    <row r="98" spans="4:6" x14ac:dyDescent="0.3">
      <c r="D98" s="2"/>
    </row>
    <row r="100" spans="4:6" x14ac:dyDescent="0.3">
      <c r="D100" s="3"/>
      <c r="E100" s="3"/>
      <c r="F100" s="3"/>
    </row>
    <row r="101" spans="4:6" x14ac:dyDescent="0.3">
      <c r="D101" s="3"/>
      <c r="E101" s="3"/>
      <c r="F101" s="3"/>
    </row>
    <row r="102" spans="4:6" x14ac:dyDescent="0.3">
      <c r="D102" s="3"/>
      <c r="E102" s="3"/>
      <c r="F102" s="3"/>
    </row>
    <row r="103" spans="4:6" x14ac:dyDescent="0.3">
      <c r="D103" s="3"/>
      <c r="E103" s="3"/>
      <c r="F103" s="3"/>
    </row>
    <row r="104" spans="4:6" x14ac:dyDescent="0.3">
      <c r="D104" s="3"/>
      <c r="E104" s="3"/>
      <c r="F104" s="3"/>
    </row>
    <row r="105" spans="4:6" x14ac:dyDescent="0.3">
      <c r="D105" s="3"/>
      <c r="E105" s="3"/>
      <c r="F105" s="3"/>
    </row>
    <row r="106" spans="4:6" x14ac:dyDescent="0.3">
      <c r="D106" s="3"/>
      <c r="E106" s="3"/>
      <c r="F106" s="3"/>
    </row>
    <row r="107" spans="4:6" x14ac:dyDescent="0.3">
      <c r="D107" s="3"/>
      <c r="E107" s="3"/>
      <c r="F107" s="3"/>
    </row>
    <row r="109" spans="4:6" x14ac:dyDescent="0.3">
      <c r="D109" s="3"/>
      <c r="E109" s="3"/>
      <c r="F109" s="3"/>
    </row>
    <row r="110" spans="4:6" x14ac:dyDescent="0.3">
      <c r="D110" s="4"/>
      <c r="E110" s="4"/>
      <c r="F110" s="31"/>
    </row>
    <row r="111" spans="4:6" x14ac:dyDescent="0.3">
      <c r="D111" s="4"/>
      <c r="E111" s="4"/>
      <c r="F111" s="31"/>
    </row>
    <row r="112" spans="4:6" x14ac:dyDescent="0.3">
      <c r="D112" s="4"/>
      <c r="E112" s="4"/>
      <c r="F112" s="31"/>
    </row>
    <row r="113" spans="4:6" x14ac:dyDescent="0.3">
      <c r="D113" s="4"/>
      <c r="E113" s="4"/>
      <c r="F113" s="31"/>
    </row>
    <row r="114" spans="4:6" x14ac:dyDescent="0.3">
      <c r="D114" s="4"/>
      <c r="E114" s="4"/>
      <c r="F114" s="31"/>
    </row>
    <row r="115" spans="4:6" x14ac:dyDescent="0.3">
      <c r="D115" s="4"/>
      <c r="E115" s="4"/>
      <c r="F115" s="31"/>
    </row>
    <row r="116" spans="4:6" x14ac:dyDescent="0.3">
      <c r="D116" s="4"/>
      <c r="E116" s="4"/>
      <c r="F116" s="31"/>
    </row>
    <row r="117" spans="4:6" x14ac:dyDescent="0.3">
      <c r="D117" s="3"/>
      <c r="E117" s="3"/>
      <c r="F117" s="3"/>
    </row>
    <row r="118" spans="4:6" x14ac:dyDescent="0.3">
      <c r="D118" s="3"/>
      <c r="E118" s="3"/>
      <c r="F118" s="3"/>
    </row>
    <row r="119" spans="4:6" x14ac:dyDescent="0.3">
      <c r="D119" s="4"/>
      <c r="E119" s="4"/>
      <c r="F119" s="31"/>
    </row>
    <row r="120" spans="4:6" x14ac:dyDescent="0.3">
      <c r="D120" s="4"/>
      <c r="E120" s="4"/>
      <c r="F120" s="31"/>
    </row>
    <row r="121" spans="4:6" x14ac:dyDescent="0.3">
      <c r="D121" s="4"/>
      <c r="E121" s="4"/>
      <c r="F121" s="31"/>
    </row>
    <row r="122" spans="4:6" x14ac:dyDescent="0.3">
      <c r="D122" s="4"/>
      <c r="E122" s="4"/>
      <c r="F122" s="31"/>
    </row>
    <row r="123" spans="4:6" x14ac:dyDescent="0.3">
      <c r="D123" s="4"/>
      <c r="E123" s="4"/>
      <c r="F123" s="31"/>
    </row>
    <row r="124" spans="4:6" x14ac:dyDescent="0.3">
      <c r="D124" s="4"/>
      <c r="E124" s="4"/>
      <c r="F124" s="31"/>
    </row>
    <row r="125" spans="4:6" x14ac:dyDescent="0.3">
      <c r="D125" s="4"/>
      <c r="E125" s="4"/>
      <c r="F125" s="31"/>
    </row>
    <row r="126" spans="4:6" x14ac:dyDescent="0.3">
      <c r="D126" s="3"/>
      <c r="E126" s="3"/>
      <c r="F126" s="3"/>
    </row>
    <row r="127" spans="4:6" x14ac:dyDescent="0.3">
      <c r="D127" s="3"/>
      <c r="E127" s="3"/>
      <c r="F127" s="3"/>
    </row>
    <row r="128" spans="4:6" x14ac:dyDescent="0.3">
      <c r="D128" s="4"/>
      <c r="E128" s="4"/>
      <c r="F128" s="31"/>
    </row>
    <row r="129" spans="4:6" x14ac:dyDescent="0.3">
      <c r="D129" s="4"/>
      <c r="E129" s="4"/>
      <c r="F129" s="31"/>
    </row>
    <row r="130" spans="4:6" x14ac:dyDescent="0.3">
      <c r="D130" s="4"/>
      <c r="E130" s="4"/>
      <c r="F130" s="31"/>
    </row>
    <row r="131" spans="4:6" x14ac:dyDescent="0.3">
      <c r="D131" s="4"/>
      <c r="E131" s="4"/>
      <c r="F131" s="31"/>
    </row>
    <row r="132" spans="4:6" x14ac:dyDescent="0.3">
      <c r="D132" s="4"/>
      <c r="E132" s="4"/>
      <c r="F132" s="31"/>
    </row>
    <row r="133" spans="4:6" x14ac:dyDescent="0.3">
      <c r="D133" s="4"/>
      <c r="E133" s="4"/>
      <c r="F133" s="31"/>
    </row>
    <row r="134" spans="4:6" x14ac:dyDescent="0.3">
      <c r="D134" s="4"/>
      <c r="E134" s="4"/>
      <c r="F134" s="31"/>
    </row>
    <row r="136" spans="4:6" x14ac:dyDescent="0.3">
      <c r="D136" s="3"/>
      <c r="E136" s="3"/>
      <c r="F136" s="3"/>
    </row>
    <row r="137" spans="4:6" x14ac:dyDescent="0.3">
      <c r="D137" s="4"/>
      <c r="E137" s="4"/>
      <c r="F137" s="31"/>
    </row>
    <row r="138" spans="4:6" x14ac:dyDescent="0.3">
      <c r="D138" s="4"/>
      <c r="E138" s="4"/>
      <c r="F138" s="31"/>
    </row>
    <row r="139" spans="4:6" x14ac:dyDescent="0.3">
      <c r="D139" s="4"/>
      <c r="E139" s="4"/>
      <c r="F139" s="31"/>
    </row>
    <row r="140" spans="4:6" x14ac:dyDescent="0.3">
      <c r="D140" s="4"/>
      <c r="E140" s="4"/>
      <c r="F140" s="31"/>
    </row>
    <row r="141" spans="4:6" x14ac:dyDescent="0.3">
      <c r="D141" s="4"/>
      <c r="E141" s="4"/>
      <c r="F141" s="31"/>
    </row>
    <row r="142" spans="4:6" x14ac:dyDescent="0.3">
      <c r="D142" s="4"/>
      <c r="E142" s="4"/>
      <c r="F142" s="31"/>
    </row>
    <row r="143" spans="4:6" x14ac:dyDescent="0.3">
      <c r="D143" s="4"/>
      <c r="E143" s="4"/>
      <c r="F143" s="31"/>
    </row>
  </sheetData>
  <mergeCells count="88">
    <mergeCell ref="H62:I62"/>
    <mergeCell ref="C63:F63"/>
    <mergeCell ref="C64:F64"/>
    <mergeCell ref="C65:F65"/>
    <mergeCell ref="C66:F66"/>
    <mergeCell ref="H63:I63"/>
    <mergeCell ref="H65:I65"/>
    <mergeCell ref="H66:I66"/>
    <mergeCell ref="H64:I64"/>
    <mergeCell ref="L69:P73"/>
    <mergeCell ref="D72:J72"/>
    <mergeCell ref="D73:J73"/>
    <mergeCell ref="D69:J69"/>
    <mergeCell ref="D70:J70"/>
    <mergeCell ref="D71:J71"/>
    <mergeCell ref="C2:P3"/>
    <mergeCell ref="C14:P14"/>
    <mergeCell ref="C15:F15"/>
    <mergeCell ref="H15:I15"/>
    <mergeCell ref="H61:I61"/>
    <mergeCell ref="C16:F16"/>
    <mergeCell ref="H16:I16"/>
    <mergeCell ref="H29:I29"/>
    <mergeCell ref="C29:E29"/>
    <mergeCell ref="C23:E23"/>
    <mergeCell ref="H23:I23"/>
    <mergeCell ref="C17:F17"/>
    <mergeCell ref="H17:I17"/>
    <mergeCell ref="C26:F26"/>
    <mergeCell ref="C25:F25"/>
    <mergeCell ref="C24:F24"/>
    <mergeCell ref="H25:I25"/>
    <mergeCell ref="H26:I26"/>
    <mergeCell ref="C28:D28"/>
    <mergeCell ref="H24:I24"/>
    <mergeCell ref="H36:I36"/>
    <mergeCell ref="H38:I38"/>
    <mergeCell ref="H45:I45"/>
    <mergeCell ref="H46:I46"/>
    <mergeCell ref="H37:I37"/>
    <mergeCell ref="H43:I43"/>
    <mergeCell ref="H40:I40"/>
    <mergeCell ref="H41:I41"/>
    <mergeCell ref="H42:I42"/>
    <mergeCell ref="C47:F47"/>
    <mergeCell ref="C39:F39"/>
    <mergeCell ref="C38:F38"/>
    <mergeCell ref="H47:I47"/>
    <mergeCell ref="L27:N27"/>
    <mergeCell ref="C30:F30"/>
    <mergeCell ref="H35:I35"/>
    <mergeCell ref="C31:F31"/>
    <mergeCell ref="H31:I31"/>
    <mergeCell ref="C32:F32"/>
    <mergeCell ref="H32:I32"/>
    <mergeCell ref="C35:F35"/>
    <mergeCell ref="C46:F46"/>
    <mergeCell ref="C43:F43"/>
    <mergeCell ref="C45:E45"/>
    <mergeCell ref="C36:F36"/>
    <mergeCell ref="C37:F37"/>
    <mergeCell ref="H30:I30"/>
    <mergeCell ref="H39:I39"/>
    <mergeCell ref="C61:F61"/>
    <mergeCell ref="C51:F51"/>
    <mergeCell ref="C62:F62"/>
    <mergeCell ref="C19:M19"/>
    <mergeCell ref="C20:L20"/>
    <mergeCell ref="C60:F60"/>
    <mergeCell ref="H60:I60"/>
    <mergeCell ref="C59:E59"/>
    <mergeCell ref="H59:I59"/>
    <mergeCell ref="C40:F40"/>
    <mergeCell ref="C41:F41"/>
    <mergeCell ref="C42:F42"/>
    <mergeCell ref="C48:F48"/>
    <mergeCell ref="C49:F49"/>
    <mergeCell ref="H49:I49"/>
    <mergeCell ref="H48:I48"/>
    <mergeCell ref="C56:F56"/>
    <mergeCell ref="H56:I56"/>
    <mergeCell ref="C57:F57"/>
    <mergeCell ref="H57:I57"/>
    <mergeCell ref="C53:D53"/>
    <mergeCell ref="C54:E54"/>
    <mergeCell ref="H54:I54"/>
    <mergeCell ref="C55:F55"/>
    <mergeCell ref="H55:I55"/>
  </mergeCells>
  <conditionalFormatting sqref="P24:P27">
    <cfRule type="cellIs" dxfId="1" priority="2" operator="greaterThan">
      <formula>0.15*#REF!</formula>
    </cfRule>
  </conditionalFormatting>
  <pageMargins left="0.70866141732283472" right="0.70866141732283472" top="0.74803149606299213" bottom="0.74803149606299213" header="0.31496062992125984" footer="0.31496062992125984"/>
  <pageSetup paperSize="8"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47E8A-4394-436E-B6CE-71EA1BB7E3DB}">
  <sheetPr>
    <pageSetUpPr fitToPage="1"/>
  </sheetPr>
  <dimension ref="B1:Q148"/>
  <sheetViews>
    <sheetView tabSelected="1" topLeftCell="A68" zoomScale="90" zoomScaleNormal="90" zoomScaleSheetLayoutView="100" zoomScalePageLayoutView="80" workbookViewId="0">
      <selection activeCell="F82" sqref="F82"/>
    </sheetView>
  </sheetViews>
  <sheetFormatPr defaultColWidth="9.33203125" defaultRowHeight="14.4" x14ac:dyDescent="0.3"/>
  <cols>
    <col min="1" max="1" width="2.6640625" style="1" customWidth="1"/>
    <col min="2" max="2" width="4.44140625" style="1" customWidth="1"/>
    <col min="3" max="3" width="13.6640625" style="1" customWidth="1"/>
    <col min="4" max="5" width="11.33203125" style="1" customWidth="1"/>
    <col min="6" max="6" width="39.33203125" style="1" customWidth="1"/>
    <col min="7" max="7" width="2.6640625" style="1" customWidth="1"/>
    <col min="8" max="8" width="10.5546875" style="1" customWidth="1"/>
    <col min="9" max="9" width="15.88671875" style="1" customWidth="1"/>
    <col min="10" max="10" width="2.6640625" style="1" customWidth="1"/>
    <col min="11" max="11" width="23.77734375" style="1" bestFit="1" customWidth="1"/>
    <col min="12" max="12" width="17.6640625" style="1" customWidth="1"/>
    <col min="13" max="13" width="19.6640625" style="1" bestFit="1" customWidth="1"/>
    <col min="14" max="14" width="17.6640625" style="1" customWidth="1"/>
    <col min="15" max="15" width="1.33203125" style="1" hidden="1" customWidth="1"/>
    <col min="16" max="16" width="22.33203125" style="1" customWidth="1"/>
    <col min="17" max="17" width="4.44140625" style="1" customWidth="1"/>
    <col min="18" max="18" width="2.6640625" style="1" customWidth="1"/>
    <col min="19" max="19" width="19.33203125" style="1" bestFit="1" customWidth="1"/>
    <col min="20" max="16384" width="9.33203125" style="1"/>
  </cols>
  <sheetData>
    <row r="1" spans="2:17" ht="15" customHeight="1" thickBot="1" x14ac:dyDescent="0.35"/>
    <row r="2" spans="2:17" ht="22.5" customHeight="1" x14ac:dyDescent="0.3">
      <c r="B2" s="17"/>
      <c r="C2" s="105" t="s">
        <v>92</v>
      </c>
      <c r="D2" s="105"/>
      <c r="E2" s="105"/>
      <c r="F2" s="105"/>
      <c r="G2" s="105"/>
      <c r="H2" s="105"/>
      <c r="I2" s="105"/>
      <c r="J2" s="105"/>
      <c r="K2" s="105"/>
      <c r="L2" s="105"/>
      <c r="M2" s="105"/>
      <c r="N2" s="105"/>
      <c r="O2" s="105"/>
      <c r="P2" s="105"/>
      <c r="Q2" s="18"/>
    </row>
    <row r="3" spans="2:17" ht="12" customHeight="1" x14ac:dyDescent="0.3">
      <c r="B3" s="11"/>
      <c r="C3" s="106"/>
      <c r="D3" s="106"/>
      <c r="E3" s="106"/>
      <c r="F3" s="106"/>
      <c r="G3" s="106"/>
      <c r="H3" s="106"/>
      <c r="I3" s="106"/>
      <c r="J3" s="106"/>
      <c r="K3" s="106"/>
      <c r="L3" s="106"/>
      <c r="M3" s="106"/>
      <c r="N3" s="106"/>
      <c r="O3" s="106"/>
      <c r="P3" s="106"/>
      <c r="Q3" s="12"/>
    </row>
    <row r="4" spans="2:17" ht="112.2" hidden="1" customHeight="1" x14ac:dyDescent="0.45">
      <c r="B4" s="11"/>
      <c r="C4" s="5"/>
      <c r="D4" s="5"/>
      <c r="E4" s="5"/>
      <c r="F4" s="5"/>
      <c r="G4" s="5"/>
      <c r="H4" s="5"/>
      <c r="I4" s="5"/>
      <c r="J4" s="5"/>
      <c r="K4" s="5"/>
      <c r="L4" s="132"/>
      <c r="M4" s="132"/>
      <c r="N4" s="132"/>
      <c r="O4" s="132"/>
      <c r="P4" s="132"/>
      <c r="Q4" s="12"/>
    </row>
    <row r="5" spans="2:17" ht="12" customHeight="1" x14ac:dyDescent="0.45">
      <c r="B5" s="11"/>
      <c r="C5" s="5"/>
      <c r="D5" s="5"/>
      <c r="E5" s="5"/>
      <c r="F5" s="5"/>
      <c r="G5" s="5"/>
      <c r="H5" s="5"/>
      <c r="I5" s="5"/>
      <c r="J5" s="5"/>
      <c r="K5" s="5"/>
      <c r="L5" s="5"/>
      <c r="M5" s="5"/>
      <c r="N5" s="5"/>
      <c r="O5" s="5"/>
      <c r="P5" s="5"/>
      <c r="Q5" s="12"/>
    </row>
    <row r="6" spans="2:17" x14ac:dyDescent="0.3">
      <c r="B6" s="11"/>
      <c r="C6" s="6" t="s">
        <v>0</v>
      </c>
      <c r="D6" s="6"/>
      <c r="E6" s="6"/>
      <c r="F6" s="6"/>
      <c r="G6" s="6"/>
      <c r="H6" s="6"/>
      <c r="I6" s="6"/>
      <c r="J6" s="6"/>
      <c r="K6" s="6"/>
      <c r="L6" s="7"/>
      <c r="M6" s="7"/>
      <c r="N6" s="7"/>
      <c r="O6" s="7"/>
      <c r="P6" s="7"/>
      <c r="Q6" s="12"/>
    </row>
    <row r="7" spans="2:17" x14ac:dyDescent="0.3">
      <c r="B7" s="11"/>
      <c r="C7" s="6" t="s">
        <v>97</v>
      </c>
      <c r="D7" s="6"/>
      <c r="E7" s="6"/>
      <c r="F7" s="6"/>
      <c r="G7" s="6"/>
      <c r="H7" s="6"/>
      <c r="I7" s="6"/>
      <c r="J7" s="6"/>
      <c r="K7" s="6"/>
      <c r="L7" s="7"/>
      <c r="M7" s="7"/>
      <c r="N7" s="7"/>
      <c r="O7" s="7"/>
      <c r="P7" s="7"/>
      <c r="Q7" s="12"/>
    </row>
    <row r="8" spans="2:17" x14ac:dyDescent="0.3">
      <c r="B8" s="11"/>
      <c r="C8" s="6" t="s">
        <v>98</v>
      </c>
      <c r="D8" s="6"/>
      <c r="E8" s="6"/>
      <c r="F8" s="6"/>
      <c r="G8" s="6"/>
      <c r="H8" s="6"/>
      <c r="I8" s="6"/>
      <c r="J8" s="6"/>
      <c r="K8" s="6"/>
      <c r="L8" s="7"/>
      <c r="M8" s="7"/>
      <c r="N8" s="7"/>
      <c r="O8" s="7"/>
      <c r="P8" s="7"/>
      <c r="Q8" s="12"/>
    </row>
    <row r="9" spans="2:17" x14ac:dyDescent="0.3">
      <c r="B9" s="11"/>
      <c r="C9" s="6" t="s">
        <v>1</v>
      </c>
      <c r="D9" s="6"/>
      <c r="E9" s="6"/>
      <c r="F9" s="6"/>
      <c r="G9" s="6"/>
      <c r="H9" s="6"/>
      <c r="I9" s="6"/>
      <c r="J9" s="6"/>
      <c r="K9" s="6"/>
      <c r="L9" s="7"/>
      <c r="M9" s="7"/>
      <c r="N9" s="7"/>
      <c r="O9" s="7"/>
      <c r="P9" s="7"/>
      <c r="Q9" s="12"/>
    </row>
    <row r="10" spans="2:17" x14ac:dyDescent="0.3">
      <c r="B10" s="11"/>
      <c r="C10" s="6" t="s">
        <v>20</v>
      </c>
      <c r="D10" s="6"/>
      <c r="E10" s="6"/>
      <c r="F10" s="6"/>
      <c r="G10" s="6"/>
      <c r="H10" s="6"/>
      <c r="I10" s="6"/>
      <c r="J10" s="6"/>
      <c r="K10" s="6"/>
      <c r="L10" s="7"/>
      <c r="M10" s="7"/>
      <c r="N10" s="7"/>
      <c r="O10" s="7"/>
      <c r="P10" s="7"/>
      <c r="Q10" s="12"/>
    </row>
    <row r="11" spans="2:17" x14ac:dyDescent="0.3">
      <c r="B11" s="11"/>
      <c r="C11" s="6" t="s">
        <v>2</v>
      </c>
      <c r="D11" s="6"/>
      <c r="E11" s="6"/>
      <c r="F11" s="6"/>
      <c r="G11" s="6"/>
      <c r="H11" s="6"/>
      <c r="I11" s="6"/>
      <c r="J11" s="6"/>
      <c r="K11" s="6"/>
      <c r="L11" s="7"/>
      <c r="M11" s="7"/>
      <c r="N11" s="7"/>
      <c r="O11" s="7"/>
      <c r="P11" s="7"/>
      <c r="Q11" s="12"/>
    </row>
    <row r="12" spans="2:17" x14ac:dyDescent="0.3">
      <c r="B12" s="11"/>
      <c r="C12" s="6" t="s">
        <v>3</v>
      </c>
      <c r="D12" s="6"/>
      <c r="E12" s="6"/>
      <c r="F12" s="6"/>
      <c r="G12" s="6"/>
      <c r="H12" s="6"/>
      <c r="I12" s="6"/>
      <c r="J12" s="6"/>
      <c r="K12" s="6"/>
      <c r="L12" s="7"/>
      <c r="M12" s="7"/>
      <c r="N12" s="7"/>
      <c r="O12" s="7"/>
      <c r="P12" s="7"/>
      <c r="Q12" s="12"/>
    </row>
    <row r="13" spans="2:17" x14ac:dyDescent="0.3">
      <c r="B13" s="11"/>
      <c r="C13" s="6" t="s">
        <v>4</v>
      </c>
      <c r="D13" s="6"/>
      <c r="E13" s="6"/>
      <c r="F13" s="6"/>
      <c r="G13" s="6"/>
      <c r="H13" s="6"/>
      <c r="I13" s="6"/>
      <c r="J13" s="6"/>
      <c r="K13" s="6"/>
      <c r="L13" s="7"/>
      <c r="M13" s="7"/>
      <c r="N13" s="7"/>
      <c r="O13" s="7"/>
      <c r="P13" s="7"/>
      <c r="Q13" s="12"/>
    </row>
    <row r="14" spans="2:17" x14ac:dyDescent="0.3">
      <c r="B14" s="11"/>
      <c r="C14" s="6" t="s">
        <v>99</v>
      </c>
      <c r="D14" s="6"/>
      <c r="E14" s="6"/>
      <c r="F14" s="6"/>
      <c r="G14" s="6"/>
      <c r="H14" s="6"/>
      <c r="I14" s="6"/>
      <c r="J14" s="6"/>
      <c r="K14" s="6"/>
      <c r="L14" s="7"/>
      <c r="M14" s="7"/>
      <c r="N14" s="7"/>
      <c r="O14" s="7"/>
      <c r="P14" s="7"/>
      <c r="Q14" s="12"/>
    </row>
    <row r="15" spans="2:17" x14ac:dyDescent="0.3">
      <c r="B15" s="11"/>
      <c r="C15" s="7"/>
      <c r="D15" s="7"/>
      <c r="E15" s="7"/>
      <c r="F15" s="7"/>
      <c r="G15" s="7"/>
      <c r="H15" s="7"/>
      <c r="I15" s="7"/>
      <c r="J15" s="7"/>
      <c r="K15" s="7"/>
      <c r="L15" s="7"/>
      <c r="M15" s="7"/>
      <c r="N15" s="7"/>
      <c r="O15" s="7"/>
      <c r="P15" s="7"/>
      <c r="Q15" s="12"/>
    </row>
    <row r="16" spans="2:17" x14ac:dyDescent="0.3">
      <c r="B16" s="11"/>
      <c r="C16" s="108" t="s">
        <v>5</v>
      </c>
      <c r="D16" s="109"/>
      <c r="E16" s="109"/>
      <c r="F16" s="110"/>
      <c r="G16" s="46"/>
      <c r="H16" s="111" t="s">
        <v>11</v>
      </c>
      <c r="I16" s="112"/>
      <c r="J16" s="7"/>
      <c r="K16" s="7"/>
      <c r="L16" s="7"/>
      <c r="M16" s="7"/>
      <c r="N16" s="7"/>
      <c r="O16" s="7"/>
      <c r="P16" s="7"/>
      <c r="Q16" s="12"/>
    </row>
    <row r="17" spans="2:17" x14ac:dyDescent="0.3">
      <c r="B17" s="11"/>
      <c r="C17" s="129" t="s">
        <v>19</v>
      </c>
      <c r="D17" s="130"/>
      <c r="E17" s="130"/>
      <c r="F17" s="131"/>
      <c r="G17" s="6"/>
      <c r="H17" s="102">
        <v>60</v>
      </c>
      <c r="I17" s="103"/>
      <c r="J17" s="7"/>
      <c r="K17" s="7"/>
      <c r="L17" s="7"/>
      <c r="M17" s="7"/>
      <c r="N17" s="7"/>
      <c r="O17" s="7"/>
      <c r="P17" s="7"/>
      <c r="Q17" s="12"/>
    </row>
    <row r="18" spans="2:17" x14ac:dyDescent="0.3">
      <c r="B18" s="11"/>
      <c r="C18" s="63" t="s">
        <v>110</v>
      </c>
      <c r="D18" s="63"/>
      <c r="E18" s="63"/>
      <c r="F18" s="63"/>
      <c r="G18" s="6"/>
      <c r="H18" s="102">
        <v>20</v>
      </c>
      <c r="I18" s="103"/>
      <c r="J18" s="7"/>
      <c r="K18" s="7"/>
      <c r="L18" s="7"/>
      <c r="M18" s="7"/>
      <c r="N18" s="7"/>
      <c r="O18" s="7"/>
      <c r="P18" s="7"/>
      <c r="Q18" s="12"/>
    </row>
    <row r="19" spans="2:17" x14ac:dyDescent="0.3">
      <c r="B19" s="11"/>
      <c r="C19" s="129" t="s">
        <v>103</v>
      </c>
      <c r="D19" s="130"/>
      <c r="E19" s="130"/>
      <c r="F19" s="131"/>
      <c r="G19" s="6"/>
      <c r="H19" s="102">
        <v>35</v>
      </c>
      <c r="I19" s="103"/>
      <c r="J19" s="7"/>
      <c r="K19" s="7"/>
      <c r="L19" s="7"/>
      <c r="M19" s="7"/>
      <c r="N19" s="7"/>
      <c r="O19" s="7"/>
      <c r="P19" s="7"/>
      <c r="Q19" s="12"/>
    </row>
    <row r="20" spans="2:17" ht="39.6" customHeight="1" x14ac:dyDescent="0.3">
      <c r="B20" s="11"/>
      <c r="C20" s="133" t="s">
        <v>109</v>
      </c>
      <c r="D20" s="133"/>
      <c r="E20" s="133"/>
      <c r="F20" s="133"/>
      <c r="G20" s="133"/>
      <c r="H20" s="133"/>
      <c r="I20" s="133"/>
      <c r="J20" s="133"/>
      <c r="K20" s="133"/>
      <c r="L20" s="133"/>
      <c r="M20" s="133"/>
      <c r="N20" s="133"/>
      <c r="O20" s="7"/>
      <c r="P20" s="7"/>
      <c r="Q20" s="12"/>
    </row>
    <row r="21" spans="2:17" x14ac:dyDescent="0.3">
      <c r="B21" s="11"/>
      <c r="C21" s="10"/>
      <c r="D21" s="10"/>
      <c r="E21" s="10"/>
      <c r="F21" s="10"/>
      <c r="G21" s="6"/>
      <c r="H21" s="20"/>
      <c r="I21" s="20"/>
      <c r="J21" s="7"/>
      <c r="K21" s="7"/>
      <c r="L21" s="7"/>
      <c r="M21" s="7"/>
      <c r="N21" s="7"/>
      <c r="O21" s="7"/>
      <c r="P21" s="7"/>
      <c r="Q21" s="12"/>
    </row>
    <row r="22" spans="2:17" s="2" customFormat="1" ht="18" x14ac:dyDescent="0.35">
      <c r="B22" s="24"/>
      <c r="C22" s="64" t="s">
        <v>6</v>
      </c>
      <c r="D22" s="25"/>
      <c r="E22" s="25"/>
      <c r="F22" s="25"/>
      <c r="G22" s="25"/>
      <c r="H22" s="26"/>
      <c r="I22" s="26"/>
      <c r="J22" s="27"/>
      <c r="K22" s="27"/>
      <c r="L22" s="27"/>
      <c r="M22" s="27"/>
      <c r="N22" s="27"/>
      <c r="O22" s="27"/>
      <c r="P22" s="27"/>
      <c r="Q22" s="28"/>
    </row>
    <row r="23" spans="2:17" ht="23.4" customHeight="1" x14ac:dyDescent="0.35">
      <c r="B23" s="11"/>
      <c r="C23" s="91" t="s">
        <v>104</v>
      </c>
      <c r="D23" s="92"/>
      <c r="E23" s="92"/>
      <c r="F23" s="93"/>
      <c r="G23" s="6"/>
      <c r="H23" s="72" t="s">
        <v>7</v>
      </c>
      <c r="I23" s="73"/>
      <c r="J23" s="6"/>
      <c r="K23" s="6"/>
      <c r="L23" s="27"/>
      <c r="M23" s="27"/>
      <c r="N23" s="27"/>
      <c r="O23" s="27"/>
      <c r="P23" s="16" t="s">
        <v>24</v>
      </c>
      <c r="Q23" s="12"/>
    </row>
    <row r="24" spans="2:17" ht="21" customHeight="1" x14ac:dyDescent="0.3">
      <c r="B24" s="11"/>
      <c r="C24" s="85" t="s">
        <v>105</v>
      </c>
      <c r="D24" s="104"/>
      <c r="E24" s="104"/>
      <c r="F24" s="86"/>
      <c r="G24" s="6"/>
      <c r="H24" s="66">
        <v>0</v>
      </c>
      <c r="I24" s="67"/>
      <c r="J24" s="6"/>
      <c r="K24" s="6"/>
      <c r="L24" s="27"/>
      <c r="M24" s="27"/>
      <c r="N24" s="27"/>
      <c r="O24" s="27"/>
      <c r="P24" s="9">
        <f>H24</f>
        <v>0</v>
      </c>
      <c r="Q24" s="12"/>
    </row>
    <row r="25" spans="2:17" ht="21" customHeight="1" x14ac:dyDescent="0.3">
      <c r="B25" s="11"/>
      <c r="C25" s="123" t="s">
        <v>113</v>
      </c>
      <c r="D25" s="124"/>
      <c r="E25" s="124"/>
      <c r="F25" s="125"/>
      <c r="G25" s="6"/>
      <c r="H25" s="95">
        <v>0</v>
      </c>
      <c r="I25" s="96"/>
      <c r="J25" s="6"/>
      <c r="K25" s="6"/>
      <c r="L25" s="32"/>
      <c r="M25" s="32"/>
      <c r="N25" s="32"/>
      <c r="O25" s="8"/>
      <c r="P25" s="9">
        <f>H25</f>
        <v>0</v>
      </c>
      <c r="Q25" s="12"/>
    </row>
    <row r="26" spans="2:17" ht="15" customHeight="1" thickBot="1" x14ac:dyDescent="0.35">
      <c r="B26" s="11"/>
      <c r="C26" s="126"/>
      <c r="D26" s="127"/>
      <c r="E26" s="127"/>
      <c r="F26" s="128"/>
      <c r="G26" s="6"/>
      <c r="H26" s="95">
        <v>0</v>
      </c>
      <c r="I26" s="96"/>
      <c r="J26" s="6"/>
      <c r="K26" s="6"/>
      <c r="L26" s="32"/>
      <c r="M26" s="32"/>
      <c r="N26" s="32"/>
      <c r="O26" s="8"/>
      <c r="P26" s="50">
        <f>H26</f>
        <v>0</v>
      </c>
      <c r="Q26" s="12"/>
    </row>
    <row r="27" spans="2:17" ht="27.6" customHeight="1" thickBot="1" x14ac:dyDescent="0.35">
      <c r="B27" s="11"/>
      <c r="C27" s="7"/>
      <c r="D27" s="7"/>
      <c r="E27" s="7"/>
      <c r="F27" s="7"/>
      <c r="G27" s="7"/>
      <c r="H27" s="7"/>
      <c r="I27" s="7"/>
      <c r="J27" s="6"/>
      <c r="K27" s="6"/>
      <c r="L27" s="88" t="s">
        <v>82</v>
      </c>
      <c r="M27" s="88"/>
      <c r="N27" s="88"/>
      <c r="O27" s="8"/>
      <c r="P27" s="48">
        <f>SUM(P24:P26)</f>
        <v>0</v>
      </c>
      <c r="Q27" s="12"/>
    </row>
    <row r="28" spans="2:17" ht="15" customHeight="1" x14ac:dyDescent="0.3">
      <c r="B28" s="11"/>
      <c r="C28" s="7"/>
      <c r="D28" s="7"/>
      <c r="E28" s="7"/>
      <c r="F28" s="7"/>
      <c r="G28" s="7"/>
      <c r="H28" s="7"/>
      <c r="I28" s="7"/>
      <c r="J28" s="6"/>
      <c r="K28" s="6"/>
      <c r="L28" s="32"/>
      <c r="M28" s="32"/>
      <c r="N28" s="32"/>
      <c r="O28" s="8"/>
      <c r="P28" s="7"/>
      <c r="Q28" s="12"/>
    </row>
    <row r="29" spans="2:17" ht="18" x14ac:dyDescent="0.35">
      <c r="B29" s="11"/>
      <c r="C29" s="64" t="s">
        <v>9</v>
      </c>
      <c r="D29" s="6"/>
      <c r="E29" s="6"/>
      <c r="F29" s="6"/>
      <c r="G29" s="6"/>
      <c r="H29" s="20"/>
      <c r="I29" s="20"/>
      <c r="J29" s="7"/>
      <c r="K29" s="7"/>
      <c r="L29" s="7"/>
      <c r="M29" s="7"/>
      <c r="N29" s="7"/>
      <c r="O29" s="7"/>
      <c r="P29" s="7"/>
      <c r="Q29" s="12"/>
    </row>
    <row r="30" spans="2:17" ht="18" x14ac:dyDescent="0.35">
      <c r="B30" s="11"/>
      <c r="C30" s="70" t="s">
        <v>53</v>
      </c>
      <c r="D30" s="71"/>
      <c r="E30" s="71"/>
      <c r="F30" s="22"/>
      <c r="G30" s="6"/>
      <c r="H30" s="72" t="s">
        <v>10</v>
      </c>
      <c r="I30" s="73"/>
      <c r="J30" s="6"/>
      <c r="K30" s="6"/>
      <c r="L30" s="6"/>
      <c r="M30" s="6"/>
      <c r="N30" s="27"/>
      <c r="O30" s="6"/>
      <c r="P30" s="16" t="s">
        <v>8</v>
      </c>
      <c r="Q30" s="12"/>
    </row>
    <row r="31" spans="2:17" ht="24" customHeight="1" x14ac:dyDescent="0.3">
      <c r="B31" s="11"/>
      <c r="C31" s="74" t="s">
        <v>106</v>
      </c>
      <c r="D31" s="75"/>
      <c r="E31" s="75"/>
      <c r="F31" s="76"/>
      <c r="G31" s="6"/>
      <c r="H31" s="89">
        <v>0</v>
      </c>
      <c r="I31" s="90"/>
      <c r="J31" s="6"/>
      <c r="K31" s="6"/>
      <c r="L31" s="32"/>
      <c r="M31" s="32"/>
      <c r="N31" s="7"/>
      <c r="O31" s="8"/>
      <c r="P31" s="9">
        <f>H31*(H18+H19)</f>
        <v>0</v>
      </c>
      <c r="Q31" s="12"/>
    </row>
    <row r="32" spans="2:17" ht="24" customHeight="1" x14ac:dyDescent="0.3">
      <c r="B32" s="11"/>
      <c r="C32" s="74" t="s">
        <v>27</v>
      </c>
      <c r="D32" s="75"/>
      <c r="E32" s="75"/>
      <c r="F32" s="76"/>
      <c r="G32" s="6"/>
      <c r="H32" s="89">
        <v>0</v>
      </c>
      <c r="I32" s="90"/>
      <c r="J32" s="33"/>
      <c r="K32" s="33"/>
      <c r="L32" s="8"/>
      <c r="M32" s="8"/>
      <c r="N32" s="27"/>
      <c r="O32" s="8"/>
      <c r="P32" s="9">
        <f>H32*(H18+H19)</f>
        <v>0</v>
      </c>
      <c r="Q32" s="12"/>
    </row>
    <row r="33" spans="2:17" ht="16.2" customHeight="1" x14ac:dyDescent="0.3">
      <c r="B33" s="11"/>
      <c r="C33" s="7"/>
      <c r="D33" s="7"/>
      <c r="E33" s="7"/>
      <c r="F33" s="7"/>
      <c r="G33" s="7"/>
      <c r="H33" s="7"/>
      <c r="I33" s="7"/>
      <c r="J33" s="7"/>
      <c r="K33" s="7"/>
      <c r="L33" s="7"/>
      <c r="M33" s="7"/>
      <c r="N33" s="7"/>
      <c r="O33" s="7"/>
      <c r="P33" s="7"/>
      <c r="Q33" s="12"/>
    </row>
    <row r="34" spans="2:17" ht="18" x14ac:dyDescent="0.35">
      <c r="B34" s="11"/>
      <c r="C34" s="91" t="s">
        <v>108</v>
      </c>
      <c r="D34" s="92"/>
      <c r="E34" s="92"/>
      <c r="F34" s="93"/>
      <c r="G34" s="6"/>
      <c r="H34" s="72" t="s">
        <v>10</v>
      </c>
      <c r="I34" s="73"/>
      <c r="J34" s="6"/>
      <c r="K34" s="6"/>
      <c r="L34" s="6"/>
      <c r="M34" s="21" t="s">
        <v>29</v>
      </c>
      <c r="N34" s="21" t="s">
        <v>23</v>
      </c>
      <c r="O34" s="6"/>
      <c r="P34" s="16" t="s">
        <v>8</v>
      </c>
      <c r="Q34" s="12"/>
    </row>
    <row r="35" spans="2:17" s="43" customFormat="1" ht="24" customHeight="1" x14ac:dyDescent="0.3">
      <c r="B35" s="40"/>
      <c r="C35" s="72" t="s">
        <v>54</v>
      </c>
      <c r="D35" s="94"/>
      <c r="E35" s="94"/>
      <c r="F35" s="73"/>
      <c r="G35" s="33"/>
      <c r="H35" s="66">
        <v>0</v>
      </c>
      <c r="I35" s="67"/>
      <c r="J35" s="33"/>
      <c r="K35" s="33"/>
      <c r="L35" s="45"/>
      <c r="M35" s="51" t="s">
        <v>55</v>
      </c>
      <c r="N35" s="55">
        <v>421</v>
      </c>
      <c r="O35" s="41"/>
      <c r="P35" s="9">
        <f>H35*N35*($H$18)</f>
        <v>0</v>
      </c>
      <c r="Q35" s="42"/>
    </row>
    <row r="36" spans="2:17" s="43" customFormat="1" ht="24.6" customHeight="1" x14ac:dyDescent="0.3">
      <c r="B36" s="40"/>
      <c r="C36" s="72" t="s">
        <v>56</v>
      </c>
      <c r="D36" s="94"/>
      <c r="E36" s="94"/>
      <c r="F36" s="73"/>
      <c r="G36" s="33"/>
      <c r="H36" s="66">
        <v>0</v>
      </c>
      <c r="I36" s="67"/>
      <c r="J36" s="33"/>
      <c r="K36" s="33"/>
      <c r="L36" s="45"/>
      <c r="M36" s="51" t="s">
        <v>58</v>
      </c>
      <c r="N36" s="55">
        <v>4</v>
      </c>
      <c r="O36" s="41"/>
      <c r="P36" s="9">
        <f t="shared" ref="P36:P40" si="0">H36*N36*($H$18)</f>
        <v>0</v>
      </c>
      <c r="Q36" s="42"/>
    </row>
    <row r="37" spans="2:17" s="38" customFormat="1" ht="23.4" customHeight="1" x14ac:dyDescent="0.3">
      <c r="B37" s="34"/>
      <c r="C37" s="72" t="s">
        <v>52</v>
      </c>
      <c r="D37" s="94"/>
      <c r="E37" s="94"/>
      <c r="F37" s="73"/>
      <c r="G37" s="36"/>
      <c r="H37" s="66">
        <v>0</v>
      </c>
      <c r="I37" s="67"/>
      <c r="J37" s="36"/>
      <c r="K37" s="36"/>
      <c r="L37" s="39"/>
      <c r="M37" s="51" t="s">
        <v>59</v>
      </c>
      <c r="N37" s="55">
        <v>121</v>
      </c>
      <c r="O37" s="39"/>
      <c r="P37" s="9">
        <f t="shared" si="0"/>
        <v>0</v>
      </c>
      <c r="Q37" s="37"/>
    </row>
    <row r="38" spans="2:17" s="43" customFormat="1" ht="26.4" customHeight="1" x14ac:dyDescent="0.3">
      <c r="B38" s="40"/>
      <c r="C38" s="72" t="s">
        <v>57</v>
      </c>
      <c r="D38" s="94"/>
      <c r="E38" s="94"/>
      <c r="F38" s="73"/>
      <c r="G38" s="33"/>
      <c r="H38" s="66">
        <v>0</v>
      </c>
      <c r="I38" s="67"/>
      <c r="J38" s="33"/>
      <c r="K38" s="33"/>
      <c r="L38" s="45"/>
      <c r="M38" s="51" t="s">
        <v>60</v>
      </c>
      <c r="N38" s="55">
        <v>4</v>
      </c>
      <c r="O38" s="41"/>
      <c r="P38" s="9">
        <f t="shared" si="0"/>
        <v>0</v>
      </c>
      <c r="Q38" s="42"/>
    </row>
    <row r="39" spans="2:17" s="43" customFormat="1" ht="15" customHeight="1" x14ac:dyDescent="0.3">
      <c r="B39" s="40"/>
      <c r="C39" s="87"/>
      <c r="D39" s="87"/>
      <c r="E39" s="87"/>
      <c r="F39" s="87"/>
      <c r="G39" s="30"/>
      <c r="H39" s="95"/>
      <c r="I39" s="96"/>
      <c r="J39" s="30"/>
      <c r="K39" s="30"/>
      <c r="L39" s="30"/>
      <c r="M39" s="47"/>
      <c r="N39" s="47"/>
      <c r="O39" s="41"/>
      <c r="P39" s="9">
        <f t="shared" si="0"/>
        <v>0</v>
      </c>
      <c r="Q39" s="42"/>
    </row>
    <row r="40" spans="2:17" s="43" customFormat="1" ht="15" customHeight="1" x14ac:dyDescent="0.3">
      <c r="B40" s="40"/>
      <c r="C40" s="87"/>
      <c r="D40" s="87"/>
      <c r="E40" s="87"/>
      <c r="F40" s="87"/>
      <c r="G40" s="30"/>
      <c r="H40" s="95"/>
      <c r="I40" s="96"/>
      <c r="J40" s="30"/>
      <c r="K40" s="30"/>
      <c r="L40" s="30"/>
      <c r="M40" s="47"/>
      <c r="N40" s="47"/>
      <c r="O40" s="41"/>
      <c r="P40" s="9">
        <f t="shared" si="0"/>
        <v>0</v>
      </c>
      <c r="Q40" s="42"/>
    </row>
    <row r="41" spans="2:17" ht="15" customHeight="1" x14ac:dyDescent="0.3">
      <c r="B41" s="11"/>
      <c r="C41" s="33"/>
      <c r="D41" s="33"/>
      <c r="E41" s="33"/>
      <c r="F41" s="33"/>
      <c r="G41" s="6"/>
      <c r="H41" s="33"/>
      <c r="I41" s="33"/>
      <c r="J41" s="33"/>
      <c r="K41" s="30"/>
      <c r="L41" s="8"/>
      <c r="M41" s="8"/>
      <c r="N41" s="49"/>
      <c r="O41" s="8"/>
      <c r="P41" s="33"/>
      <c r="Q41" s="12"/>
    </row>
    <row r="42" spans="2:17" s="38" customFormat="1" ht="16.2" x14ac:dyDescent="0.35">
      <c r="B42" s="34"/>
      <c r="C42" s="91" t="s">
        <v>112</v>
      </c>
      <c r="D42" s="118"/>
      <c r="E42" s="118"/>
      <c r="F42" s="119"/>
      <c r="G42" s="36"/>
      <c r="H42" s="72" t="s">
        <v>65</v>
      </c>
      <c r="I42" s="73"/>
      <c r="J42" s="36"/>
      <c r="K42" s="21" t="s">
        <v>89</v>
      </c>
      <c r="L42" s="6"/>
      <c r="M42" s="21" t="s">
        <v>36</v>
      </c>
      <c r="N42" s="21" t="s">
        <v>12</v>
      </c>
      <c r="O42" s="36"/>
      <c r="P42" s="16" t="s">
        <v>8</v>
      </c>
      <c r="Q42" s="37"/>
    </row>
    <row r="43" spans="2:17" s="38" customFormat="1" ht="24" customHeight="1" x14ac:dyDescent="0.3">
      <c r="B43" s="34"/>
      <c r="C43" s="72" t="s">
        <v>61</v>
      </c>
      <c r="D43" s="94"/>
      <c r="E43" s="94"/>
      <c r="F43" s="73"/>
      <c r="G43" s="36"/>
      <c r="H43" s="121">
        <v>0</v>
      </c>
      <c r="I43" s="122"/>
      <c r="J43" s="36"/>
      <c r="K43" s="58">
        <v>455</v>
      </c>
      <c r="L43" s="39"/>
      <c r="M43" s="51" t="s">
        <v>66</v>
      </c>
      <c r="N43" s="55">
        <f>N35</f>
        <v>421</v>
      </c>
      <c r="O43" s="39"/>
      <c r="P43" s="9">
        <f>((H43*K43)*N43)</f>
        <v>0</v>
      </c>
      <c r="Q43" s="37"/>
    </row>
    <row r="44" spans="2:17" s="38" customFormat="1" ht="26.4" customHeight="1" x14ac:dyDescent="0.3">
      <c r="B44" s="34"/>
      <c r="C44" s="72" t="s">
        <v>63</v>
      </c>
      <c r="D44" s="94"/>
      <c r="E44" s="94"/>
      <c r="F44" s="73"/>
      <c r="G44" s="36"/>
      <c r="H44" s="121">
        <v>0</v>
      </c>
      <c r="I44" s="122"/>
      <c r="J44" s="36"/>
      <c r="K44" s="58">
        <v>965</v>
      </c>
      <c r="L44" s="39"/>
      <c r="M44" s="51" t="s">
        <v>66</v>
      </c>
      <c r="N44" s="55">
        <f>N37-N45</f>
        <v>111</v>
      </c>
      <c r="O44" s="39"/>
      <c r="P44" s="9">
        <f t="shared" ref="P44:P46" si="1">(H44*K44)*N44</f>
        <v>0</v>
      </c>
      <c r="Q44" s="37"/>
    </row>
    <row r="45" spans="2:17" s="38" customFormat="1" ht="26.4" customHeight="1" x14ac:dyDescent="0.3">
      <c r="B45" s="34"/>
      <c r="C45" s="72" t="s">
        <v>62</v>
      </c>
      <c r="D45" s="94"/>
      <c r="E45" s="94"/>
      <c r="F45" s="73"/>
      <c r="G45" s="36"/>
      <c r="H45" s="121">
        <v>0</v>
      </c>
      <c r="I45" s="122"/>
      <c r="J45" s="36"/>
      <c r="K45" s="58">
        <v>2320</v>
      </c>
      <c r="L45" s="39"/>
      <c r="M45" s="51" t="s">
        <v>66</v>
      </c>
      <c r="N45" s="57">
        <v>10</v>
      </c>
      <c r="O45" s="39"/>
      <c r="P45" s="9">
        <f t="shared" si="1"/>
        <v>0</v>
      </c>
      <c r="Q45" s="37"/>
    </row>
    <row r="46" spans="2:17" s="38" customFormat="1" ht="26.4" customHeight="1" x14ac:dyDescent="0.3">
      <c r="B46" s="34"/>
      <c r="C46" s="72" t="s">
        <v>64</v>
      </c>
      <c r="D46" s="94"/>
      <c r="E46" s="94"/>
      <c r="F46" s="73"/>
      <c r="G46" s="36"/>
      <c r="H46" s="121">
        <v>0</v>
      </c>
      <c r="I46" s="122"/>
      <c r="J46" s="36"/>
      <c r="K46" s="58">
        <v>2410</v>
      </c>
      <c r="L46" s="39"/>
      <c r="M46" s="51" t="s">
        <v>66</v>
      </c>
      <c r="N46" s="55">
        <f>N38</f>
        <v>4</v>
      </c>
      <c r="O46" s="39"/>
      <c r="P46" s="9">
        <f t="shared" si="1"/>
        <v>0</v>
      </c>
      <c r="Q46" s="37"/>
    </row>
    <row r="47" spans="2:17" s="38" customFormat="1" ht="18" x14ac:dyDescent="0.3">
      <c r="B47" s="34"/>
      <c r="C47" s="39"/>
      <c r="D47" s="39"/>
      <c r="E47" s="39"/>
      <c r="F47" s="39"/>
      <c r="G47" s="39"/>
      <c r="H47" s="39"/>
      <c r="I47" s="39"/>
      <c r="J47" s="39"/>
      <c r="K47" s="30"/>
      <c r="L47" s="39"/>
      <c r="M47" s="39"/>
      <c r="N47" s="39"/>
      <c r="O47" s="39"/>
      <c r="P47" s="39"/>
      <c r="Q47" s="37"/>
    </row>
    <row r="48" spans="2:17" s="38" customFormat="1" ht="30.6" customHeight="1" x14ac:dyDescent="0.3">
      <c r="B48" s="34"/>
      <c r="C48" s="72" t="s">
        <v>67</v>
      </c>
      <c r="D48" s="94"/>
      <c r="E48" s="94"/>
      <c r="F48" s="73"/>
      <c r="G48" s="36"/>
      <c r="H48" s="66">
        <v>0</v>
      </c>
      <c r="I48" s="67"/>
      <c r="J48" s="36"/>
      <c r="K48" s="30"/>
      <c r="L48" s="39"/>
      <c r="M48" s="54" t="s">
        <v>66</v>
      </c>
      <c r="N48" s="56">
        <f>N35</f>
        <v>421</v>
      </c>
      <c r="O48" s="39"/>
      <c r="P48" s="9">
        <f>(H48*N48)</f>
        <v>0</v>
      </c>
      <c r="Q48" s="37"/>
    </row>
    <row r="49" spans="2:17" s="38" customFormat="1" ht="30" customHeight="1" x14ac:dyDescent="0.3">
      <c r="B49" s="34"/>
      <c r="C49" s="72" t="s">
        <v>68</v>
      </c>
      <c r="D49" s="94"/>
      <c r="E49" s="94"/>
      <c r="F49" s="73"/>
      <c r="G49" s="36"/>
      <c r="H49" s="66">
        <v>0</v>
      </c>
      <c r="I49" s="67"/>
      <c r="J49" s="36"/>
      <c r="K49" s="30"/>
      <c r="L49" s="39"/>
      <c r="M49" s="51" t="s">
        <v>66</v>
      </c>
      <c r="N49" s="55">
        <f>N44</f>
        <v>111</v>
      </c>
      <c r="O49" s="39"/>
      <c r="P49" s="9">
        <f t="shared" ref="P49:P53" si="2">(H49*N49)</f>
        <v>0</v>
      </c>
      <c r="Q49" s="37"/>
    </row>
    <row r="50" spans="2:17" s="38" customFormat="1" ht="26.4" customHeight="1" x14ac:dyDescent="0.3">
      <c r="B50" s="34"/>
      <c r="C50" s="72" t="s">
        <v>69</v>
      </c>
      <c r="D50" s="94"/>
      <c r="E50" s="94"/>
      <c r="F50" s="73"/>
      <c r="G50" s="36"/>
      <c r="H50" s="66">
        <v>0</v>
      </c>
      <c r="I50" s="67"/>
      <c r="J50" s="36"/>
      <c r="K50" s="6"/>
      <c r="L50" s="39"/>
      <c r="M50" s="51" t="s">
        <v>66</v>
      </c>
      <c r="N50" s="55">
        <f>N45</f>
        <v>10</v>
      </c>
      <c r="O50" s="39"/>
      <c r="P50" s="9">
        <f t="shared" si="2"/>
        <v>0</v>
      </c>
      <c r="Q50" s="37"/>
    </row>
    <row r="51" spans="2:17" s="38" customFormat="1" ht="28.2" customHeight="1" x14ac:dyDescent="0.3">
      <c r="B51" s="34"/>
      <c r="C51" s="72" t="s">
        <v>70</v>
      </c>
      <c r="D51" s="94"/>
      <c r="E51" s="94"/>
      <c r="F51" s="73"/>
      <c r="G51" s="36"/>
      <c r="H51" s="66">
        <v>0</v>
      </c>
      <c r="I51" s="67"/>
      <c r="J51" s="36"/>
      <c r="K51" s="6"/>
      <c r="L51" s="39"/>
      <c r="M51" s="51" t="s">
        <v>66</v>
      </c>
      <c r="N51" s="55">
        <f>N38</f>
        <v>4</v>
      </c>
      <c r="O51" s="39"/>
      <c r="P51" s="9">
        <f t="shared" si="2"/>
        <v>0</v>
      </c>
      <c r="Q51" s="37"/>
    </row>
    <row r="52" spans="2:17" s="38" customFormat="1" x14ac:dyDescent="0.3">
      <c r="B52" s="34"/>
      <c r="C52" s="87"/>
      <c r="D52" s="87"/>
      <c r="E52" s="87"/>
      <c r="F52" s="87"/>
      <c r="G52" s="36"/>
      <c r="H52" s="95"/>
      <c r="I52" s="96"/>
      <c r="J52" s="36"/>
      <c r="K52" s="6"/>
      <c r="L52" s="39"/>
      <c r="M52" s="47"/>
      <c r="N52" s="47"/>
      <c r="O52" s="39"/>
      <c r="P52" s="9">
        <f t="shared" si="2"/>
        <v>0</v>
      </c>
      <c r="Q52" s="37"/>
    </row>
    <row r="53" spans="2:17" s="38" customFormat="1" x14ac:dyDescent="0.3">
      <c r="B53" s="34"/>
      <c r="C53" s="87"/>
      <c r="D53" s="87"/>
      <c r="E53" s="87"/>
      <c r="F53" s="87"/>
      <c r="G53" s="36"/>
      <c r="H53" s="95"/>
      <c r="I53" s="96"/>
      <c r="J53" s="36"/>
      <c r="K53" s="6"/>
      <c r="L53" s="39"/>
      <c r="M53" s="47"/>
      <c r="N53" s="47"/>
      <c r="O53" s="39"/>
      <c r="P53" s="9">
        <f t="shared" si="2"/>
        <v>0</v>
      </c>
      <c r="Q53" s="37"/>
    </row>
    <row r="54" spans="2:17" s="38" customFormat="1" x14ac:dyDescent="0.3">
      <c r="B54" s="34"/>
      <c r="C54" s="39"/>
      <c r="D54" s="39"/>
      <c r="E54" s="39"/>
      <c r="F54" s="39"/>
      <c r="G54" s="39"/>
      <c r="H54" s="39"/>
      <c r="I54" s="39"/>
      <c r="J54" s="39"/>
      <c r="K54" s="39"/>
      <c r="L54" s="39"/>
      <c r="M54" s="39"/>
      <c r="N54" s="39"/>
      <c r="O54" s="39"/>
      <c r="P54" s="39"/>
      <c r="Q54" s="37"/>
    </row>
    <row r="55" spans="2:17" s="38" customFormat="1" ht="16.2" x14ac:dyDescent="0.35">
      <c r="B55" s="34"/>
      <c r="C55" s="91" t="s">
        <v>107</v>
      </c>
      <c r="D55" s="118"/>
      <c r="E55" s="118"/>
      <c r="F55" s="119"/>
      <c r="G55" s="36"/>
      <c r="H55" s="72" t="s">
        <v>10</v>
      </c>
      <c r="I55" s="73"/>
      <c r="J55" s="36"/>
      <c r="K55" s="6"/>
      <c r="L55" s="39"/>
      <c r="M55" s="21" t="s">
        <v>36</v>
      </c>
      <c r="N55" s="21" t="s">
        <v>12</v>
      </c>
      <c r="O55" s="39"/>
      <c r="P55" s="16" t="s">
        <v>8</v>
      </c>
      <c r="Q55" s="37"/>
    </row>
    <row r="56" spans="2:17" s="38" customFormat="1" ht="25.2" customHeight="1" x14ac:dyDescent="0.3">
      <c r="B56" s="34"/>
      <c r="C56" s="72" t="s">
        <v>54</v>
      </c>
      <c r="D56" s="94"/>
      <c r="E56" s="94"/>
      <c r="F56" s="73"/>
      <c r="G56" s="36"/>
      <c r="H56" s="66">
        <v>0</v>
      </c>
      <c r="I56" s="67"/>
      <c r="J56" s="36"/>
      <c r="K56" s="6"/>
      <c r="L56" s="39"/>
      <c r="M56" s="51" t="s">
        <v>55</v>
      </c>
      <c r="N56" s="55">
        <f>N35</f>
        <v>421</v>
      </c>
      <c r="O56" s="39"/>
      <c r="P56" s="9">
        <f>H56*N56*($H$17/2)</f>
        <v>0</v>
      </c>
      <c r="Q56" s="37"/>
    </row>
    <row r="57" spans="2:17" s="38" customFormat="1" ht="29.4" customHeight="1" x14ac:dyDescent="0.3">
      <c r="B57" s="34"/>
      <c r="C57" s="72" t="s">
        <v>56</v>
      </c>
      <c r="D57" s="94"/>
      <c r="E57" s="94"/>
      <c r="F57" s="73"/>
      <c r="G57" s="36"/>
      <c r="H57" s="66">
        <v>0</v>
      </c>
      <c r="I57" s="67"/>
      <c r="J57" s="36"/>
      <c r="K57" s="6"/>
      <c r="L57" s="39"/>
      <c r="M57" s="51" t="s">
        <v>58</v>
      </c>
      <c r="N57" s="55">
        <f>N36</f>
        <v>4</v>
      </c>
      <c r="O57" s="39"/>
      <c r="P57" s="9">
        <f t="shared" ref="P57:P59" si="3">H57*N57*($H$17/2)</f>
        <v>0</v>
      </c>
      <c r="Q57" s="37"/>
    </row>
    <row r="58" spans="2:17" s="38" customFormat="1" ht="28.95" customHeight="1" x14ac:dyDescent="0.3">
      <c r="B58" s="34"/>
      <c r="C58" s="72" t="s">
        <v>52</v>
      </c>
      <c r="D58" s="94"/>
      <c r="E58" s="94"/>
      <c r="F58" s="73"/>
      <c r="G58" s="36"/>
      <c r="H58" s="66">
        <v>0</v>
      </c>
      <c r="I58" s="67"/>
      <c r="J58" s="36"/>
      <c r="K58" s="6"/>
      <c r="L58" s="39"/>
      <c r="M58" s="51" t="s">
        <v>59</v>
      </c>
      <c r="N58" s="55">
        <f>N37</f>
        <v>121</v>
      </c>
      <c r="O58" s="39"/>
      <c r="P58" s="9">
        <f t="shared" si="3"/>
        <v>0</v>
      </c>
      <c r="Q58" s="37"/>
    </row>
    <row r="59" spans="2:17" s="38" customFormat="1" ht="15" customHeight="1" x14ac:dyDescent="0.3">
      <c r="B59" s="34"/>
      <c r="C59" s="87"/>
      <c r="D59" s="87"/>
      <c r="E59" s="87"/>
      <c r="F59" s="87"/>
      <c r="G59" s="36"/>
      <c r="H59" s="87"/>
      <c r="I59" s="87"/>
      <c r="J59" s="36"/>
      <c r="K59" s="36"/>
      <c r="L59" s="39"/>
      <c r="M59" s="47"/>
      <c r="N59" s="47"/>
      <c r="O59" s="39"/>
      <c r="P59" s="9">
        <f t="shared" si="3"/>
        <v>0</v>
      </c>
      <c r="Q59" s="37"/>
    </row>
    <row r="60" spans="2:17" ht="15" thickBot="1" x14ac:dyDescent="0.35">
      <c r="B60" s="11"/>
      <c r="C60" s="6"/>
      <c r="D60" s="6"/>
      <c r="E60" s="6"/>
      <c r="F60" s="6"/>
      <c r="G60" s="6"/>
      <c r="H60" s="20"/>
      <c r="I60" s="20"/>
      <c r="J60" s="7"/>
      <c r="K60" s="7"/>
      <c r="L60" s="7"/>
      <c r="M60" s="7"/>
      <c r="N60" s="7"/>
      <c r="O60" s="7"/>
      <c r="P60" s="7"/>
      <c r="Q60" s="12"/>
    </row>
    <row r="61" spans="2:17" ht="18.600000000000001" thickBot="1" x14ac:dyDescent="0.4">
      <c r="B61" s="11"/>
      <c r="C61" s="80" t="s">
        <v>13</v>
      </c>
      <c r="D61" s="80"/>
      <c r="E61" s="80"/>
      <c r="F61" s="80"/>
      <c r="G61" s="6"/>
      <c r="H61" s="20"/>
      <c r="I61" s="20"/>
      <c r="J61" s="7"/>
      <c r="K61" s="7"/>
      <c r="L61" s="7"/>
      <c r="M61" s="7"/>
      <c r="N61" s="7"/>
      <c r="O61" s="7"/>
      <c r="P61" s="52">
        <f>SUM(P27,P35:P40,P43:P59,P31:P32)</f>
        <v>0</v>
      </c>
      <c r="Q61" s="12"/>
    </row>
    <row r="62" spans="2:17" x14ac:dyDescent="0.3">
      <c r="B62" s="11"/>
      <c r="C62" s="6"/>
      <c r="D62" s="6"/>
      <c r="E62" s="6"/>
      <c r="F62" s="6"/>
      <c r="G62" s="6"/>
      <c r="H62" s="20"/>
      <c r="I62" s="20"/>
      <c r="J62" s="7"/>
      <c r="K62" s="6"/>
      <c r="L62" s="7"/>
      <c r="M62" s="7"/>
      <c r="N62" s="7"/>
      <c r="O62" s="7"/>
      <c r="P62" s="7"/>
      <c r="Q62" s="12"/>
    </row>
    <row r="63" spans="2:17" ht="18" x14ac:dyDescent="0.35">
      <c r="B63" s="11"/>
      <c r="C63" s="64" t="s">
        <v>114</v>
      </c>
      <c r="D63" s="6"/>
      <c r="E63" s="6"/>
      <c r="F63" s="6"/>
      <c r="G63" s="6"/>
      <c r="H63" s="20"/>
      <c r="I63" s="20"/>
      <c r="J63" s="7"/>
      <c r="K63" s="6"/>
      <c r="L63" s="7"/>
      <c r="M63" s="7"/>
      <c r="N63" s="7"/>
      <c r="O63" s="7"/>
      <c r="P63" s="7"/>
      <c r="Q63" s="12"/>
    </row>
    <row r="64" spans="2:17" ht="18" x14ac:dyDescent="0.35">
      <c r="B64" s="11"/>
      <c r="C64" s="70" t="s">
        <v>77</v>
      </c>
      <c r="D64" s="71"/>
      <c r="E64" s="71"/>
      <c r="F64" s="22"/>
      <c r="G64" s="6"/>
      <c r="H64" s="72" t="s">
        <v>41</v>
      </c>
      <c r="I64" s="73"/>
      <c r="J64" s="6"/>
      <c r="K64" s="21" t="s">
        <v>36</v>
      </c>
      <c r="L64" s="6"/>
      <c r="M64" s="7"/>
      <c r="N64" s="7"/>
      <c r="O64" s="7"/>
      <c r="P64" s="7"/>
      <c r="Q64" s="12"/>
    </row>
    <row r="65" spans="2:17" ht="31.2" customHeight="1" x14ac:dyDescent="0.3">
      <c r="B65" s="11"/>
      <c r="C65" s="74" t="s">
        <v>51</v>
      </c>
      <c r="D65" s="75"/>
      <c r="E65" s="75"/>
      <c r="F65" s="76"/>
      <c r="G65" s="6"/>
      <c r="H65" s="66">
        <v>0</v>
      </c>
      <c r="I65" s="67"/>
      <c r="J65" s="6"/>
      <c r="K65" s="51" t="s">
        <v>41</v>
      </c>
      <c r="L65" s="8"/>
      <c r="M65" s="7"/>
      <c r="N65" s="7"/>
      <c r="O65" s="7"/>
      <c r="P65" s="7"/>
      <c r="Q65" s="12"/>
    </row>
    <row r="66" spans="2:17" ht="29.4" customHeight="1" x14ac:dyDescent="0.3">
      <c r="B66" s="11"/>
      <c r="C66" s="65" t="s">
        <v>76</v>
      </c>
      <c r="D66" s="65"/>
      <c r="E66" s="65"/>
      <c r="F66" s="65"/>
      <c r="G66" s="6"/>
      <c r="H66" s="66">
        <v>0</v>
      </c>
      <c r="I66" s="67"/>
      <c r="J66" s="6"/>
      <c r="K66" s="51" t="s">
        <v>41</v>
      </c>
      <c r="L66" s="8"/>
      <c r="M66" s="7"/>
      <c r="N66" s="7"/>
      <c r="O66" s="7"/>
      <c r="P66" s="7"/>
      <c r="Q66" s="12"/>
    </row>
    <row r="67" spans="2:17" ht="30" customHeight="1" x14ac:dyDescent="0.3">
      <c r="B67" s="11"/>
      <c r="C67" s="65" t="s">
        <v>71</v>
      </c>
      <c r="D67" s="65"/>
      <c r="E67" s="65"/>
      <c r="F67" s="65"/>
      <c r="G67" s="6"/>
      <c r="H67" s="66">
        <v>0</v>
      </c>
      <c r="I67" s="67"/>
      <c r="J67" s="6"/>
      <c r="K67" s="51" t="s">
        <v>41</v>
      </c>
      <c r="L67" s="8"/>
      <c r="M67" s="7"/>
      <c r="N67" s="7"/>
      <c r="O67" s="7"/>
      <c r="P67" s="7"/>
      <c r="Q67" s="12"/>
    </row>
    <row r="68" spans="2:17" x14ac:dyDescent="0.3">
      <c r="B68" s="11"/>
      <c r="C68" s="6"/>
      <c r="D68" s="6"/>
      <c r="E68" s="6"/>
      <c r="F68" s="6"/>
      <c r="G68" s="6"/>
      <c r="H68" s="20"/>
      <c r="I68" s="20"/>
      <c r="J68" s="7"/>
      <c r="K68" s="7"/>
      <c r="L68" s="7"/>
      <c r="M68" s="7"/>
      <c r="N68" s="7"/>
      <c r="O68" s="7"/>
      <c r="P68" s="7"/>
      <c r="Q68" s="12"/>
    </row>
    <row r="69" spans="2:17" ht="18" x14ac:dyDescent="0.35">
      <c r="B69" s="11"/>
      <c r="C69" s="70" t="s">
        <v>78</v>
      </c>
      <c r="D69" s="71"/>
      <c r="E69" s="71"/>
      <c r="F69" s="22"/>
      <c r="G69" s="6"/>
      <c r="H69" s="85" t="s">
        <v>90</v>
      </c>
      <c r="I69" s="86"/>
      <c r="J69" s="6"/>
      <c r="K69" s="16" t="s">
        <v>91</v>
      </c>
      <c r="L69" s="7"/>
      <c r="M69" s="7"/>
      <c r="N69" s="7"/>
      <c r="O69" s="7"/>
      <c r="P69" s="7"/>
      <c r="Q69" s="12"/>
    </row>
    <row r="70" spans="2:17" ht="28.2" customHeight="1" x14ac:dyDescent="0.3">
      <c r="B70" s="11"/>
      <c r="C70" s="82" t="s">
        <v>72</v>
      </c>
      <c r="D70" s="83"/>
      <c r="E70" s="83"/>
      <c r="F70" s="84"/>
      <c r="G70" s="6"/>
      <c r="H70" s="66">
        <v>0</v>
      </c>
      <c r="I70" s="67"/>
      <c r="J70" s="6"/>
      <c r="K70" s="53">
        <v>0</v>
      </c>
      <c r="L70" s="7"/>
      <c r="M70" s="7"/>
      <c r="N70" s="7"/>
      <c r="O70" s="7"/>
      <c r="P70" s="7"/>
      <c r="Q70" s="12"/>
    </row>
    <row r="71" spans="2:17" ht="28.2" customHeight="1" x14ac:dyDescent="0.3">
      <c r="B71" s="11"/>
      <c r="C71" s="120" t="s">
        <v>111</v>
      </c>
      <c r="D71" s="120"/>
      <c r="E71" s="120"/>
      <c r="F71" s="120"/>
      <c r="G71" s="6"/>
      <c r="H71" s="66">
        <v>0</v>
      </c>
      <c r="I71" s="67"/>
      <c r="J71" s="6"/>
      <c r="K71" s="53">
        <v>0</v>
      </c>
      <c r="L71" s="7"/>
      <c r="M71" s="7"/>
      <c r="N71" s="7"/>
      <c r="O71" s="7"/>
      <c r="P71" s="7"/>
      <c r="Q71" s="12"/>
    </row>
    <row r="72" spans="2:17" x14ac:dyDescent="0.3">
      <c r="B72" s="11"/>
      <c r="C72" s="6"/>
      <c r="D72" s="6"/>
      <c r="E72" s="6"/>
      <c r="F72" s="6"/>
      <c r="G72" s="6"/>
      <c r="H72" s="20"/>
      <c r="I72" s="20"/>
      <c r="J72" s="7"/>
      <c r="K72" s="7"/>
      <c r="L72" s="7"/>
      <c r="M72" s="7"/>
      <c r="N72" s="7"/>
      <c r="O72" s="7"/>
      <c r="P72" s="7"/>
      <c r="Q72" s="12"/>
    </row>
    <row r="73" spans="2:17" ht="15" customHeight="1" x14ac:dyDescent="0.3">
      <c r="B73" s="11"/>
      <c r="C73" s="6"/>
      <c r="D73" s="6"/>
      <c r="E73" s="6"/>
      <c r="F73" s="6"/>
      <c r="G73" s="6"/>
      <c r="H73" s="6"/>
      <c r="I73" s="6"/>
      <c r="J73" s="6"/>
      <c r="K73" s="6"/>
      <c r="L73" s="6"/>
      <c r="M73" s="6"/>
      <c r="N73" s="6"/>
      <c r="O73" s="6"/>
      <c r="P73" s="6"/>
      <c r="Q73" s="12"/>
    </row>
    <row r="74" spans="2:17" ht="15" customHeight="1" x14ac:dyDescent="0.3">
      <c r="B74" s="11"/>
      <c r="C74" s="6" t="s">
        <v>14</v>
      </c>
      <c r="D74" s="114"/>
      <c r="E74" s="114"/>
      <c r="F74" s="114"/>
      <c r="G74" s="114"/>
      <c r="H74" s="114"/>
      <c r="I74" s="114"/>
      <c r="J74" s="114"/>
      <c r="K74" s="7"/>
      <c r="L74" s="113"/>
      <c r="M74" s="113"/>
      <c r="N74" s="113"/>
      <c r="O74" s="113"/>
      <c r="P74" s="113"/>
      <c r="Q74" s="12"/>
    </row>
    <row r="75" spans="2:17" ht="15" customHeight="1" x14ac:dyDescent="0.3">
      <c r="B75" s="11"/>
      <c r="C75" s="6" t="s">
        <v>15</v>
      </c>
      <c r="D75" s="114"/>
      <c r="E75" s="114"/>
      <c r="F75" s="114"/>
      <c r="G75" s="114"/>
      <c r="H75" s="114"/>
      <c r="I75" s="114"/>
      <c r="J75" s="114"/>
      <c r="K75" s="7"/>
      <c r="L75" s="113"/>
      <c r="M75" s="113"/>
      <c r="N75" s="113"/>
      <c r="O75" s="113"/>
      <c r="P75" s="113"/>
      <c r="Q75" s="12"/>
    </row>
    <row r="76" spans="2:17" ht="15" customHeight="1" x14ac:dyDescent="0.3">
      <c r="B76" s="11"/>
      <c r="C76" s="6" t="s">
        <v>16</v>
      </c>
      <c r="D76" s="114"/>
      <c r="E76" s="114"/>
      <c r="F76" s="114"/>
      <c r="G76" s="114"/>
      <c r="H76" s="114"/>
      <c r="I76" s="114"/>
      <c r="J76" s="114"/>
      <c r="K76" s="7"/>
      <c r="L76" s="113"/>
      <c r="M76" s="113"/>
      <c r="N76" s="113"/>
      <c r="O76" s="113"/>
      <c r="P76" s="113"/>
      <c r="Q76" s="12"/>
    </row>
    <row r="77" spans="2:17" ht="15" customHeight="1" x14ac:dyDescent="0.3">
      <c r="B77" s="11"/>
      <c r="C77" s="6" t="s">
        <v>17</v>
      </c>
      <c r="D77" s="114"/>
      <c r="E77" s="114"/>
      <c r="F77" s="114"/>
      <c r="G77" s="114"/>
      <c r="H77" s="114"/>
      <c r="I77" s="114"/>
      <c r="J77" s="114"/>
      <c r="K77" s="7"/>
      <c r="L77" s="113"/>
      <c r="M77" s="113"/>
      <c r="N77" s="113"/>
      <c r="O77" s="113"/>
      <c r="P77" s="113"/>
      <c r="Q77" s="12"/>
    </row>
    <row r="78" spans="2:17" ht="15" customHeight="1" x14ac:dyDescent="0.3">
      <c r="B78" s="11"/>
      <c r="C78" s="6" t="s">
        <v>18</v>
      </c>
      <c r="D78" s="114"/>
      <c r="E78" s="114"/>
      <c r="F78" s="114"/>
      <c r="G78" s="114"/>
      <c r="H78" s="114"/>
      <c r="I78" s="114"/>
      <c r="J78" s="114"/>
      <c r="K78" s="7"/>
      <c r="L78" s="113"/>
      <c r="M78" s="113"/>
      <c r="N78" s="113"/>
      <c r="O78" s="113"/>
      <c r="P78" s="113"/>
      <c r="Q78" s="12"/>
    </row>
    <row r="79" spans="2:17" ht="22.5" customHeight="1" thickBot="1" x14ac:dyDescent="0.35">
      <c r="B79" s="13"/>
      <c r="C79" s="14"/>
      <c r="D79" s="14"/>
      <c r="E79" s="14"/>
      <c r="F79" s="14"/>
      <c r="G79" s="14"/>
      <c r="H79" s="14"/>
      <c r="I79" s="14"/>
      <c r="J79" s="14"/>
      <c r="K79" s="14"/>
      <c r="L79" s="14"/>
      <c r="M79" s="14"/>
      <c r="N79" s="14"/>
      <c r="O79" s="14"/>
      <c r="P79" s="14"/>
      <c r="Q79" s="15"/>
    </row>
    <row r="80" spans="2:17" ht="15" customHeight="1" x14ac:dyDescent="0.3"/>
    <row r="103" spans="4:6" x14ac:dyDescent="0.3">
      <c r="D103" s="2"/>
    </row>
    <row r="105" spans="4:6" x14ac:dyDescent="0.3">
      <c r="D105" s="3"/>
      <c r="E105" s="3"/>
      <c r="F105" s="3"/>
    </row>
    <row r="106" spans="4:6" x14ac:dyDescent="0.3">
      <c r="D106" s="3"/>
      <c r="E106" s="3"/>
      <c r="F106" s="3"/>
    </row>
    <row r="107" spans="4:6" x14ac:dyDescent="0.3">
      <c r="D107" s="3"/>
      <c r="E107" s="3"/>
      <c r="F107" s="3"/>
    </row>
    <row r="108" spans="4:6" x14ac:dyDescent="0.3">
      <c r="D108" s="3"/>
      <c r="E108" s="3"/>
      <c r="F108" s="3"/>
    </row>
    <row r="109" spans="4:6" x14ac:dyDescent="0.3">
      <c r="D109" s="3"/>
      <c r="E109" s="3"/>
      <c r="F109" s="3"/>
    </row>
    <row r="110" spans="4:6" x14ac:dyDescent="0.3">
      <c r="D110" s="3"/>
      <c r="E110" s="3"/>
      <c r="F110" s="3"/>
    </row>
    <row r="111" spans="4:6" x14ac:dyDescent="0.3">
      <c r="D111" s="3"/>
      <c r="E111" s="3"/>
      <c r="F111" s="3"/>
    </row>
    <row r="112" spans="4:6" x14ac:dyDescent="0.3">
      <c r="D112" s="3"/>
      <c r="E112" s="3"/>
      <c r="F112" s="3"/>
    </row>
    <row r="114" spans="4:6" x14ac:dyDescent="0.3">
      <c r="D114" s="3"/>
      <c r="E114" s="3"/>
      <c r="F114" s="3"/>
    </row>
    <row r="115" spans="4:6" x14ac:dyDescent="0.3">
      <c r="D115" s="4"/>
      <c r="E115" s="4"/>
      <c r="F115" s="31"/>
    </row>
    <row r="116" spans="4:6" x14ac:dyDescent="0.3">
      <c r="D116" s="4"/>
      <c r="E116" s="4"/>
      <c r="F116" s="31"/>
    </row>
    <row r="117" spans="4:6" x14ac:dyDescent="0.3">
      <c r="D117" s="4"/>
      <c r="E117" s="4"/>
      <c r="F117" s="31"/>
    </row>
    <row r="118" spans="4:6" x14ac:dyDescent="0.3">
      <c r="D118" s="4"/>
      <c r="E118" s="4"/>
      <c r="F118" s="31"/>
    </row>
    <row r="119" spans="4:6" x14ac:dyDescent="0.3">
      <c r="D119" s="4"/>
      <c r="E119" s="4"/>
      <c r="F119" s="31"/>
    </row>
    <row r="120" spans="4:6" x14ac:dyDescent="0.3">
      <c r="D120" s="4"/>
      <c r="E120" s="4"/>
      <c r="F120" s="31"/>
    </row>
    <row r="121" spans="4:6" x14ac:dyDescent="0.3">
      <c r="D121" s="4"/>
      <c r="E121" s="4"/>
      <c r="F121" s="31"/>
    </row>
    <row r="122" spans="4:6" x14ac:dyDescent="0.3">
      <c r="D122" s="3"/>
      <c r="E122" s="3"/>
      <c r="F122" s="3"/>
    </row>
    <row r="123" spans="4:6" x14ac:dyDescent="0.3">
      <c r="D123" s="3"/>
      <c r="E123" s="3"/>
      <c r="F123" s="3"/>
    </row>
    <row r="124" spans="4:6" x14ac:dyDescent="0.3">
      <c r="D124" s="4"/>
      <c r="E124" s="4"/>
      <c r="F124" s="31"/>
    </row>
    <row r="125" spans="4:6" x14ac:dyDescent="0.3">
      <c r="D125" s="4"/>
      <c r="E125" s="4"/>
      <c r="F125" s="31"/>
    </row>
    <row r="126" spans="4:6" x14ac:dyDescent="0.3">
      <c r="D126" s="4"/>
      <c r="E126" s="4"/>
      <c r="F126" s="31"/>
    </row>
    <row r="127" spans="4:6" x14ac:dyDescent="0.3">
      <c r="D127" s="4"/>
      <c r="E127" s="4"/>
      <c r="F127" s="31"/>
    </row>
    <row r="128" spans="4:6" x14ac:dyDescent="0.3">
      <c r="D128" s="4"/>
      <c r="E128" s="4"/>
      <c r="F128" s="31"/>
    </row>
    <row r="129" spans="4:6" x14ac:dyDescent="0.3">
      <c r="D129" s="4"/>
      <c r="E129" s="4"/>
      <c r="F129" s="31"/>
    </row>
    <row r="130" spans="4:6" x14ac:dyDescent="0.3">
      <c r="D130" s="4"/>
      <c r="E130" s="4"/>
      <c r="F130" s="31"/>
    </row>
    <row r="131" spans="4:6" x14ac:dyDescent="0.3">
      <c r="D131" s="3"/>
      <c r="E131" s="3"/>
      <c r="F131" s="3"/>
    </row>
    <row r="132" spans="4:6" x14ac:dyDescent="0.3">
      <c r="D132" s="3"/>
      <c r="E132" s="3"/>
      <c r="F132" s="3"/>
    </row>
    <row r="133" spans="4:6" x14ac:dyDescent="0.3">
      <c r="D133" s="4"/>
      <c r="E133" s="4"/>
      <c r="F133" s="31"/>
    </row>
    <row r="134" spans="4:6" x14ac:dyDescent="0.3">
      <c r="D134" s="4"/>
      <c r="E134" s="4"/>
      <c r="F134" s="31"/>
    </row>
    <row r="135" spans="4:6" x14ac:dyDescent="0.3">
      <c r="D135" s="4"/>
      <c r="E135" s="4"/>
      <c r="F135" s="31"/>
    </row>
    <row r="136" spans="4:6" x14ac:dyDescent="0.3">
      <c r="D136" s="4"/>
      <c r="E136" s="4"/>
      <c r="F136" s="31"/>
    </row>
    <row r="137" spans="4:6" x14ac:dyDescent="0.3">
      <c r="D137" s="4"/>
      <c r="E137" s="4"/>
      <c r="F137" s="31"/>
    </row>
    <row r="138" spans="4:6" x14ac:dyDescent="0.3">
      <c r="D138" s="4"/>
      <c r="E138" s="4"/>
      <c r="F138" s="31"/>
    </row>
    <row r="139" spans="4:6" x14ac:dyDescent="0.3">
      <c r="D139" s="4"/>
      <c r="E139" s="4"/>
      <c r="F139" s="31"/>
    </row>
    <row r="141" spans="4:6" x14ac:dyDescent="0.3">
      <c r="D141" s="3"/>
      <c r="E141" s="3"/>
      <c r="F141" s="3"/>
    </row>
    <row r="142" spans="4:6" x14ac:dyDescent="0.3">
      <c r="D142" s="4"/>
      <c r="E142" s="4"/>
      <c r="F142" s="31"/>
    </row>
    <row r="143" spans="4:6" x14ac:dyDescent="0.3">
      <c r="D143" s="4"/>
      <c r="E143" s="4"/>
      <c r="F143" s="31"/>
    </row>
    <row r="144" spans="4:6" x14ac:dyDescent="0.3">
      <c r="D144" s="4"/>
      <c r="E144" s="4"/>
      <c r="F144" s="31"/>
    </row>
    <row r="145" spans="4:6" x14ac:dyDescent="0.3">
      <c r="D145" s="4"/>
      <c r="E145" s="4"/>
      <c r="F145" s="31"/>
    </row>
    <row r="146" spans="4:6" x14ac:dyDescent="0.3">
      <c r="D146" s="4"/>
      <c r="E146" s="4"/>
      <c r="F146" s="31"/>
    </row>
    <row r="147" spans="4:6" x14ac:dyDescent="0.3">
      <c r="D147" s="4"/>
      <c r="E147" s="4"/>
      <c r="F147" s="31"/>
    </row>
    <row r="148" spans="4:6" x14ac:dyDescent="0.3">
      <c r="D148" s="4"/>
      <c r="E148" s="4"/>
      <c r="F148" s="31"/>
    </row>
  </sheetData>
  <mergeCells count="92">
    <mergeCell ref="C17:F17"/>
    <mergeCell ref="H17:I17"/>
    <mergeCell ref="C23:F23"/>
    <mergeCell ref="C2:P3"/>
    <mergeCell ref="L4:P4"/>
    <mergeCell ref="C16:F16"/>
    <mergeCell ref="H16:I16"/>
    <mergeCell ref="C19:F19"/>
    <mergeCell ref="H18:I18"/>
    <mergeCell ref="H19:I19"/>
    <mergeCell ref="C20:N20"/>
    <mergeCell ref="L27:N27"/>
    <mergeCell ref="C30:E30"/>
    <mergeCell ref="H30:I30"/>
    <mergeCell ref="H23:I23"/>
    <mergeCell ref="C24:F24"/>
    <mergeCell ref="H24:I24"/>
    <mergeCell ref="C31:F31"/>
    <mergeCell ref="H31:I31"/>
    <mergeCell ref="C32:F32"/>
    <mergeCell ref="H32:I32"/>
    <mergeCell ref="C25:F25"/>
    <mergeCell ref="H25:I25"/>
    <mergeCell ref="C26:F26"/>
    <mergeCell ref="H26:I26"/>
    <mergeCell ref="C37:F37"/>
    <mergeCell ref="H37:I37"/>
    <mergeCell ref="C38:F38"/>
    <mergeCell ref="H38:I38"/>
    <mergeCell ref="C34:F34"/>
    <mergeCell ref="H34:I34"/>
    <mergeCell ref="C35:F35"/>
    <mergeCell ref="H35:I35"/>
    <mergeCell ref="C36:F36"/>
    <mergeCell ref="H36:I36"/>
    <mergeCell ref="C40:F40"/>
    <mergeCell ref="H40:I40"/>
    <mergeCell ref="C43:F43"/>
    <mergeCell ref="C39:F39"/>
    <mergeCell ref="H39:I39"/>
    <mergeCell ref="H42:I42"/>
    <mergeCell ref="H43:I43"/>
    <mergeCell ref="C42:F42"/>
    <mergeCell ref="C48:F48"/>
    <mergeCell ref="C49:F49"/>
    <mergeCell ref="C50:F50"/>
    <mergeCell ref="C51:F51"/>
    <mergeCell ref="H48:I48"/>
    <mergeCell ref="H49:I49"/>
    <mergeCell ref="H50:I50"/>
    <mergeCell ref="C44:F44"/>
    <mergeCell ref="C45:F45"/>
    <mergeCell ref="C46:F46"/>
    <mergeCell ref="H44:I44"/>
    <mergeCell ref="H45:I45"/>
    <mergeCell ref="H46:I46"/>
    <mergeCell ref="C58:F58"/>
    <mergeCell ref="H58:I58"/>
    <mergeCell ref="C59:F59"/>
    <mergeCell ref="H59:I59"/>
    <mergeCell ref="C57:F57"/>
    <mergeCell ref="H57:I57"/>
    <mergeCell ref="C61:F61"/>
    <mergeCell ref="C69:E69"/>
    <mergeCell ref="H69:I69"/>
    <mergeCell ref="C64:E64"/>
    <mergeCell ref="H64:I64"/>
    <mergeCell ref="C65:F65"/>
    <mergeCell ref="H65:I65"/>
    <mergeCell ref="C66:F66"/>
    <mergeCell ref="H66:I66"/>
    <mergeCell ref="C67:F67"/>
    <mergeCell ref="H67:I67"/>
    <mergeCell ref="C70:F70"/>
    <mergeCell ref="H70:I70"/>
    <mergeCell ref="D74:J74"/>
    <mergeCell ref="L74:P78"/>
    <mergeCell ref="D75:J75"/>
    <mergeCell ref="D76:J76"/>
    <mergeCell ref="D77:J77"/>
    <mergeCell ref="D78:J78"/>
    <mergeCell ref="H71:I71"/>
    <mergeCell ref="C71:F71"/>
    <mergeCell ref="H56:I56"/>
    <mergeCell ref="C52:F52"/>
    <mergeCell ref="C53:F53"/>
    <mergeCell ref="C56:F56"/>
    <mergeCell ref="H51:I51"/>
    <mergeCell ref="H52:I52"/>
    <mergeCell ref="H53:I53"/>
    <mergeCell ref="C55:F55"/>
    <mergeCell ref="H55:I55"/>
  </mergeCells>
  <conditionalFormatting sqref="P24:P27">
    <cfRule type="cellIs" dxfId="0" priority="1" operator="greaterThan">
      <formula>0.15*#REF!</formula>
    </cfRule>
  </conditionalFormatting>
  <pageMargins left="0.70866141732283461" right="0.70866141732283461" top="0.74803149606299213" bottom="0.74803149606299213" header="0.31496062992125984" footer="0.31496062992125984"/>
  <pageSetup paperSize="8" scale="5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17D2B6D9F81474385172B44C032D256" ma:contentTypeVersion="3" ma:contentTypeDescription="Een nieuw document maken." ma:contentTypeScope="" ma:versionID="1d9fd341767786498d71b142d3488752">
  <xsd:schema xmlns:xsd="http://www.w3.org/2001/XMLSchema" xmlns:xs="http://www.w3.org/2001/XMLSchema" xmlns:p="http://schemas.microsoft.com/office/2006/metadata/properties" xmlns:ns2="ee7e4600-ad07-485d-a280-2edd935cb5d0" targetNamespace="http://schemas.microsoft.com/office/2006/metadata/properties" ma:root="true" ma:fieldsID="9b6dedd8284fed8dce23ba754ab3a0ca" ns2:_="">
    <xsd:import namespace="ee7e4600-ad07-485d-a280-2edd935cb5d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7e4600-ad07-485d-a280-2edd935cb5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3C3A21-85C3-486D-B16D-BF334BE2F93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DD85495-CB2B-4DBC-BD6E-C36E06B59269}">
  <ds:schemaRefs>
    <ds:schemaRef ds:uri="http://schemas.microsoft.com/sharepoint/v3/contenttype/forms"/>
  </ds:schemaRefs>
</ds:datastoreItem>
</file>

<file path=customXml/itemProps3.xml><?xml version="1.0" encoding="utf-8"?>
<ds:datastoreItem xmlns:ds="http://schemas.openxmlformats.org/officeDocument/2006/customXml" ds:itemID="{0552565C-F131-4F4E-B0F3-D1E77EF3B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7e4600-ad07-485d-a280-2edd935cb5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Perceel A</vt:lpstr>
      <vt:lpstr>Perceel B</vt:lpstr>
      <vt:lpstr>'Perceel A'!Afdrukbereik</vt:lpstr>
      <vt:lpstr>'Perceel B'!Afdrukbereik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2026-04-17T07:29:36Z</dcterms:created>
  <dcterms:modified xsi:type="dcterms:W3CDTF">2026-04-17T08:40:04Z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0x010100F17D2B6D9F81474385172B44C032D256</vt:lpwstr>
  </property>
</Properties>
</file>