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rbeverwi\Veiligheidsregio Fryslân\Bedrijfsvoering - Aanbesteding Keuring Blusmiddelen - Documenten\03 Concept Aanbestedingsdocumenten\"/>
    </mc:Choice>
  </mc:AlternateContent>
  <xr:revisionPtr revIDLastSave="0" documentId="13_ncr:1_{5483FA21-C849-4FB3-B67A-F743495B616F}" xr6:coauthVersionLast="47" xr6:coauthVersionMax="47" xr10:uidLastSave="{00000000-0000-0000-0000-000000000000}"/>
  <bookViews>
    <workbookView xWindow="28680" yWindow="-120" windowWidth="38640" windowHeight="21120" activeTab="1" xr2:uid="{00000000-000D-0000-FFFF-FFFF00000000}"/>
  </bookViews>
  <sheets>
    <sheet name="Voorblad" sheetId="2" r:id="rId1"/>
    <sheet name="Prijzenblad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0" i="1" l="1"/>
  <c r="F89" i="1"/>
  <c r="F88" i="1"/>
  <c r="F87" i="1"/>
  <c r="F86" i="1"/>
  <c r="F85" i="1"/>
  <c r="I82" i="1"/>
  <c r="I78" i="1"/>
  <c r="I77" i="1"/>
  <c r="I72" i="1"/>
  <c r="I67" i="1"/>
  <c r="I62" i="1"/>
  <c r="I49" i="1"/>
  <c r="I53" i="1" l="1"/>
  <c r="I45" i="1"/>
  <c r="I43" i="1"/>
  <c r="I23" i="1"/>
  <c r="I39" i="1" s="1"/>
  <c r="F84" i="1" s="1"/>
  <c r="I9" i="1"/>
  <c r="I60" i="1"/>
  <c r="I47" i="1"/>
  <c r="H22" i="1"/>
  <c r="H23" i="1" l="1"/>
  <c r="I37" i="1" l="1"/>
  <c r="I13" i="1"/>
  <c r="I35" i="1" l="1"/>
  <c r="I38" i="1"/>
  <c r="I36" i="1"/>
  <c r="I34" i="1"/>
  <c r="I33" i="1"/>
  <c r="I32" i="1"/>
  <c r="I31" i="1"/>
  <c r="I30" i="1"/>
  <c r="I29" i="1"/>
  <c r="I28" i="1"/>
  <c r="I27" i="1"/>
  <c r="I26" i="1"/>
  <c r="I22" i="1"/>
  <c r="I25" i="1"/>
  <c r="I24" i="1"/>
  <c r="I12" i="1"/>
  <c r="I14" i="1"/>
  <c r="I15" i="1"/>
  <c r="I16" i="1"/>
  <c r="I17" i="1"/>
  <c r="I10" i="1"/>
  <c r="I11" i="1"/>
  <c r="I18" i="1"/>
  <c r="I19" i="1"/>
  <c r="I20" i="1"/>
  <c r="I21" i="1"/>
  <c r="C88" i="1" l="1"/>
  <c r="C87" i="1"/>
  <c r="I71" i="1"/>
  <c r="I70" i="1"/>
  <c r="I66" i="1"/>
  <c r="C90" i="1" l="1"/>
  <c r="C89" i="1"/>
  <c r="C86" i="1"/>
  <c r="C85" i="1"/>
  <c r="C84" i="1"/>
  <c r="I81" i="1"/>
  <c r="I76" i="1"/>
  <c r="I75" i="1"/>
  <c r="I61" i="1"/>
  <c r="I59" i="1"/>
  <c r="I58" i="1"/>
  <c r="I57" i="1"/>
  <c r="I56" i="1"/>
  <c r="I55" i="1"/>
  <c r="I54" i="1"/>
  <c r="I48" i="1"/>
  <c r="I46" i="1"/>
  <c r="I44" i="1"/>
  <c r="I86" i="1" l="1"/>
  <c r="I84" i="1"/>
  <c r="F91" i="1" l="1"/>
  <c r="E24" i="2" l="1"/>
</calcChain>
</file>

<file path=xl/sharedStrings.xml><?xml version="1.0" encoding="utf-8"?>
<sst xmlns="http://schemas.openxmlformats.org/spreadsheetml/2006/main" count="168" uniqueCount="86">
  <si>
    <t>Naam Inschrijver:</t>
  </si>
  <si>
    <t>Datum:</t>
  </si>
  <si>
    <t>Naam en rechtsgeldige ondertekening:</t>
  </si>
  <si>
    <t>Versie 1.0</t>
  </si>
  <si>
    <r>
      <rPr>
        <b/>
        <sz val="16"/>
        <color theme="0"/>
        <rFont val="Aptos Narrow"/>
        <family val="2"/>
        <scheme val="minor"/>
      </rPr>
      <t>Invulinstructie:</t>
    </r>
    <r>
      <rPr>
        <b/>
        <sz val="11"/>
        <color theme="0"/>
        <rFont val="Aptos Narrow"/>
        <family val="2"/>
        <scheme val="minor"/>
      </rPr>
      <t xml:space="preserve">
</t>
    </r>
    <r>
      <rPr>
        <sz val="11"/>
        <color theme="0"/>
        <rFont val="Aptos Narrow"/>
        <family val="2"/>
        <scheme val="minor"/>
      </rPr>
      <t>&gt; Inschrijver vult de oranje vakken in;
&gt; Alle prijzen zijn excl. Btw;
&gt; 'Prijzen opties' vallen buiten de inschrijprijs, deze worden optioneel uitgevraagd.
&gt; Het prijzenblad wordt zowel in PDF als Excel ingediend.</t>
    </r>
  </si>
  <si>
    <t xml:space="preserve">In te vullen door Inschrijver </t>
  </si>
  <si>
    <t xml:space="preserve">Alle door Inschrijver verstrekte tarieven en prijzen zijn marktconform en realistisch. Indien blijkt dat er niet marktconform of realistisch wordt aangeboden, is Opdrachtgever gerechtigd de Inschrijving ongeldig te verklaren. </t>
  </si>
  <si>
    <t>Totale inschrijfprijs (excl. Btw)</t>
  </si>
  <si>
    <t>Toelichting</t>
  </si>
  <si>
    <t>Kosten per onderdeel excl. Btw</t>
  </si>
  <si>
    <t>Aantal</t>
  </si>
  <si>
    <t>Inschrijfprijs</t>
  </si>
  <si>
    <t>Bijlage 4 - Prijzenblad - Offerteaanvraag inzake Preventief- en correctief onderhoud en keuringen van de waterpompen en de achteropbouw van brandweervoertuigen ten behoeve van Veiligheidsregio Fryslân</t>
  </si>
  <si>
    <t>TN 569263</t>
  </si>
  <si>
    <t>Vluchtweg- Noodverlichting decentraal</t>
  </si>
  <si>
    <t>Visueel controleren en functioneel testen</t>
  </si>
  <si>
    <t>TL</t>
  </si>
  <si>
    <t/>
  </si>
  <si>
    <t>Levering nieuw</t>
  </si>
  <si>
    <t>Totaal Vluchtweg- Noodverlichting decentraal</t>
  </si>
  <si>
    <t>AED</t>
  </si>
  <si>
    <t>Jaarlijks doormeten</t>
  </si>
  <si>
    <t>Per Keer</t>
  </si>
  <si>
    <t>Activiteit</t>
  </si>
  <si>
    <t>Type</t>
  </si>
  <si>
    <t>Periodiek vervangen op basis van expiratiedatum</t>
  </si>
  <si>
    <t>Batterij (Lithium)</t>
  </si>
  <si>
    <t>9 Volt</t>
  </si>
  <si>
    <t>Aanpassen Software</t>
  </si>
  <si>
    <t>Hoofdbatterij</t>
  </si>
  <si>
    <t>Elektroden</t>
  </si>
  <si>
    <t>Volwassen</t>
  </si>
  <si>
    <t>Kind</t>
  </si>
  <si>
    <t>St</t>
  </si>
  <si>
    <t>Setje Toebehoren**</t>
  </si>
  <si>
    <t>Totaal AED</t>
  </si>
  <si>
    <t>EHBO</t>
  </si>
  <si>
    <t>Jaarlijkse controle</t>
  </si>
  <si>
    <t>Levering nieuw type A</t>
  </si>
  <si>
    <t>Levering nieuw type B</t>
  </si>
  <si>
    <t>Totaal EHBO</t>
  </si>
  <si>
    <t>NEN 3140, gereedschappen</t>
  </si>
  <si>
    <t>Visuele controle en keuring, doormeten, inspectiesticker</t>
  </si>
  <si>
    <t>Totaal NEN 3140, gereedschappen</t>
  </si>
  <si>
    <t>* Hierbij uitgaande van vervanging met vergelijkbare lichtopbrengst</t>
  </si>
  <si>
    <t>** Schaar, scheermes, handdoekje, mondkapje, handschoenen</t>
  </si>
  <si>
    <t>Conform eis 50</t>
  </si>
  <si>
    <t>Conform eis 51</t>
  </si>
  <si>
    <t>Conform eis 54</t>
  </si>
  <si>
    <t>Conform eis 55</t>
  </si>
  <si>
    <t>Conform eis 52</t>
  </si>
  <si>
    <t>Mad A-koffer</t>
  </si>
  <si>
    <t>Totaal Mad A-koffer</t>
  </si>
  <si>
    <t>Medicinale zuurstof in tas</t>
  </si>
  <si>
    <t>Vervangen zuurstof cilinders</t>
  </si>
  <si>
    <t>Conform eis 53</t>
  </si>
  <si>
    <t>Tweejaarlijkse controle</t>
  </si>
  <si>
    <t>Blusmiddelen</t>
  </si>
  <si>
    <t>Controle volgens NEN, inclusief inspectiesticker, verzegeling etc.</t>
  </si>
  <si>
    <t>4 jaar controle incl. afvullen</t>
  </si>
  <si>
    <t>10 jaar controle incl. afvullen</t>
  </si>
  <si>
    <t>Brandslanghaspel</t>
  </si>
  <si>
    <t>2 liter</t>
  </si>
  <si>
    <t>6 liter</t>
  </si>
  <si>
    <t>9 liter</t>
  </si>
  <si>
    <t>Totaal Medicinale zuurstof in tas</t>
  </si>
  <si>
    <t>Poederblusser</t>
  </si>
  <si>
    <t>2 kg</t>
  </si>
  <si>
    <t>6 kg</t>
  </si>
  <si>
    <t>9 kg</t>
  </si>
  <si>
    <t>12 kg</t>
  </si>
  <si>
    <t>Co2 Blusser</t>
  </si>
  <si>
    <t>5 kg</t>
  </si>
  <si>
    <t>Conform eis 49</t>
  </si>
  <si>
    <t>Conform eis 48</t>
  </si>
  <si>
    <t>Totaal Blusmiddelen</t>
  </si>
  <si>
    <t>Jaarlijks keuring volgens WOD-SOE</t>
  </si>
  <si>
    <t>Servicebeurt na inzet</t>
  </si>
  <si>
    <t>Vervanging minimaal gelijkwaardige kwaliteit</t>
  </si>
  <si>
    <t>Schuimblusser (PFAS-vrij)</t>
  </si>
  <si>
    <t>LED</t>
  </si>
  <si>
    <t>LED*</t>
  </si>
  <si>
    <t>Bijlage 4 - Prijzenblad - Offerteaanvraag inzake Keuring en onderhoud veiligheidsvoorzieningen</t>
  </si>
  <si>
    <t>Supercondensator</t>
  </si>
  <si>
    <t>Accu</t>
  </si>
  <si>
    <t>Levering nieuw inclusief afvoeren oude verlichting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</si>
</sst>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0"/>
      <name val="Arial"/>
      <family val="2"/>
    </font>
    <font>
      <sz val="10"/>
      <name val="Arial"/>
      <family val="2"/>
    </font>
    <font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4" tint="-0.499984740745262"/>
      <name val="Aptos Narrow"/>
      <family val="2"/>
      <scheme val="minor"/>
    </font>
    <font>
      <b/>
      <sz val="14"/>
      <color rgb="FFFFFF0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name val="Arial"/>
      <family val="2"/>
    </font>
    <font>
      <sz val="9"/>
      <name val="Century Gothic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2"/>
      <color theme="0"/>
      <name val="Aptos Narrow"/>
      <family val="2"/>
      <scheme val="minor"/>
    </font>
    <font>
      <b/>
      <sz val="11"/>
      <color rgb="FFFFFF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sz val="12"/>
      <color rgb="FFFFFF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</cellStyleXfs>
  <cellXfs count="178">
    <xf numFmtId="0" fontId="0" fillId="0" borderId="0" xfId="0"/>
    <xf numFmtId="44" fontId="10" fillId="3" borderId="6" xfId="1" applyFont="1" applyFill="1" applyBorder="1" applyAlignment="1" applyProtection="1">
      <alignment horizontal="center" vertical="center"/>
      <protection locked="0"/>
    </xf>
    <xf numFmtId="44" fontId="10" fillId="5" borderId="6" xfId="1" applyFont="1" applyFill="1" applyBorder="1" applyAlignment="1" applyProtection="1">
      <alignment horizontal="center" vertical="center"/>
    </xf>
    <xf numFmtId="0" fontId="15" fillId="3" borderId="5" xfId="3" applyFont="1" applyFill="1" applyBorder="1" applyAlignment="1" applyProtection="1">
      <alignment horizontal="center" vertical="center"/>
      <protection locked="0"/>
    </xf>
    <xf numFmtId="0" fontId="15" fillId="3" borderId="6" xfId="3" applyFont="1" applyFill="1" applyBorder="1" applyAlignment="1" applyProtection="1">
      <alignment horizontal="center" vertical="center"/>
      <protection locked="0"/>
    </xf>
    <xf numFmtId="44" fontId="10" fillId="3" borderId="7" xfId="1" applyFont="1" applyFill="1" applyBorder="1" applyAlignment="1" applyProtection="1">
      <alignment horizontal="center" vertical="center"/>
      <protection locked="0"/>
    </xf>
    <xf numFmtId="44" fontId="10" fillId="5" borderId="7" xfId="1" applyFont="1" applyFill="1" applyBorder="1" applyAlignment="1" applyProtection="1">
      <alignment horizontal="center" vertical="center"/>
    </xf>
    <xf numFmtId="44" fontId="10" fillId="3" borderId="5" xfId="1" applyFont="1" applyFill="1" applyBorder="1" applyAlignment="1" applyProtection="1">
      <alignment horizontal="center" vertical="center"/>
      <protection locked="0"/>
    </xf>
    <xf numFmtId="44" fontId="10" fillId="5" borderId="5" xfId="1" applyFont="1" applyFill="1" applyBorder="1" applyAlignment="1" applyProtection="1">
      <alignment horizontal="center" vertical="center"/>
    </xf>
    <xf numFmtId="44" fontId="10" fillId="3" borderId="32" xfId="1" applyFont="1" applyFill="1" applyBorder="1" applyAlignment="1" applyProtection="1">
      <alignment horizontal="center" vertical="center"/>
      <protection locked="0"/>
    </xf>
    <xf numFmtId="44" fontId="10" fillId="5" borderId="32" xfId="1" applyFont="1" applyFill="1" applyBorder="1" applyAlignment="1" applyProtection="1">
      <alignment horizontal="center" vertical="center"/>
    </xf>
    <xf numFmtId="44" fontId="11" fillId="4" borderId="4" xfId="1" applyFont="1" applyFill="1" applyBorder="1" applyProtection="1"/>
    <xf numFmtId="44" fontId="10" fillId="3" borderId="30" xfId="1" applyFont="1" applyFill="1" applyBorder="1" applyAlignment="1" applyProtection="1">
      <alignment horizontal="center" vertical="center"/>
      <protection locked="0"/>
    </xf>
    <xf numFmtId="44" fontId="10" fillId="5" borderId="30" xfId="1" applyFont="1" applyFill="1" applyBorder="1" applyAlignment="1" applyProtection="1">
      <alignment horizontal="center" vertical="center"/>
    </xf>
    <xf numFmtId="44" fontId="10" fillId="3" borderId="49" xfId="1" applyFont="1" applyFill="1" applyBorder="1" applyAlignment="1" applyProtection="1">
      <alignment horizontal="center" vertical="center"/>
      <protection locked="0"/>
    </xf>
    <xf numFmtId="44" fontId="10" fillId="3" borderId="9" xfId="1" applyFont="1" applyFill="1" applyBorder="1" applyAlignment="1" applyProtection="1">
      <alignment horizontal="center" vertical="center"/>
      <protection locked="0"/>
    </xf>
    <xf numFmtId="44" fontId="10" fillId="3" borderId="16" xfId="1" applyFont="1" applyFill="1" applyBorder="1" applyAlignment="1" applyProtection="1">
      <alignment horizontal="center" vertical="center"/>
      <protection locked="0"/>
    </xf>
    <xf numFmtId="44" fontId="10" fillId="3" borderId="10" xfId="1" applyFont="1" applyFill="1" applyBorder="1" applyAlignment="1" applyProtection="1">
      <alignment horizontal="center" vertical="center"/>
      <protection locked="0"/>
    </xf>
    <xf numFmtId="44" fontId="10" fillId="5" borderId="54" xfId="1" applyFont="1" applyFill="1" applyBorder="1" applyAlignment="1" applyProtection="1">
      <alignment horizontal="center" vertical="center"/>
    </xf>
    <xf numFmtId="44" fontId="10" fillId="5" borderId="53" xfId="1" applyFont="1" applyFill="1" applyBorder="1" applyAlignment="1" applyProtection="1">
      <alignment horizontal="center" vertical="center"/>
    </xf>
    <xf numFmtId="44" fontId="10" fillId="3" borderId="54" xfId="1" applyFont="1" applyFill="1" applyBorder="1" applyAlignment="1" applyProtection="1">
      <alignment horizontal="center" vertical="center"/>
      <protection locked="0"/>
    </xf>
    <xf numFmtId="0" fontId="15" fillId="3" borderId="6" xfId="3" applyFont="1" applyFill="1" applyBorder="1" applyAlignment="1" applyProtection="1">
      <alignment horizontal="left" vertical="top" wrapText="1"/>
      <protection locked="0"/>
    </xf>
    <xf numFmtId="0" fontId="15" fillId="3" borderId="7" xfId="3" applyFont="1" applyFill="1" applyBorder="1" applyAlignment="1" applyProtection="1">
      <alignment horizontal="left" vertical="top" wrapText="1"/>
      <protection locked="0"/>
    </xf>
    <xf numFmtId="44" fontId="24" fillId="4" borderId="20" xfId="1" applyFont="1" applyFill="1" applyBorder="1" applyAlignment="1" applyProtection="1">
      <alignment horizontal="center" vertical="center"/>
    </xf>
    <xf numFmtId="44" fontId="24" fillId="4" borderId="21" xfId="1" applyFont="1" applyFill="1" applyBorder="1" applyAlignment="1" applyProtection="1">
      <alignment horizontal="center" vertical="center"/>
    </xf>
    <xf numFmtId="44" fontId="24" fillId="4" borderId="22" xfId="1" applyFont="1" applyFill="1" applyBorder="1" applyAlignment="1" applyProtection="1">
      <alignment horizontal="center" vertical="center"/>
    </xf>
    <xf numFmtId="0" fontId="0" fillId="0" borderId="0" xfId="0" applyProtection="1"/>
    <xf numFmtId="0" fontId="12" fillId="0" borderId="0" xfId="0" applyFont="1" applyProtection="1"/>
    <xf numFmtId="0" fontId="0" fillId="2" borderId="1" xfId="0" applyFill="1" applyBorder="1" applyProtection="1"/>
    <xf numFmtId="0" fontId="0" fillId="2" borderId="12" xfId="0" applyFill="1" applyBorder="1" applyProtection="1"/>
    <xf numFmtId="0" fontId="0" fillId="2" borderId="2" xfId="0" applyFill="1" applyBorder="1" applyProtection="1"/>
    <xf numFmtId="0" fontId="0" fillId="2" borderId="17" xfId="0" applyFill="1" applyBorder="1" applyProtection="1"/>
    <xf numFmtId="0" fontId="2" fillId="2" borderId="1" xfId="0" applyFont="1" applyFill="1" applyBorder="1" applyAlignment="1" applyProtection="1">
      <alignment vertical="center" wrapText="1"/>
    </xf>
    <xf numFmtId="0" fontId="14" fillId="2" borderId="12" xfId="0" applyFont="1" applyFill="1" applyBorder="1" applyAlignment="1" applyProtection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wrapText="1"/>
    </xf>
    <xf numFmtId="9" fontId="13" fillId="2" borderId="18" xfId="2" applyFont="1" applyFill="1" applyBorder="1" applyProtection="1"/>
    <xf numFmtId="0" fontId="2" fillId="2" borderId="17" xfId="0" applyFont="1" applyFill="1" applyBorder="1" applyAlignment="1" applyProtection="1">
      <alignment vertical="center" wrapText="1"/>
    </xf>
    <xf numFmtId="0" fontId="14" fillId="2" borderId="0" xfId="0" applyFont="1" applyFill="1" applyAlignment="1" applyProtection="1">
      <alignment horizontal="center" vertical="center" wrapText="1"/>
    </xf>
    <xf numFmtId="0" fontId="14" fillId="2" borderId="18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vertical="center" wrapText="1"/>
    </xf>
    <xf numFmtId="0" fontId="14" fillId="2" borderId="19" xfId="0" applyFont="1" applyFill="1" applyBorder="1" applyAlignment="1" applyProtection="1">
      <alignment horizontal="center" vertical="center" wrapText="1"/>
    </xf>
    <xf numFmtId="0" fontId="14" fillId="2" borderId="4" xfId="0" applyFont="1" applyFill="1" applyBorder="1" applyAlignment="1" applyProtection="1">
      <alignment horizontal="center" vertical="center" wrapText="1"/>
    </xf>
    <xf numFmtId="0" fontId="7" fillId="2" borderId="0" xfId="3" applyFont="1" applyFill="1" applyAlignment="1" applyProtection="1">
      <alignment horizontal="center" vertical="center"/>
    </xf>
    <xf numFmtId="0" fontId="9" fillId="2" borderId="0" xfId="0" applyFont="1" applyFill="1" applyProtection="1"/>
    <xf numFmtId="0" fontId="0" fillId="2" borderId="18" xfId="0" applyFill="1" applyBorder="1" applyProtection="1"/>
    <xf numFmtId="0" fontId="26" fillId="2" borderId="20" xfId="0" applyFont="1" applyFill="1" applyBorder="1" applyAlignment="1" applyProtection="1">
      <alignment horizontal="left" wrapText="1"/>
    </xf>
    <xf numFmtId="0" fontId="26" fillId="2" borderId="21" xfId="0" applyFont="1" applyFill="1" applyBorder="1" applyAlignment="1" applyProtection="1">
      <alignment horizontal="left" wrapText="1"/>
    </xf>
    <xf numFmtId="0" fontId="26" fillId="2" borderId="22" xfId="0" applyFont="1" applyFill="1" applyBorder="1" applyAlignment="1" applyProtection="1">
      <alignment horizontal="left" wrapText="1"/>
    </xf>
    <xf numFmtId="0" fontId="6" fillId="2" borderId="33" xfId="0" applyFont="1" applyFill="1" applyBorder="1" applyAlignment="1" applyProtection="1">
      <alignment horizontal="center" wrapText="1"/>
    </xf>
    <xf numFmtId="0" fontId="6" fillId="2" borderId="24" xfId="0" applyFont="1" applyFill="1" applyBorder="1" applyAlignment="1" applyProtection="1">
      <alignment horizontal="center" wrapText="1"/>
    </xf>
    <xf numFmtId="1" fontId="6" fillId="2" borderId="25" xfId="0" applyNumberFormat="1" applyFont="1" applyFill="1" applyBorder="1" applyAlignment="1" applyProtection="1">
      <alignment horizontal="center" vertical="center"/>
    </xf>
    <xf numFmtId="44" fontId="6" fillId="2" borderId="26" xfId="0" applyNumberFormat="1" applyFont="1" applyFill="1" applyBorder="1" applyAlignment="1" applyProtection="1">
      <alignment horizontal="center" vertical="center"/>
    </xf>
    <xf numFmtId="0" fontId="7" fillId="5" borderId="41" xfId="0" applyFont="1" applyFill="1" applyBorder="1" applyAlignment="1" applyProtection="1">
      <alignment horizontal="center" vertical="center" wrapText="1"/>
    </xf>
    <xf numFmtId="0" fontId="7" fillId="5" borderId="51" xfId="0" applyFont="1" applyFill="1" applyBorder="1" applyAlignment="1" applyProtection="1">
      <alignment horizontal="center" vertical="center" wrapText="1"/>
    </xf>
    <xf numFmtId="0" fontId="7" fillId="5" borderId="45" xfId="0" applyFont="1" applyFill="1" applyBorder="1" applyAlignment="1" applyProtection="1">
      <alignment horizontal="center" wrapText="1"/>
    </xf>
    <xf numFmtId="0" fontId="10" fillId="5" borderId="54" xfId="3" applyFont="1" applyFill="1" applyBorder="1" applyAlignment="1" applyProtection="1">
      <alignment horizontal="center" vertical="center"/>
    </xf>
    <xf numFmtId="1" fontId="10" fillId="5" borderId="5" xfId="2" applyNumberFormat="1" applyFont="1" applyFill="1" applyBorder="1" applyAlignment="1" applyProtection="1">
      <alignment horizontal="center" vertical="center"/>
    </xf>
    <xf numFmtId="0" fontId="7" fillId="5" borderId="42" xfId="0" applyFont="1" applyFill="1" applyBorder="1" applyAlignment="1" applyProtection="1">
      <alignment horizontal="center" vertical="center" wrapText="1"/>
    </xf>
    <xf numFmtId="0" fontId="7" fillId="5" borderId="52" xfId="0" applyFont="1" applyFill="1" applyBorder="1" applyAlignment="1" applyProtection="1">
      <alignment horizontal="center" vertical="center" wrapText="1"/>
    </xf>
    <xf numFmtId="0" fontId="7" fillId="5" borderId="46" xfId="0" applyFont="1" applyFill="1" applyBorder="1" applyAlignment="1" applyProtection="1">
      <alignment horizontal="center" wrapText="1"/>
    </xf>
    <xf numFmtId="0" fontId="10" fillId="5" borderId="53" xfId="3" applyFont="1" applyFill="1" applyBorder="1" applyAlignment="1" applyProtection="1">
      <alignment horizontal="center" vertical="center"/>
    </xf>
    <xf numFmtId="1" fontId="10" fillId="5" borderId="6" xfId="2" applyNumberFormat="1" applyFont="1" applyFill="1" applyBorder="1" applyAlignment="1" applyProtection="1">
      <alignment horizontal="center" vertical="center"/>
    </xf>
    <xf numFmtId="0" fontId="7" fillId="5" borderId="50" xfId="0" applyFont="1" applyFill="1" applyBorder="1" applyAlignment="1" applyProtection="1">
      <alignment horizontal="center" vertical="center" wrapText="1"/>
    </xf>
    <xf numFmtId="0" fontId="7" fillId="5" borderId="44" xfId="0" applyFont="1" applyFill="1" applyBorder="1" applyAlignment="1" applyProtection="1">
      <alignment horizontal="center" vertical="center" wrapText="1"/>
    </xf>
    <xf numFmtId="0" fontId="7" fillId="5" borderId="48" xfId="0" applyFont="1" applyFill="1" applyBorder="1" applyAlignment="1" applyProtection="1">
      <alignment horizontal="center" wrapText="1"/>
    </xf>
    <xf numFmtId="1" fontId="10" fillId="5" borderId="32" xfId="2" applyNumberFormat="1" applyFont="1" applyFill="1" applyBorder="1" applyAlignment="1" applyProtection="1">
      <alignment horizontal="center" vertical="center"/>
    </xf>
    <xf numFmtId="0" fontId="7" fillId="5" borderId="31" xfId="0" applyFont="1" applyFill="1" applyBorder="1" applyAlignment="1" applyProtection="1">
      <alignment horizontal="center" vertical="center" wrapText="1"/>
    </xf>
    <xf numFmtId="1" fontId="12" fillId="0" borderId="0" xfId="0" applyNumberFormat="1" applyFont="1" applyProtection="1"/>
    <xf numFmtId="44" fontId="12" fillId="0" borderId="0" xfId="1" applyFont="1" applyProtection="1"/>
    <xf numFmtId="44" fontId="12" fillId="0" borderId="0" xfId="0" applyNumberFormat="1" applyFont="1" applyProtection="1"/>
    <xf numFmtId="0" fontId="10" fillId="5" borderId="40" xfId="3" applyFont="1" applyFill="1" applyBorder="1" applyAlignment="1" applyProtection="1">
      <alignment horizontal="center" vertical="center"/>
    </xf>
    <xf numFmtId="0" fontId="7" fillId="5" borderId="43" xfId="0" applyFont="1" applyFill="1" applyBorder="1" applyAlignment="1" applyProtection="1">
      <alignment horizontal="center" vertical="center" wrapText="1"/>
    </xf>
    <xf numFmtId="0" fontId="7" fillId="5" borderId="29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horizontal="center" wrapText="1"/>
    </xf>
    <xf numFmtId="0" fontId="10" fillId="5" borderId="32" xfId="3" applyFont="1" applyFill="1" applyBorder="1" applyAlignment="1" applyProtection="1">
      <alignment horizontal="center" vertical="center"/>
    </xf>
    <xf numFmtId="1" fontId="10" fillId="5" borderId="7" xfId="2" applyNumberFormat="1" applyFont="1" applyFill="1" applyBorder="1" applyAlignment="1" applyProtection="1">
      <alignment horizontal="center" vertical="center"/>
    </xf>
    <xf numFmtId="0" fontId="7" fillId="5" borderId="31" xfId="0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horizontal="center" vertical="center" wrapText="1"/>
    </xf>
    <xf numFmtId="0" fontId="7" fillId="5" borderId="38" xfId="0" applyFont="1" applyFill="1" applyBorder="1" applyAlignment="1" applyProtection="1">
      <alignment horizontal="center" vertical="center" wrapText="1"/>
    </xf>
    <xf numFmtId="0" fontId="7" fillId="5" borderId="39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right"/>
    </xf>
    <xf numFmtId="0" fontId="6" fillId="2" borderId="19" xfId="0" applyFont="1" applyFill="1" applyBorder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6" fillId="2" borderId="37" xfId="0" applyFont="1" applyFill="1" applyBorder="1" applyAlignment="1" applyProtection="1">
      <alignment horizontal="center" wrapText="1"/>
    </xf>
    <xf numFmtId="0" fontId="6" fillId="2" borderId="55" xfId="0" applyFont="1" applyFill="1" applyBorder="1" applyAlignment="1" applyProtection="1">
      <alignment horizontal="center" wrapText="1"/>
    </xf>
    <xf numFmtId="0" fontId="7" fillId="5" borderId="1" xfId="0" applyFont="1" applyFill="1" applyBorder="1" applyAlignment="1" applyProtection="1">
      <alignment horizontal="center" vertical="center" wrapText="1"/>
    </xf>
    <xf numFmtId="0" fontId="0" fillId="5" borderId="28" xfId="0" applyFill="1" applyBorder="1" applyProtection="1"/>
    <xf numFmtId="0" fontId="0" fillId="5" borderId="34" xfId="0" applyFill="1" applyBorder="1" applyProtection="1"/>
    <xf numFmtId="0" fontId="10" fillId="5" borderId="2" xfId="3" applyFont="1" applyFill="1" applyBorder="1" applyAlignment="1" applyProtection="1">
      <alignment horizontal="center" vertical="center"/>
    </xf>
    <xf numFmtId="0" fontId="7" fillId="5" borderId="17" xfId="0" applyFont="1" applyFill="1" applyBorder="1" applyAlignment="1" applyProtection="1">
      <alignment horizontal="center" vertical="center" wrapText="1"/>
    </xf>
    <xf numFmtId="0" fontId="0" fillId="5" borderId="35" xfId="0" applyFill="1" applyBorder="1" applyProtection="1"/>
    <xf numFmtId="0" fontId="10" fillId="5" borderId="18" xfId="3" applyFont="1" applyFill="1" applyBorder="1" applyAlignment="1" applyProtection="1">
      <alignment horizontal="center" vertical="center"/>
    </xf>
    <xf numFmtId="0" fontId="7" fillId="5" borderId="3" xfId="0" applyFont="1" applyFill="1" applyBorder="1" applyAlignment="1" applyProtection="1">
      <alignment horizontal="center" vertical="center" wrapText="1"/>
    </xf>
    <xf numFmtId="0" fontId="0" fillId="5" borderId="29" xfId="0" applyFill="1" applyBorder="1" applyProtection="1"/>
    <xf numFmtId="0" fontId="0" fillId="5" borderId="36" xfId="0" applyFill="1" applyBorder="1" applyProtection="1"/>
    <xf numFmtId="0" fontId="0" fillId="5" borderId="27" xfId="0" applyFill="1" applyBorder="1" applyProtection="1"/>
    <xf numFmtId="1" fontId="10" fillId="5" borderId="53" xfId="2" applyNumberFormat="1" applyFont="1" applyFill="1" applyBorder="1" applyAlignment="1" applyProtection="1">
      <alignment horizontal="center" vertical="center"/>
    </xf>
    <xf numFmtId="0" fontId="10" fillId="5" borderId="4" xfId="3" applyFont="1" applyFill="1" applyBorder="1" applyAlignment="1" applyProtection="1">
      <alignment horizontal="center" vertical="center"/>
    </xf>
    <xf numFmtId="0" fontId="6" fillId="2" borderId="0" xfId="0" applyFont="1" applyFill="1" applyAlignment="1" applyProtection="1">
      <alignment horizontal="right"/>
    </xf>
    <xf numFmtId="0" fontId="16" fillId="2" borderId="0" xfId="0" applyFont="1" applyFill="1" applyAlignment="1" applyProtection="1">
      <alignment horizontal="left"/>
    </xf>
    <xf numFmtId="0" fontId="7" fillId="5" borderId="20" xfId="0" applyFont="1" applyFill="1" applyBorder="1" applyAlignment="1" applyProtection="1">
      <alignment horizontal="center" vertical="center" wrapText="1"/>
    </xf>
    <xf numFmtId="0" fontId="0" fillId="5" borderId="25" xfId="0" applyFill="1" applyBorder="1" applyProtection="1"/>
    <xf numFmtId="0" fontId="10" fillId="5" borderId="30" xfId="3" applyFont="1" applyFill="1" applyBorder="1" applyAlignment="1" applyProtection="1">
      <alignment horizontal="center" vertical="center"/>
    </xf>
    <xf numFmtId="1" fontId="10" fillId="5" borderId="30" xfId="2" applyNumberFormat="1" applyFont="1" applyFill="1" applyBorder="1" applyAlignment="1" applyProtection="1">
      <alignment horizontal="center" vertical="center"/>
    </xf>
    <xf numFmtId="0" fontId="0" fillId="5" borderId="51" xfId="0" applyFill="1" applyBorder="1" applyProtection="1"/>
    <xf numFmtId="0" fontId="0" fillId="5" borderId="56" xfId="0" applyFill="1" applyBorder="1" applyProtection="1"/>
    <xf numFmtId="1" fontId="10" fillId="5" borderId="54" xfId="2" applyNumberFormat="1" applyFont="1" applyFill="1" applyBorder="1" applyAlignment="1" applyProtection="1">
      <alignment horizontal="center" vertical="center"/>
    </xf>
    <xf numFmtId="0" fontId="6" fillId="2" borderId="20" xfId="0" applyFont="1" applyFill="1" applyBorder="1" applyAlignment="1" applyProtection="1">
      <alignment horizontal="left" wrapText="1"/>
    </xf>
    <xf numFmtId="0" fontId="6" fillId="2" borderId="21" xfId="0" applyFont="1" applyFill="1" applyBorder="1" applyAlignment="1" applyProtection="1">
      <alignment horizontal="left" wrapText="1"/>
    </xf>
    <xf numFmtId="0" fontId="6" fillId="2" borderId="24" xfId="0" applyFont="1" applyFill="1" applyBorder="1" applyAlignment="1" applyProtection="1">
      <alignment horizontal="left" wrapText="1"/>
    </xf>
    <xf numFmtId="0" fontId="7" fillId="5" borderId="20" xfId="0" applyFont="1" applyFill="1" applyBorder="1" applyAlignment="1" applyProtection="1">
      <alignment horizontal="left" vertical="center" wrapText="1"/>
    </xf>
    <xf numFmtId="0" fontId="7" fillId="5" borderId="21" xfId="0" applyFont="1" applyFill="1" applyBorder="1" applyAlignment="1" applyProtection="1">
      <alignment horizontal="left" vertical="center" wrapText="1"/>
    </xf>
    <xf numFmtId="0" fontId="7" fillId="5" borderId="22" xfId="0" applyFont="1" applyFill="1" applyBorder="1" applyAlignment="1" applyProtection="1">
      <alignment horizontal="left" vertical="center" wrapText="1"/>
    </xf>
    <xf numFmtId="0" fontId="26" fillId="8" borderId="20" xfId="0" applyFont="1" applyFill="1" applyBorder="1" applyAlignment="1" applyProtection="1">
      <alignment horizontal="left" wrapText="1"/>
    </xf>
    <xf numFmtId="0" fontId="26" fillId="8" borderId="21" xfId="0" applyFont="1" applyFill="1" applyBorder="1" applyAlignment="1" applyProtection="1">
      <alignment horizontal="left" wrapText="1"/>
    </xf>
    <xf numFmtId="0" fontId="26" fillId="8" borderId="22" xfId="0" applyFont="1" applyFill="1" applyBorder="1" applyAlignment="1" applyProtection="1">
      <alignment horizontal="left" wrapText="1"/>
    </xf>
    <xf numFmtId="0" fontId="10" fillId="5" borderId="5" xfId="3" applyFont="1" applyFill="1" applyBorder="1" applyAlignment="1" applyProtection="1">
      <alignment horizontal="center" vertical="center"/>
    </xf>
    <xf numFmtId="0" fontId="8" fillId="5" borderId="1" xfId="0" applyFont="1" applyFill="1" applyBorder="1" applyProtection="1"/>
    <xf numFmtId="0" fontId="8" fillId="5" borderId="12" xfId="0" applyFont="1" applyFill="1" applyBorder="1" applyProtection="1"/>
    <xf numFmtId="44" fontId="8" fillId="5" borderId="2" xfId="0" applyNumberFormat="1" applyFont="1" applyFill="1" applyBorder="1" applyProtection="1"/>
    <xf numFmtId="0" fontId="27" fillId="2" borderId="0" xfId="0" applyFont="1" applyFill="1" applyAlignment="1" applyProtection="1">
      <alignment horizontal="right"/>
    </xf>
    <xf numFmtId="0" fontId="8" fillId="5" borderId="8" xfId="0" applyFont="1" applyFill="1" applyBorder="1" applyAlignment="1" applyProtection="1">
      <alignment horizontal="left"/>
    </xf>
    <xf numFmtId="0" fontId="8" fillId="5" borderId="9" xfId="0" applyFont="1" applyFill="1" applyBorder="1" applyAlignment="1" applyProtection="1">
      <alignment horizontal="left"/>
    </xf>
    <xf numFmtId="44" fontId="8" fillId="5" borderId="14" xfId="0" applyNumberFormat="1" applyFont="1" applyFill="1" applyBorder="1" applyProtection="1"/>
    <xf numFmtId="14" fontId="27" fillId="2" borderId="0" xfId="0" applyNumberFormat="1" applyFont="1" applyFill="1" applyAlignment="1" applyProtection="1">
      <alignment horizontal="right"/>
    </xf>
    <xf numFmtId="0" fontId="8" fillId="5" borderId="11" xfId="0" applyFont="1" applyFill="1" applyBorder="1" applyAlignment="1" applyProtection="1">
      <alignment horizontal="left"/>
    </xf>
    <xf numFmtId="0" fontId="8" fillId="5" borderId="10" xfId="0" applyFont="1" applyFill="1" applyBorder="1" applyAlignment="1" applyProtection="1">
      <alignment horizontal="left"/>
    </xf>
    <xf numFmtId="44" fontId="8" fillId="5" borderId="13" xfId="0" applyNumberFormat="1" applyFont="1" applyFill="1" applyBorder="1" applyProtection="1"/>
    <xf numFmtId="0" fontId="25" fillId="4" borderId="15" xfId="0" applyFont="1" applyFill="1" applyBorder="1" applyAlignment="1" applyProtection="1">
      <alignment horizontal="left"/>
    </xf>
    <xf numFmtId="0" fontId="25" fillId="4" borderId="16" xfId="0" applyFont="1" applyFill="1" applyBorder="1" applyAlignment="1" applyProtection="1">
      <alignment horizontal="right"/>
    </xf>
    <xf numFmtId="44" fontId="25" fillId="4" borderId="23" xfId="0" applyNumberFormat="1" applyFont="1" applyFill="1" applyBorder="1" applyProtection="1"/>
    <xf numFmtId="0" fontId="0" fillId="2" borderId="3" xfId="0" applyFill="1" applyBorder="1" applyProtection="1"/>
    <xf numFmtId="0" fontId="9" fillId="2" borderId="19" xfId="0" applyFont="1" applyFill="1" applyBorder="1" applyProtection="1"/>
    <xf numFmtId="0" fontId="0" fillId="2" borderId="4" xfId="0" applyFill="1" applyBorder="1" applyProtection="1"/>
    <xf numFmtId="0" fontId="0" fillId="7" borderId="0" xfId="0" applyFill="1" applyProtection="1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16" fillId="2" borderId="12" xfId="0" applyFont="1" applyFill="1" applyBorder="1" applyAlignment="1" applyProtection="1">
      <alignment horizontal="left" vertical="center" wrapText="1"/>
    </xf>
    <xf numFmtId="0" fontId="5" fillId="2" borderId="12" xfId="0" applyFont="1" applyFill="1" applyBorder="1" applyAlignment="1" applyProtection="1">
      <alignment horizontal="left" vertical="center"/>
    </xf>
    <xf numFmtId="0" fontId="5" fillId="2" borderId="2" xfId="0" applyFont="1" applyFill="1" applyBorder="1" applyAlignment="1" applyProtection="1">
      <alignment horizontal="left" vertical="center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left" vertical="center"/>
    </xf>
    <xf numFmtId="0" fontId="5" fillId="2" borderId="18" xfId="0" applyFont="1" applyFill="1" applyBorder="1" applyAlignment="1" applyProtection="1">
      <alignment horizontal="left" vertical="center"/>
    </xf>
    <xf numFmtId="0" fontId="3" fillId="2" borderId="17" xfId="3" applyFill="1" applyBorder="1" applyProtection="1"/>
    <xf numFmtId="0" fontId="15" fillId="2" borderId="0" xfId="3" applyFont="1" applyFill="1" applyProtection="1"/>
    <xf numFmtId="0" fontId="3" fillId="2" borderId="0" xfId="3" applyFill="1" applyAlignment="1" applyProtection="1">
      <alignment horizontal="center" vertical="center"/>
    </xf>
    <xf numFmtId="44" fontId="19" fillId="3" borderId="1" xfId="0" applyNumberFormat="1" applyFont="1" applyFill="1" applyBorder="1" applyAlignment="1" applyProtection="1">
      <alignment horizontal="center" vertical="center" wrapText="1"/>
    </xf>
    <xf numFmtId="44" fontId="19" fillId="3" borderId="2" xfId="0" applyNumberFormat="1" applyFont="1" applyFill="1" applyBorder="1" applyAlignment="1" applyProtection="1">
      <alignment horizontal="center" vertical="center" wrapText="1"/>
    </xf>
    <xf numFmtId="0" fontId="20" fillId="2" borderId="0" xfId="3" applyFont="1" applyFill="1" applyAlignment="1" applyProtection="1">
      <alignment horizontal="center"/>
    </xf>
    <xf numFmtId="0" fontId="4" fillId="2" borderId="18" xfId="0" applyFont="1" applyFill="1" applyBorder="1" applyProtection="1"/>
    <xf numFmtId="14" fontId="15" fillId="2" borderId="0" xfId="3" applyNumberFormat="1" applyFont="1" applyFill="1" applyAlignment="1" applyProtection="1">
      <alignment horizontal="left"/>
    </xf>
    <xf numFmtId="44" fontId="19" fillId="3" borderId="3" xfId="0" applyNumberFormat="1" applyFont="1" applyFill="1" applyBorder="1" applyAlignment="1" applyProtection="1">
      <alignment horizontal="center" vertical="center" wrapText="1"/>
    </xf>
    <xf numFmtId="44" fontId="19" fillId="3" borderId="4" xfId="0" applyNumberFormat="1" applyFont="1" applyFill="1" applyBorder="1" applyAlignment="1" applyProtection="1">
      <alignment horizontal="center" vertical="center" wrapText="1"/>
    </xf>
    <xf numFmtId="0" fontId="3" fillId="2" borderId="0" xfId="3" applyFill="1" applyAlignment="1" applyProtection="1">
      <alignment horizontal="left" vertical="center"/>
    </xf>
    <xf numFmtId="0" fontId="3" fillId="2" borderId="0" xfId="3" applyFill="1" applyAlignment="1" applyProtection="1">
      <alignment wrapText="1"/>
    </xf>
    <xf numFmtId="0" fontId="4" fillId="2" borderId="17" xfId="0" applyFont="1" applyFill="1" applyBorder="1" applyProtection="1"/>
    <xf numFmtId="0" fontId="14" fillId="2" borderId="0" xfId="3" applyFont="1" applyFill="1" applyAlignment="1" applyProtection="1">
      <alignment horizontal="center" vertical="center" wrapText="1"/>
    </xf>
    <xf numFmtId="0" fontId="14" fillId="2" borderId="0" xfId="3" applyFont="1" applyFill="1" applyAlignment="1" applyProtection="1">
      <alignment horizontal="center" vertical="center"/>
    </xf>
    <xf numFmtId="0" fontId="14" fillId="2" borderId="18" xfId="3" applyFont="1" applyFill="1" applyBorder="1" applyAlignment="1" applyProtection="1">
      <alignment horizontal="center" vertical="center"/>
    </xf>
    <xf numFmtId="0" fontId="15" fillId="2" borderId="0" xfId="3" applyFont="1" applyFill="1" applyAlignment="1" applyProtection="1">
      <alignment horizontal="center" vertical="center"/>
    </xf>
    <xf numFmtId="0" fontId="15" fillId="2" borderId="0" xfId="3" applyFont="1" applyFill="1" applyAlignment="1" applyProtection="1">
      <alignment horizontal="right" vertical="top"/>
    </xf>
    <xf numFmtId="0" fontId="15" fillId="2" borderId="0" xfId="3" applyFont="1" applyFill="1" applyAlignment="1" applyProtection="1">
      <alignment horizontal="right" vertical="top" wrapText="1"/>
    </xf>
    <xf numFmtId="0" fontId="5" fillId="2" borderId="19" xfId="0" applyFont="1" applyFill="1" applyBorder="1" applyAlignment="1" applyProtection="1">
      <alignment horizontal="left" vertical="center"/>
    </xf>
    <xf numFmtId="0" fontId="5" fillId="2" borderId="4" xfId="0" applyFont="1" applyFill="1" applyBorder="1" applyAlignment="1" applyProtection="1">
      <alignment horizontal="left" vertical="center"/>
    </xf>
    <xf numFmtId="0" fontId="21" fillId="6" borderId="17" xfId="4" applyFont="1" applyFill="1" applyBorder="1" applyAlignment="1" applyProtection="1">
      <alignment horizontal="left" vertical="center" wrapText="1"/>
    </xf>
    <xf numFmtId="0" fontId="22" fillId="6" borderId="0" xfId="4" applyFont="1" applyFill="1" applyAlignment="1" applyProtection="1">
      <alignment horizontal="left" vertical="center" wrapText="1"/>
    </xf>
    <xf numFmtId="0" fontId="22" fillId="6" borderId="18" xfId="4" applyFont="1" applyFill="1" applyBorder="1" applyAlignment="1" applyProtection="1">
      <alignment horizontal="left" vertical="center" wrapText="1"/>
    </xf>
    <xf numFmtId="0" fontId="22" fillId="6" borderId="17" xfId="4" applyFont="1" applyFill="1" applyBorder="1" applyAlignment="1" applyProtection="1">
      <alignment horizontal="left" vertical="center" wrapText="1"/>
    </xf>
    <xf numFmtId="0" fontId="6" fillId="2" borderId="18" xfId="0" applyFont="1" applyFill="1" applyBorder="1" applyAlignment="1" applyProtection="1">
      <alignment horizontal="center"/>
    </xf>
    <xf numFmtId="44" fontId="22" fillId="2" borderId="17" xfId="0" applyNumberFormat="1" applyFont="1" applyFill="1" applyBorder="1" applyAlignment="1" applyProtection="1">
      <alignment horizontal="right" vertical="center" wrapText="1"/>
    </xf>
    <xf numFmtId="44" fontId="22" fillId="2" borderId="0" xfId="0" applyNumberFormat="1" applyFont="1" applyFill="1" applyAlignment="1" applyProtection="1">
      <alignment horizontal="right" vertical="center" wrapText="1"/>
    </xf>
    <xf numFmtId="0" fontId="23" fillId="2" borderId="18" xfId="0" applyFont="1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</xf>
    <xf numFmtId="0" fontId="0" fillId="2" borderId="19" xfId="0" applyFill="1" applyBorder="1" applyAlignment="1" applyProtection="1">
      <alignment horizontal="center"/>
    </xf>
    <xf numFmtId="0" fontId="4" fillId="2" borderId="4" xfId="0" applyFont="1" applyFill="1" applyBorder="1" applyProtection="1"/>
  </cellXfs>
  <cellStyles count="5">
    <cellStyle name="Procent" xfId="2" builtinId="5"/>
    <cellStyle name="Standaard" xfId="0" builtinId="0"/>
    <cellStyle name="Standaard 10" xfId="4" xr:uid="{A1D498DC-782B-4DD5-BFFA-9491EB813C5F}"/>
    <cellStyle name="Standaard 2" xfId="3" xr:uid="{E94EA1D8-0CCC-4B76-B033-6497BCBCD74F}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1543050</xdr:colOff>
      <xdr:row>4</xdr:row>
      <xdr:rowOff>9939</xdr:rowOff>
    </xdr:to>
    <xdr:pic>
      <xdr:nvPicPr>
        <xdr:cNvPr id="2" name="Afbeelding 1" descr="logo VRF">
          <a:extLst>
            <a:ext uri="{FF2B5EF4-FFF2-40B4-BE49-F238E27FC236}">
              <a16:creationId xmlns:a16="http://schemas.microsoft.com/office/drawing/2014/main" id="{2AF0FD16-0B40-4897-8616-B8F6B75C84C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90500"/>
          <a:ext cx="1543050" cy="36659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E8DDF-C7A5-4C8A-96B4-7B65801109F9}">
  <dimension ref="B1:N25"/>
  <sheetViews>
    <sheetView workbookViewId="0">
      <selection activeCell="O31" sqref="O31"/>
    </sheetView>
  </sheetViews>
  <sheetFormatPr defaultRowHeight="14.5" x14ac:dyDescent="0.35"/>
  <cols>
    <col min="1" max="1" width="2" style="134" customWidth="1"/>
    <col min="2" max="2" width="8.7265625" style="134"/>
    <col min="3" max="3" width="35.453125" style="134" bestFit="1" customWidth="1"/>
    <col min="4" max="4" width="21.1796875" style="134" customWidth="1"/>
    <col min="5" max="16384" width="8.7265625" style="134"/>
  </cols>
  <sheetData>
    <row r="1" spans="2:14" ht="15" thickBot="1" x14ac:dyDescent="0.4"/>
    <row r="2" spans="2:14" x14ac:dyDescent="0.35">
      <c r="B2" s="135" t="s">
        <v>12</v>
      </c>
      <c r="C2" s="136"/>
      <c r="D2" s="136"/>
      <c r="E2" s="136"/>
      <c r="F2" s="136"/>
      <c r="G2" s="136"/>
      <c r="H2" s="137"/>
      <c r="I2" s="138" t="s">
        <v>4</v>
      </c>
      <c r="J2" s="139"/>
      <c r="K2" s="139"/>
      <c r="L2" s="139"/>
      <c r="M2" s="139"/>
      <c r="N2" s="140"/>
    </row>
    <row r="3" spans="2:14" x14ac:dyDescent="0.35">
      <c r="B3" s="141"/>
      <c r="C3" s="142"/>
      <c r="D3" s="142"/>
      <c r="E3" s="142"/>
      <c r="F3" s="142"/>
      <c r="G3" s="142"/>
      <c r="H3" s="143"/>
      <c r="I3" s="144"/>
      <c r="J3" s="144"/>
      <c r="K3" s="144"/>
      <c r="L3" s="144"/>
      <c r="M3" s="144"/>
      <c r="N3" s="145"/>
    </row>
    <row r="4" spans="2:14" x14ac:dyDescent="0.35">
      <c r="B4" s="141"/>
      <c r="C4" s="142"/>
      <c r="D4" s="142"/>
      <c r="E4" s="142"/>
      <c r="F4" s="142"/>
      <c r="G4" s="142"/>
      <c r="H4" s="143"/>
      <c r="I4" s="144"/>
      <c r="J4" s="144"/>
      <c r="K4" s="144"/>
      <c r="L4" s="144"/>
      <c r="M4" s="144"/>
      <c r="N4" s="145"/>
    </row>
    <row r="5" spans="2:14" x14ac:dyDescent="0.35">
      <c r="B5" s="141"/>
      <c r="C5" s="142"/>
      <c r="D5" s="142"/>
      <c r="E5" s="142"/>
      <c r="F5" s="142"/>
      <c r="G5" s="142"/>
      <c r="H5" s="143"/>
      <c r="I5" s="144"/>
      <c r="J5" s="144"/>
      <c r="K5" s="144"/>
      <c r="L5" s="144"/>
      <c r="M5" s="144"/>
      <c r="N5" s="145"/>
    </row>
    <row r="6" spans="2:14" ht="15" thickBot="1" x14ac:dyDescent="0.4">
      <c r="B6" s="141"/>
      <c r="C6" s="142"/>
      <c r="D6" s="142"/>
      <c r="E6" s="142"/>
      <c r="F6" s="142"/>
      <c r="G6" s="142"/>
      <c r="H6" s="143"/>
      <c r="I6" s="144"/>
      <c r="J6" s="144"/>
      <c r="K6" s="144"/>
      <c r="L6" s="144"/>
      <c r="M6" s="144"/>
      <c r="N6" s="145"/>
    </row>
    <row r="7" spans="2:14" x14ac:dyDescent="0.35">
      <c r="B7" s="146"/>
      <c r="C7" s="147" t="s">
        <v>3</v>
      </c>
      <c r="D7" s="148"/>
      <c r="E7" s="149" t="s">
        <v>5</v>
      </c>
      <c r="F7" s="150"/>
      <c r="G7" s="151"/>
      <c r="H7" s="152"/>
      <c r="I7" s="144"/>
      <c r="J7" s="144"/>
      <c r="K7" s="144"/>
      <c r="L7" s="144"/>
      <c r="M7" s="144"/>
      <c r="N7" s="145"/>
    </row>
    <row r="8" spans="2:14" ht="15" thickBot="1" x14ac:dyDescent="0.4">
      <c r="B8" s="146"/>
      <c r="C8" s="153">
        <v>46129</v>
      </c>
      <c r="D8" s="148"/>
      <c r="E8" s="154"/>
      <c r="F8" s="155"/>
      <c r="G8" s="151"/>
      <c r="H8" s="152"/>
      <c r="I8" s="144"/>
      <c r="J8" s="144"/>
      <c r="K8" s="144"/>
      <c r="L8" s="144"/>
      <c r="M8" s="144"/>
      <c r="N8" s="145"/>
    </row>
    <row r="9" spans="2:14" x14ac:dyDescent="0.35">
      <c r="B9" s="146"/>
      <c r="C9" s="147" t="s">
        <v>13</v>
      </c>
      <c r="D9" s="148"/>
      <c r="E9" s="156"/>
      <c r="F9" s="157"/>
      <c r="G9" s="151"/>
      <c r="H9" s="152"/>
      <c r="I9" s="144"/>
      <c r="J9" s="144"/>
      <c r="K9" s="144"/>
      <c r="L9" s="144"/>
      <c r="M9" s="144"/>
      <c r="N9" s="145"/>
    </row>
    <row r="10" spans="2:14" ht="18" x14ac:dyDescent="0.35">
      <c r="B10" s="158"/>
      <c r="C10" s="159"/>
      <c r="D10" s="160"/>
      <c r="E10" s="160"/>
      <c r="F10" s="160"/>
      <c r="G10" s="160"/>
      <c r="H10" s="161"/>
      <c r="I10" s="144"/>
      <c r="J10" s="144"/>
      <c r="K10" s="144"/>
      <c r="L10" s="144"/>
      <c r="M10" s="144"/>
      <c r="N10" s="145"/>
    </row>
    <row r="11" spans="2:14" ht="15" thickBot="1" x14ac:dyDescent="0.4">
      <c r="B11" s="158"/>
      <c r="C11" s="162"/>
      <c r="D11" s="162"/>
      <c r="E11" s="162"/>
      <c r="F11" s="162"/>
      <c r="G11" s="162"/>
      <c r="H11" s="152"/>
      <c r="I11" s="144"/>
      <c r="J11" s="144"/>
      <c r="K11" s="144"/>
      <c r="L11" s="144"/>
      <c r="M11" s="144"/>
      <c r="N11" s="145"/>
    </row>
    <row r="12" spans="2:14" x14ac:dyDescent="0.35">
      <c r="B12" s="158"/>
      <c r="C12" s="163" t="s">
        <v>0</v>
      </c>
      <c r="D12" s="3"/>
      <c r="E12" s="162"/>
      <c r="F12" s="162"/>
      <c r="G12" s="162"/>
      <c r="H12" s="152"/>
      <c r="I12" s="144"/>
      <c r="J12" s="144"/>
      <c r="K12" s="144"/>
      <c r="L12" s="144"/>
      <c r="M12" s="144"/>
      <c r="N12" s="145"/>
    </row>
    <row r="13" spans="2:14" x14ac:dyDescent="0.35">
      <c r="B13" s="158"/>
      <c r="C13" s="163" t="s">
        <v>1</v>
      </c>
      <c r="D13" s="4"/>
      <c r="E13" s="162"/>
      <c r="F13" s="162"/>
      <c r="G13" s="162"/>
      <c r="H13" s="152"/>
      <c r="I13" s="144"/>
      <c r="J13" s="144"/>
      <c r="K13" s="144"/>
      <c r="L13" s="144"/>
      <c r="M13" s="144"/>
      <c r="N13" s="145"/>
    </row>
    <row r="14" spans="2:14" ht="15" thickBot="1" x14ac:dyDescent="0.4">
      <c r="B14" s="158"/>
      <c r="C14" s="164" t="s">
        <v>2</v>
      </c>
      <c r="D14" s="21"/>
      <c r="E14" s="162"/>
      <c r="F14" s="162"/>
      <c r="G14" s="162"/>
      <c r="H14" s="152"/>
      <c r="I14" s="165"/>
      <c r="J14" s="165"/>
      <c r="K14" s="165"/>
      <c r="L14" s="165"/>
      <c r="M14" s="165"/>
      <c r="N14" s="166"/>
    </row>
    <row r="15" spans="2:14" x14ac:dyDescent="0.35">
      <c r="B15" s="158"/>
      <c r="C15" s="164"/>
      <c r="D15" s="21"/>
      <c r="E15" s="162"/>
      <c r="F15" s="162"/>
      <c r="G15" s="162"/>
      <c r="H15" s="152"/>
    </row>
    <row r="16" spans="2:14" x14ac:dyDescent="0.35">
      <c r="B16" s="158"/>
      <c r="C16" s="162"/>
      <c r="D16" s="21"/>
      <c r="E16" s="162"/>
      <c r="F16" s="162"/>
      <c r="G16" s="162"/>
      <c r="H16" s="152"/>
    </row>
    <row r="17" spans="2:8" x14ac:dyDescent="0.35">
      <c r="B17" s="158"/>
      <c r="C17" s="162"/>
      <c r="D17" s="21"/>
      <c r="E17" s="162"/>
      <c r="F17" s="162"/>
      <c r="G17" s="162"/>
      <c r="H17" s="152"/>
    </row>
    <row r="18" spans="2:8" ht="15" thickBot="1" x14ac:dyDescent="0.4">
      <c r="B18" s="158"/>
      <c r="C18" s="162"/>
      <c r="D18" s="22"/>
      <c r="E18" s="162"/>
      <c r="F18" s="162"/>
      <c r="G18" s="162"/>
      <c r="H18" s="152"/>
    </row>
    <row r="19" spans="2:8" x14ac:dyDescent="0.35">
      <c r="B19" s="158"/>
      <c r="C19" s="162"/>
      <c r="D19" s="162"/>
      <c r="E19" s="162"/>
      <c r="F19" s="162"/>
      <c r="G19" s="162"/>
      <c r="H19" s="152"/>
    </row>
    <row r="20" spans="2:8" ht="19.75" customHeight="1" x14ac:dyDescent="0.35">
      <c r="B20" s="167" t="s">
        <v>6</v>
      </c>
      <c r="C20" s="168"/>
      <c r="D20" s="168"/>
      <c r="E20" s="168"/>
      <c r="F20" s="168"/>
      <c r="G20" s="168"/>
      <c r="H20" s="169"/>
    </row>
    <row r="21" spans="2:8" ht="19.75" customHeight="1" x14ac:dyDescent="0.35">
      <c r="B21" s="170"/>
      <c r="C21" s="168"/>
      <c r="D21" s="168"/>
      <c r="E21" s="168"/>
      <c r="F21" s="168"/>
      <c r="G21" s="168"/>
      <c r="H21" s="169"/>
    </row>
    <row r="22" spans="2:8" ht="19.75" customHeight="1" x14ac:dyDescent="0.35">
      <c r="B22" s="170"/>
      <c r="C22" s="168"/>
      <c r="D22" s="168"/>
      <c r="E22" s="168"/>
      <c r="F22" s="168"/>
      <c r="G22" s="168"/>
      <c r="H22" s="169"/>
    </row>
    <row r="23" spans="2:8" ht="16.5" thickBot="1" x14ac:dyDescent="0.45">
      <c r="B23" s="158"/>
      <c r="C23" s="162"/>
      <c r="D23" s="162"/>
      <c r="E23" s="162"/>
      <c r="F23" s="162"/>
      <c r="G23" s="162"/>
      <c r="H23" s="171"/>
    </row>
    <row r="24" spans="2:8" ht="16.5" thickBot="1" x14ac:dyDescent="0.45">
      <c r="B24" s="172" t="s">
        <v>7</v>
      </c>
      <c r="C24" s="173"/>
      <c r="D24" s="173"/>
      <c r="E24" s="23">
        <f>Prijzenblad!F91</f>
        <v>0</v>
      </c>
      <c r="F24" s="24"/>
      <c r="G24" s="25"/>
      <c r="H24" s="174"/>
    </row>
    <row r="25" spans="2:8" ht="15" thickBot="1" x14ac:dyDescent="0.4">
      <c r="B25" s="175"/>
      <c r="C25" s="176"/>
      <c r="D25" s="176"/>
      <c r="E25" s="176"/>
      <c r="F25" s="176"/>
      <c r="G25" s="176"/>
      <c r="H25" s="177"/>
    </row>
  </sheetData>
  <sheetProtection algorithmName="SHA-512" hashValue="hl19J5HlT0ZCuYaoICcNZAAJc9xZEYIhOkqohbQgIKQZjC2qMKbVSsVxtLnQh7Uekq4LDM3zfMFuRsRHIIpjBg==" saltValue="jer7xUZ1y9+H99wqhiVLGg==" spinCount="100000" sheet="1" objects="1" scenarios="1"/>
  <mergeCells count="10">
    <mergeCell ref="B20:H22"/>
    <mergeCell ref="B24:D24"/>
    <mergeCell ref="E24:G24"/>
    <mergeCell ref="B25:G25"/>
    <mergeCell ref="B2:H6"/>
    <mergeCell ref="I2:N14"/>
    <mergeCell ref="E7:F8"/>
    <mergeCell ref="C10:H10"/>
    <mergeCell ref="C14:C15"/>
    <mergeCell ref="D14:D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E92"/>
  <sheetViews>
    <sheetView showGridLines="0" tabSelected="1" zoomScale="90" zoomScaleNormal="90" workbookViewId="0">
      <selection activeCell="L25" sqref="L25"/>
    </sheetView>
  </sheetViews>
  <sheetFormatPr defaultRowHeight="14.5" x14ac:dyDescent="0.35"/>
  <cols>
    <col min="1" max="1" width="2.26953125" style="26" customWidth="1"/>
    <col min="2" max="2" width="1.81640625" style="26" customWidth="1"/>
    <col min="3" max="3" width="24.81640625" style="26" customWidth="1"/>
    <col min="4" max="5" width="18.453125" style="26" customWidth="1"/>
    <col min="6" max="6" width="43.81640625" style="26" customWidth="1"/>
    <col min="7" max="7" width="31.1796875" style="26" bestFit="1" customWidth="1"/>
    <col min="8" max="8" width="24" style="26" customWidth="1"/>
    <col min="9" max="9" width="29.7265625" style="26" bestFit="1" customWidth="1"/>
    <col min="10" max="10" width="2.1796875" style="26" customWidth="1"/>
    <col min="11" max="13" width="8.81640625" style="27"/>
    <col min="14" max="14" width="10.81640625" style="26" bestFit="1" customWidth="1"/>
    <col min="15" max="16384" width="8.7265625" style="26"/>
  </cols>
  <sheetData>
    <row r="1" spans="2:31" ht="15" thickBot="1" x14ac:dyDescent="0.4"/>
    <row r="2" spans="2:31" ht="15" thickBot="1" x14ac:dyDescent="0.4">
      <c r="B2" s="28"/>
      <c r="C2" s="29"/>
      <c r="D2" s="29"/>
      <c r="E2" s="29"/>
      <c r="F2" s="29"/>
      <c r="G2" s="29"/>
      <c r="H2" s="29"/>
      <c r="I2" s="29"/>
      <c r="J2" s="30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</row>
    <row r="3" spans="2:31" ht="14.9" customHeight="1" x14ac:dyDescent="0.35">
      <c r="B3" s="31"/>
      <c r="C3" s="32"/>
      <c r="D3" s="33" t="s">
        <v>82</v>
      </c>
      <c r="E3" s="33"/>
      <c r="F3" s="33"/>
      <c r="G3" s="33"/>
      <c r="H3" s="33"/>
      <c r="I3" s="34"/>
      <c r="J3" s="35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</row>
    <row r="4" spans="2:31" ht="14.9" customHeight="1" x14ac:dyDescent="0.35">
      <c r="B4" s="31"/>
      <c r="C4" s="36"/>
      <c r="D4" s="37"/>
      <c r="E4" s="37"/>
      <c r="F4" s="37"/>
      <c r="G4" s="37"/>
      <c r="H4" s="37"/>
      <c r="I4" s="38"/>
      <c r="J4" s="35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</row>
    <row r="5" spans="2:31" ht="14.9" customHeight="1" thickBot="1" x14ac:dyDescent="0.4">
      <c r="B5" s="31"/>
      <c r="C5" s="39"/>
      <c r="D5" s="40"/>
      <c r="E5" s="40"/>
      <c r="F5" s="40"/>
      <c r="G5" s="40"/>
      <c r="H5" s="40"/>
      <c r="I5" s="41"/>
      <c r="J5" s="35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</row>
    <row r="6" spans="2:31" ht="16.5" thickBot="1" x14ac:dyDescent="0.45">
      <c r="B6" s="31"/>
      <c r="C6" s="42"/>
      <c r="D6" s="43"/>
      <c r="E6" s="43"/>
      <c r="F6" s="43"/>
      <c r="G6" s="43"/>
      <c r="H6" s="43"/>
      <c r="I6" s="43"/>
      <c r="J6" s="44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</row>
    <row r="7" spans="2:31" ht="24" thickBot="1" x14ac:dyDescent="0.6">
      <c r="B7" s="31"/>
      <c r="C7" s="45" t="s">
        <v>57</v>
      </c>
      <c r="D7" s="46"/>
      <c r="E7" s="46"/>
      <c r="F7" s="46"/>
      <c r="G7" s="46"/>
      <c r="H7" s="46"/>
      <c r="I7" s="47"/>
      <c r="J7" s="44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</row>
    <row r="8" spans="2:31" ht="16.5" thickBot="1" x14ac:dyDescent="0.45">
      <c r="B8" s="31"/>
      <c r="C8" s="48" t="s">
        <v>23</v>
      </c>
      <c r="D8" s="49" t="s">
        <v>24</v>
      </c>
      <c r="E8" s="49" t="s">
        <v>24</v>
      </c>
      <c r="F8" s="50" t="s">
        <v>8</v>
      </c>
      <c r="G8" s="51" t="s">
        <v>9</v>
      </c>
      <c r="H8" s="51" t="s">
        <v>10</v>
      </c>
      <c r="I8" s="51" t="s">
        <v>9</v>
      </c>
      <c r="J8" s="44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</row>
    <row r="9" spans="2:31" ht="16" x14ac:dyDescent="0.4">
      <c r="B9" s="31"/>
      <c r="C9" s="52" t="s">
        <v>58</v>
      </c>
      <c r="D9" s="53" t="s">
        <v>66</v>
      </c>
      <c r="E9" s="54" t="s">
        <v>67</v>
      </c>
      <c r="F9" s="55" t="s">
        <v>74</v>
      </c>
      <c r="G9" s="14">
        <v>0</v>
      </c>
      <c r="H9" s="56">
        <v>14</v>
      </c>
      <c r="I9" s="8">
        <f>G9*H9</f>
        <v>0</v>
      </c>
      <c r="J9" s="44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</row>
    <row r="10" spans="2:31" ht="16" x14ac:dyDescent="0.4">
      <c r="B10" s="31"/>
      <c r="C10" s="57"/>
      <c r="D10" s="58"/>
      <c r="E10" s="59" t="s">
        <v>68</v>
      </c>
      <c r="F10" s="60"/>
      <c r="G10" s="15">
        <v>0</v>
      </c>
      <c r="H10" s="61">
        <v>29</v>
      </c>
      <c r="I10" s="2">
        <f t="shared" ref="I10:I22" si="0">G10*H10</f>
        <v>0</v>
      </c>
      <c r="J10" s="44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</row>
    <row r="11" spans="2:31" ht="16" x14ac:dyDescent="0.4">
      <c r="B11" s="31"/>
      <c r="C11" s="57"/>
      <c r="D11" s="58"/>
      <c r="E11" s="59" t="s">
        <v>69</v>
      </c>
      <c r="F11" s="60"/>
      <c r="G11" s="15">
        <v>0</v>
      </c>
      <c r="H11" s="61">
        <v>21</v>
      </c>
      <c r="I11" s="2">
        <f t="shared" si="0"/>
        <v>0</v>
      </c>
      <c r="J11" s="44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</row>
    <row r="12" spans="2:31" ht="16" x14ac:dyDescent="0.4">
      <c r="B12" s="31"/>
      <c r="C12" s="62"/>
      <c r="D12" s="63"/>
      <c r="E12" s="64" t="s">
        <v>70</v>
      </c>
      <c r="F12" s="60"/>
      <c r="G12" s="17">
        <v>0</v>
      </c>
      <c r="H12" s="65">
        <v>24</v>
      </c>
      <c r="I12" s="2">
        <f t="shared" si="0"/>
        <v>0</v>
      </c>
      <c r="J12" s="44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</row>
    <row r="13" spans="2:31" ht="16" x14ac:dyDescent="0.4">
      <c r="B13" s="31"/>
      <c r="C13" s="62"/>
      <c r="D13" s="66" t="s">
        <v>71</v>
      </c>
      <c r="E13" s="64" t="s">
        <v>67</v>
      </c>
      <c r="F13" s="60"/>
      <c r="G13" s="17">
        <v>0</v>
      </c>
      <c r="H13" s="65">
        <v>8</v>
      </c>
      <c r="I13" s="2">
        <f>G13*H13</f>
        <v>0</v>
      </c>
      <c r="J13" s="44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</row>
    <row r="14" spans="2:31" ht="16" x14ac:dyDescent="0.4">
      <c r="B14" s="31"/>
      <c r="C14" s="62"/>
      <c r="D14" s="63"/>
      <c r="E14" s="64" t="s">
        <v>72</v>
      </c>
      <c r="F14" s="60"/>
      <c r="G14" s="17">
        <v>0</v>
      </c>
      <c r="H14" s="65">
        <v>98</v>
      </c>
      <c r="I14" s="2">
        <f t="shared" si="0"/>
        <v>0</v>
      </c>
      <c r="J14" s="44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</row>
    <row r="15" spans="2:31" ht="16" x14ac:dyDescent="0.4">
      <c r="B15" s="31"/>
      <c r="C15" s="62"/>
      <c r="D15" s="66" t="s">
        <v>79</v>
      </c>
      <c r="E15" s="64" t="s">
        <v>62</v>
      </c>
      <c r="F15" s="60"/>
      <c r="G15" s="17">
        <v>0</v>
      </c>
      <c r="H15" s="65">
        <v>3</v>
      </c>
      <c r="I15" s="2">
        <f t="shared" si="0"/>
        <v>0</v>
      </c>
      <c r="J15" s="44"/>
      <c r="L15" s="67"/>
      <c r="M15" s="68"/>
      <c r="N15" s="69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</row>
    <row r="16" spans="2:31" ht="16" x14ac:dyDescent="0.4">
      <c r="B16" s="31"/>
      <c r="C16" s="62"/>
      <c r="D16" s="58"/>
      <c r="E16" s="64" t="s">
        <v>63</v>
      </c>
      <c r="F16" s="60"/>
      <c r="G16" s="17">
        <v>0</v>
      </c>
      <c r="H16" s="65">
        <v>60</v>
      </c>
      <c r="I16" s="2">
        <f t="shared" si="0"/>
        <v>0</v>
      </c>
      <c r="J16" s="44"/>
      <c r="L16" s="67"/>
      <c r="M16" s="68"/>
      <c r="N16" s="69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</row>
    <row r="17" spans="2:31" ht="16" x14ac:dyDescent="0.4">
      <c r="B17" s="31"/>
      <c r="C17" s="62"/>
      <c r="D17" s="63"/>
      <c r="E17" s="64" t="s">
        <v>64</v>
      </c>
      <c r="F17" s="70"/>
      <c r="G17" s="17">
        <v>0</v>
      </c>
      <c r="H17" s="65">
        <v>10</v>
      </c>
      <c r="I17" s="2">
        <f t="shared" si="0"/>
        <v>0</v>
      </c>
      <c r="J17" s="44"/>
      <c r="L17" s="67"/>
      <c r="M17" s="68"/>
      <c r="N17" s="69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</row>
    <row r="18" spans="2:31" ht="16.5" thickBot="1" x14ac:dyDescent="0.45">
      <c r="B18" s="31"/>
      <c r="C18" s="71"/>
      <c r="D18" s="72" t="s">
        <v>61</v>
      </c>
      <c r="E18" s="73"/>
      <c r="F18" s="74" t="s">
        <v>73</v>
      </c>
      <c r="G18" s="16">
        <v>0</v>
      </c>
      <c r="H18" s="75">
        <v>79</v>
      </c>
      <c r="I18" s="6">
        <f t="shared" si="0"/>
        <v>0</v>
      </c>
      <c r="J18" s="44"/>
      <c r="N18" s="69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</row>
    <row r="19" spans="2:31" ht="16" x14ac:dyDescent="0.4">
      <c r="B19" s="31"/>
      <c r="C19" s="52" t="s">
        <v>59</v>
      </c>
      <c r="D19" s="53" t="s">
        <v>66</v>
      </c>
      <c r="E19" s="54" t="s">
        <v>67</v>
      </c>
      <c r="F19" s="55" t="s">
        <v>74</v>
      </c>
      <c r="G19" s="14">
        <v>0</v>
      </c>
      <c r="H19" s="56">
        <v>4</v>
      </c>
      <c r="I19" s="8">
        <f t="shared" si="0"/>
        <v>0</v>
      </c>
      <c r="J19" s="44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</row>
    <row r="20" spans="2:31" ht="16" x14ac:dyDescent="0.4">
      <c r="B20" s="31"/>
      <c r="C20" s="57"/>
      <c r="D20" s="58"/>
      <c r="E20" s="59" t="s">
        <v>68</v>
      </c>
      <c r="F20" s="60"/>
      <c r="G20" s="15">
        <v>0</v>
      </c>
      <c r="H20" s="61">
        <v>7</v>
      </c>
      <c r="I20" s="2">
        <f t="shared" si="0"/>
        <v>0</v>
      </c>
      <c r="J20" s="44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</row>
    <row r="21" spans="2:31" ht="16" x14ac:dyDescent="0.4">
      <c r="B21" s="31"/>
      <c r="C21" s="57"/>
      <c r="D21" s="58"/>
      <c r="E21" s="59" t="s">
        <v>69</v>
      </c>
      <c r="F21" s="60"/>
      <c r="G21" s="15">
        <v>0</v>
      </c>
      <c r="H21" s="61">
        <v>5</v>
      </c>
      <c r="I21" s="2">
        <f t="shared" si="0"/>
        <v>0</v>
      </c>
      <c r="J21" s="44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</row>
    <row r="22" spans="2:31" ht="16" x14ac:dyDescent="0.4">
      <c r="B22" s="31"/>
      <c r="C22" s="62"/>
      <c r="D22" s="63"/>
      <c r="E22" s="64" t="s">
        <v>70</v>
      </c>
      <c r="F22" s="60"/>
      <c r="G22" s="17">
        <v>0</v>
      </c>
      <c r="H22" s="65">
        <f>H12/4</f>
        <v>6</v>
      </c>
      <c r="I22" s="10">
        <f t="shared" si="0"/>
        <v>0</v>
      </c>
      <c r="J22" s="44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</row>
    <row r="23" spans="2:31" ht="16" x14ac:dyDescent="0.4">
      <c r="B23" s="31"/>
      <c r="C23" s="62"/>
      <c r="D23" s="66" t="s">
        <v>71</v>
      </c>
      <c r="E23" s="64" t="s">
        <v>67</v>
      </c>
      <c r="F23" s="60"/>
      <c r="G23" s="17"/>
      <c r="H23" s="65">
        <f t="shared" ref="H23" si="1">H13/4</f>
        <v>2</v>
      </c>
      <c r="I23" s="2">
        <f>G23*H23</f>
        <v>0</v>
      </c>
      <c r="J23" s="44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</row>
    <row r="24" spans="2:31" ht="16" x14ac:dyDescent="0.4">
      <c r="B24" s="31"/>
      <c r="C24" s="62"/>
      <c r="D24" s="63"/>
      <c r="E24" s="64" t="s">
        <v>72</v>
      </c>
      <c r="F24" s="60"/>
      <c r="G24" s="17">
        <v>0</v>
      </c>
      <c r="H24" s="65">
        <v>25</v>
      </c>
      <c r="I24" s="2">
        <f t="shared" ref="I24:I29" si="2">G24*H24</f>
        <v>0</v>
      </c>
      <c r="J24" s="44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</row>
    <row r="25" spans="2:31" ht="16.5" thickBot="1" x14ac:dyDescent="0.45">
      <c r="B25" s="31"/>
      <c r="C25" s="62"/>
      <c r="D25" s="76" t="s">
        <v>61</v>
      </c>
      <c r="E25" s="64"/>
      <c r="F25" s="74" t="s">
        <v>73</v>
      </c>
      <c r="G25" s="17">
        <v>0</v>
      </c>
      <c r="H25" s="75">
        <v>20</v>
      </c>
      <c r="I25" s="10">
        <f t="shared" si="2"/>
        <v>0</v>
      </c>
      <c r="J25" s="44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</row>
    <row r="26" spans="2:31" ht="16" x14ac:dyDescent="0.4">
      <c r="B26" s="31"/>
      <c r="C26" s="77" t="s">
        <v>60</v>
      </c>
      <c r="D26" s="53" t="s">
        <v>66</v>
      </c>
      <c r="E26" s="54" t="s">
        <v>67</v>
      </c>
      <c r="F26" s="55" t="s">
        <v>74</v>
      </c>
      <c r="G26" s="14">
        <v>0</v>
      </c>
      <c r="H26" s="56">
        <v>2</v>
      </c>
      <c r="I26" s="8">
        <f t="shared" si="2"/>
        <v>0</v>
      </c>
      <c r="J26" s="44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</row>
    <row r="27" spans="2:31" ht="16" x14ac:dyDescent="0.4">
      <c r="B27" s="31"/>
      <c r="C27" s="78"/>
      <c r="D27" s="58"/>
      <c r="E27" s="59" t="s">
        <v>68</v>
      </c>
      <c r="F27" s="60"/>
      <c r="G27" s="15">
        <v>0</v>
      </c>
      <c r="H27" s="61">
        <v>3</v>
      </c>
      <c r="I27" s="2">
        <f t="shared" si="2"/>
        <v>0</v>
      </c>
      <c r="J27" s="44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</row>
    <row r="28" spans="2:31" ht="16" x14ac:dyDescent="0.4">
      <c r="B28" s="31"/>
      <c r="C28" s="78"/>
      <c r="D28" s="58"/>
      <c r="E28" s="59" t="s">
        <v>69</v>
      </c>
      <c r="F28" s="60"/>
      <c r="G28" s="15">
        <v>0</v>
      </c>
      <c r="H28" s="61">
        <v>2</v>
      </c>
      <c r="I28" s="2">
        <f t="shared" si="2"/>
        <v>0</v>
      </c>
      <c r="J28" s="44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</row>
    <row r="29" spans="2:31" ht="16" x14ac:dyDescent="0.4">
      <c r="B29" s="31"/>
      <c r="C29" s="78"/>
      <c r="D29" s="63"/>
      <c r="E29" s="64" t="s">
        <v>70</v>
      </c>
      <c r="F29" s="60"/>
      <c r="G29" s="17">
        <v>0</v>
      </c>
      <c r="H29" s="65">
        <v>2</v>
      </c>
      <c r="I29" s="10">
        <f t="shared" si="2"/>
        <v>0</v>
      </c>
      <c r="J29" s="44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</row>
    <row r="30" spans="2:31" ht="16" x14ac:dyDescent="0.4">
      <c r="B30" s="31"/>
      <c r="C30" s="78"/>
      <c r="D30" s="66" t="s">
        <v>71</v>
      </c>
      <c r="E30" s="64" t="s">
        <v>67</v>
      </c>
      <c r="F30" s="60"/>
      <c r="G30" s="17">
        <v>0</v>
      </c>
      <c r="H30" s="65">
        <v>1</v>
      </c>
      <c r="I30" s="2">
        <f t="shared" ref="I30:I38" si="3">G30*H30</f>
        <v>0</v>
      </c>
      <c r="J30" s="44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</row>
    <row r="31" spans="2:31" ht="16" x14ac:dyDescent="0.4">
      <c r="B31" s="31"/>
      <c r="C31" s="78"/>
      <c r="D31" s="63"/>
      <c r="E31" s="64" t="s">
        <v>72</v>
      </c>
      <c r="F31" s="60"/>
      <c r="G31" s="17">
        <v>0</v>
      </c>
      <c r="H31" s="65">
        <v>10</v>
      </c>
      <c r="I31" s="2">
        <f t="shared" si="3"/>
        <v>0</v>
      </c>
      <c r="J31" s="44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</row>
    <row r="32" spans="2:31" ht="16.5" thickBot="1" x14ac:dyDescent="0.45">
      <c r="B32" s="31"/>
      <c r="C32" s="79"/>
      <c r="D32" s="72" t="s">
        <v>61</v>
      </c>
      <c r="E32" s="73"/>
      <c r="F32" s="74" t="s">
        <v>73</v>
      </c>
      <c r="G32" s="17">
        <v>0</v>
      </c>
      <c r="H32" s="75">
        <v>8</v>
      </c>
      <c r="I32" s="10">
        <f t="shared" si="3"/>
        <v>0</v>
      </c>
      <c r="J32" s="44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</row>
    <row r="33" spans="2:31" ht="16" x14ac:dyDescent="0.4">
      <c r="B33" s="31"/>
      <c r="C33" s="52" t="s">
        <v>18</v>
      </c>
      <c r="D33" s="53" t="s">
        <v>66</v>
      </c>
      <c r="E33" s="54" t="s">
        <v>67</v>
      </c>
      <c r="F33" s="55" t="s">
        <v>78</v>
      </c>
      <c r="G33" s="14">
        <v>0</v>
      </c>
      <c r="H33" s="56">
        <v>4</v>
      </c>
      <c r="I33" s="8">
        <f t="shared" si="3"/>
        <v>0</v>
      </c>
      <c r="J33" s="44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</row>
    <row r="34" spans="2:31" ht="16" x14ac:dyDescent="0.4">
      <c r="B34" s="31"/>
      <c r="C34" s="57"/>
      <c r="D34" s="58"/>
      <c r="E34" s="59" t="s">
        <v>68</v>
      </c>
      <c r="F34" s="60"/>
      <c r="G34" s="15">
        <v>0</v>
      </c>
      <c r="H34" s="61">
        <v>6</v>
      </c>
      <c r="I34" s="2">
        <f t="shared" si="3"/>
        <v>0</v>
      </c>
      <c r="J34" s="44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</row>
    <row r="35" spans="2:31" ht="16" x14ac:dyDescent="0.4">
      <c r="B35" s="31"/>
      <c r="C35" s="57"/>
      <c r="D35" s="58"/>
      <c r="E35" s="59" t="s">
        <v>69</v>
      </c>
      <c r="F35" s="60"/>
      <c r="G35" s="15">
        <v>0</v>
      </c>
      <c r="H35" s="61">
        <v>8</v>
      </c>
      <c r="I35" s="2">
        <f>G35*H35</f>
        <v>0</v>
      </c>
      <c r="J35" s="44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</row>
    <row r="36" spans="2:31" ht="16" x14ac:dyDescent="0.4">
      <c r="B36" s="31"/>
      <c r="C36" s="62"/>
      <c r="D36" s="63"/>
      <c r="E36" s="64" t="s">
        <v>70</v>
      </c>
      <c r="F36" s="60"/>
      <c r="G36" s="17">
        <v>0</v>
      </c>
      <c r="H36" s="65">
        <v>10</v>
      </c>
      <c r="I36" s="10">
        <f t="shared" si="3"/>
        <v>0</v>
      </c>
      <c r="J36" s="44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</row>
    <row r="37" spans="2:31" ht="16" x14ac:dyDescent="0.4">
      <c r="B37" s="31"/>
      <c r="C37" s="62"/>
      <c r="D37" s="66" t="s">
        <v>71</v>
      </c>
      <c r="E37" s="64" t="s">
        <v>67</v>
      </c>
      <c r="F37" s="60"/>
      <c r="G37" s="17">
        <v>0</v>
      </c>
      <c r="H37" s="65">
        <v>4</v>
      </c>
      <c r="I37" s="2">
        <f>G37*H37</f>
        <v>0</v>
      </c>
      <c r="J37" s="44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</row>
    <row r="38" spans="2:31" ht="16" x14ac:dyDescent="0.4">
      <c r="B38" s="31"/>
      <c r="C38" s="62"/>
      <c r="D38" s="63"/>
      <c r="E38" s="64" t="s">
        <v>72</v>
      </c>
      <c r="F38" s="60"/>
      <c r="G38" s="17">
        <v>0</v>
      </c>
      <c r="H38" s="65">
        <v>10</v>
      </c>
      <c r="I38" s="2">
        <f t="shared" si="3"/>
        <v>0</v>
      </c>
      <c r="J38" s="44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</row>
    <row r="39" spans="2:31" ht="16.5" thickBot="1" x14ac:dyDescent="0.45">
      <c r="B39" s="31"/>
      <c r="C39" s="80" t="s">
        <v>75</v>
      </c>
      <c r="D39" s="81"/>
      <c r="E39" s="81"/>
      <c r="F39" s="81"/>
      <c r="G39" s="81"/>
      <c r="H39" s="81"/>
      <c r="I39" s="11">
        <f>SUM(I9:I38)</f>
        <v>0</v>
      </c>
      <c r="J39" s="44"/>
    </row>
    <row r="40" spans="2:31" ht="16.5" thickBot="1" x14ac:dyDescent="0.45">
      <c r="B40" s="31"/>
      <c r="C40" s="82"/>
      <c r="D40" s="82"/>
      <c r="E40" s="82"/>
      <c r="F40" s="82"/>
      <c r="G40" s="82"/>
      <c r="H40" s="82"/>
      <c r="I40" s="82"/>
      <c r="J40" s="44"/>
    </row>
    <row r="41" spans="2:31" ht="24" thickBot="1" x14ac:dyDescent="0.6">
      <c r="B41" s="31"/>
      <c r="C41" s="45" t="s">
        <v>14</v>
      </c>
      <c r="D41" s="46"/>
      <c r="E41" s="46"/>
      <c r="F41" s="46"/>
      <c r="G41" s="46"/>
      <c r="H41" s="46"/>
      <c r="I41" s="47"/>
      <c r="J41" s="44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</row>
    <row r="42" spans="2:31" ht="16.5" thickBot="1" x14ac:dyDescent="0.45">
      <c r="B42" s="31"/>
      <c r="C42" s="83" t="s">
        <v>23</v>
      </c>
      <c r="D42" s="84" t="s">
        <v>24</v>
      </c>
      <c r="E42" s="84" t="s">
        <v>24</v>
      </c>
      <c r="F42" s="50" t="s">
        <v>8</v>
      </c>
      <c r="G42" s="51" t="s">
        <v>9</v>
      </c>
      <c r="H42" s="51" t="s">
        <v>10</v>
      </c>
      <c r="I42" s="51" t="s">
        <v>9</v>
      </c>
      <c r="J42" s="44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</row>
    <row r="43" spans="2:31" ht="16" x14ac:dyDescent="0.35">
      <c r="B43" s="31"/>
      <c r="C43" s="85" t="s">
        <v>15</v>
      </c>
      <c r="D43" s="86" t="s">
        <v>80</v>
      </c>
      <c r="E43" s="87" t="s">
        <v>80</v>
      </c>
      <c r="F43" s="88" t="s">
        <v>46</v>
      </c>
      <c r="G43" s="7">
        <v>0</v>
      </c>
      <c r="H43" s="56">
        <v>342</v>
      </c>
      <c r="I43" s="8">
        <f>G43*H43</f>
        <v>0</v>
      </c>
      <c r="J43" s="44"/>
    </row>
    <row r="44" spans="2:31" ht="16" x14ac:dyDescent="0.35">
      <c r="B44" s="31"/>
      <c r="C44" s="89"/>
      <c r="D44" s="86" t="s">
        <v>80</v>
      </c>
      <c r="E44" s="90" t="s">
        <v>83</v>
      </c>
      <c r="F44" s="91"/>
      <c r="G44" s="1">
        <v>0</v>
      </c>
      <c r="H44" s="61">
        <v>207</v>
      </c>
      <c r="I44" s="2">
        <f t="shared" ref="I44" si="4">G44*H44</f>
        <v>0</v>
      </c>
      <c r="J44" s="44"/>
    </row>
    <row r="45" spans="2:31" ht="16.5" thickBot="1" x14ac:dyDescent="0.4">
      <c r="B45" s="31"/>
      <c r="C45" s="92"/>
      <c r="D45" s="93" t="s">
        <v>16</v>
      </c>
      <c r="E45" s="94"/>
      <c r="F45" s="91"/>
      <c r="G45" s="1">
        <v>0</v>
      </c>
      <c r="H45" s="61">
        <v>98</v>
      </c>
      <c r="I45" s="2">
        <f>G45*H45</f>
        <v>0</v>
      </c>
      <c r="J45" s="44"/>
    </row>
    <row r="46" spans="2:31" ht="16" x14ac:dyDescent="0.35">
      <c r="B46" s="31"/>
      <c r="C46" s="85" t="s">
        <v>85</v>
      </c>
      <c r="D46" s="95" t="s">
        <v>81</v>
      </c>
      <c r="E46" s="87" t="s">
        <v>84</v>
      </c>
      <c r="F46" s="88" t="s">
        <v>46</v>
      </c>
      <c r="G46" s="7">
        <v>0</v>
      </c>
      <c r="H46" s="56">
        <v>10</v>
      </c>
      <c r="I46" s="8">
        <f>G46*H46</f>
        <v>0</v>
      </c>
      <c r="J46" s="44"/>
    </row>
    <row r="47" spans="2:31" ht="16.5" thickBot="1" x14ac:dyDescent="0.4">
      <c r="B47" s="31"/>
      <c r="C47" s="89"/>
      <c r="D47" s="86" t="s">
        <v>81</v>
      </c>
      <c r="E47" s="90" t="s">
        <v>83</v>
      </c>
      <c r="F47" s="91"/>
      <c r="G47" s="5">
        <v>0</v>
      </c>
      <c r="H47" s="96">
        <v>10</v>
      </c>
      <c r="I47" s="19">
        <f>G47*H47</f>
        <v>0</v>
      </c>
      <c r="J47" s="44"/>
    </row>
    <row r="48" spans="2:31" ht="16.5" thickBot="1" x14ac:dyDescent="0.4">
      <c r="B48" s="31"/>
      <c r="C48" s="92"/>
      <c r="D48" s="93" t="s">
        <v>16</v>
      </c>
      <c r="E48" s="94"/>
      <c r="F48" s="97"/>
      <c r="G48" s="5">
        <v>0</v>
      </c>
      <c r="H48" s="75">
        <v>10</v>
      </c>
      <c r="I48" s="6">
        <f t="shared" ref="I48" si="5">G48*H48</f>
        <v>0</v>
      </c>
      <c r="J48" s="44"/>
    </row>
    <row r="49" spans="2:31" ht="16.5" customHeight="1" thickBot="1" x14ac:dyDescent="0.45">
      <c r="B49" s="31"/>
      <c r="C49" s="98" t="s">
        <v>19</v>
      </c>
      <c r="D49" s="98"/>
      <c r="E49" s="98"/>
      <c r="F49" s="98"/>
      <c r="G49" s="98"/>
      <c r="H49" s="98"/>
      <c r="I49" s="11">
        <f>SUM(I43:I48)</f>
        <v>0</v>
      </c>
      <c r="J49" s="44"/>
    </row>
    <row r="50" spans="2:31" ht="16.5" thickBot="1" x14ac:dyDescent="0.45">
      <c r="B50" s="31"/>
      <c r="C50" s="82"/>
      <c r="D50" s="99" t="s">
        <v>44</v>
      </c>
      <c r="E50" s="82"/>
      <c r="F50" s="82"/>
      <c r="G50" s="82"/>
      <c r="H50" s="82"/>
      <c r="I50" s="82"/>
      <c r="J50" s="44"/>
    </row>
    <row r="51" spans="2:31" ht="24" thickBot="1" x14ac:dyDescent="0.6">
      <c r="B51" s="31"/>
      <c r="C51" s="45" t="s">
        <v>20</v>
      </c>
      <c r="D51" s="46"/>
      <c r="E51" s="46"/>
      <c r="F51" s="46"/>
      <c r="G51" s="46"/>
      <c r="H51" s="46"/>
      <c r="I51" s="47"/>
      <c r="J51" s="44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</row>
    <row r="52" spans="2:31" ht="16.5" thickBot="1" x14ac:dyDescent="0.45">
      <c r="B52" s="31"/>
      <c r="C52" s="48" t="s">
        <v>23</v>
      </c>
      <c r="D52" s="49"/>
      <c r="E52" s="49"/>
      <c r="F52" s="50" t="s">
        <v>8</v>
      </c>
      <c r="G52" s="51" t="s">
        <v>9</v>
      </c>
      <c r="H52" s="51" t="s">
        <v>10</v>
      </c>
      <c r="I52" s="51" t="s">
        <v>9</v>
      </c>
      <c r="J52" s="44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</row>
    <row r="53" spans="2:31" ht="16" customHeight="1" thickBot="1" x14ac:dyDescent="0.4">
      <c r="B53" s="31"/>
      <c r="C53" s="100" t="s">
        <v>21</v>
      </c>
      <c r="D53" s="101"/>
      <c r="E53" s="101" t="s">
        <v>17</v>
      </c>
      <c r="F53" s="102" t="s">
        <v>47</v>
      </c>
      <c r="G53" s="12">
        <v>0</v>
      </c>
      <c r="H53" s="103">
        <v>77</v>
      </c>
      <c r="I53" s="13">
        <f>G53*H53</f>
        <v>0</v>
      </c>
      <c r="J53" s="44"/>
    </row>
    <row r="54" spans="2:31" ht="16.5" thickBot="1" x14ac:dyDescent="0.4">
      <c r="B54" s="31"/>
      <c r="C54" s="100" t="s">
        <v>77</v>
      </c>
      <c r="D54" s="101" t="s">
        <v>22</v>
      </c>
      <c r="E54" s="101"/>
      <c r="F54" s="102" t="s">
        <v>47</v>
      </c>
      <c r="G54" s="12">
        <v>0</v>
      </c>
      <c r="H54" s="103">
        <v>5</v>
      </c>
      <c r="I54" s="13">
        <f>G54*H54</f>
        <v>0</v>
      </c>
      <c r="J54" s="44"/>
    </row>
    <row r="55" spans="2:31" ht="16" x14ac:dyDescent="0.35">
      <c r="B55" s="31"/>
      <c r="C55" s="77" t="s">
        <v>25</v>
      </c>
      <c r="D55" s="104" t="s">
        <v>26</v>
      </c>
      <c r="E55" s="105" t="s">
        <v>27</v>
      </c>
      <c r="F55" s="88" t="s">
        <v>47</v>
      </c>
      <c r="G55" s="7">
        <v>0</v>
      </c>
      <c r="H55" s="56">
        <v>5</v>
      </c>
      <c r="I55" s="8">
        <f t="shared" ref="I55:I58" si="6">G55*H55</f>
        <v>0</v>
      </c>
      <c r="J55" s="44"/>
    </row>
    <row r="56" spans="2:31" ht="16" x14ac:dyDescent="0.35">
      <c r="B56" s="31"/>
      <c r="C56" s="89"/>
      <c r="D56" s="86" t="s">
        <v>28</v>
      </c>
      <c r="E56" s="90" t="s">
        <v>17</v>
      </c>
      <c r="F56" s="91"/>
      <c r="G56" s="1">
        <v>0</v>
      </c>
      <c r="H56" s="61">
        <v>5</v>
      </c>
      <c r="I56" s="2">
        <f t="shared" si="6"/>
        <v>0</v>
      </c>
      <c r="J56" s="44"/>
    </row>
    <row r="57" spans="2:31" ht="16" x14ac:dyDescent="0.35">
      <c r="B57" s="31"/>
      <c r="C57" s="89"/>
      <c r="D57" s="86" t="s">
        <v>29</v>
      </c>
      <c r="E57" s="90" t="s">
        <v>17</v>
      </c>
      <c r="F57" s="91"/>
      <c r="G57" s="1">
        <v>0</v>
      </c>
      <c r="H57" s="61">
        <v>5</v>
      </c>
      <c r="I57" s="2">
        <f t="shared" si="6"/>
        <v>0</v>
      </c>
      <c r="J57" s="44"/>
    </row>
    <row r="58" spans="2:31" ht="16" x14ac:dyDescent="0.35">
      <c r="B58" s="31"/>
      <c r="C58" s="89"/>
      <c r="D58" s="86" t="s">
        <v>30</v>
      </c>
      <c r="E58" s="90" t="s">
        <v>31</v>
      </c>
      <c r="F58" s="91"/>
      <c r="G58" s="1">
        <v>0</v>
      </c>
      <c r="H58" s="61">
        <v>5</v>
      </c>
      <c r="I58" s="2">
        <f t="shared" si="6"/>
        <v>0</v>
      </c>
      <c r="J58" s="44"/>
    </row>
    <row r="59" spans="2:31" ht="16.5" thickBot="1" x14ac:dyDescent="0.4">
      <c r="B59" s="31"/>
      <c r="C59" s="92"/>
      <c r="D59" s="93" t="s">
        <v>30</v>
      </c>
      <c r="E59" s="94" t="s">
        <v>32</v>
      </c>
      <c r="F59" s="91"/>
      <c r="G59" s="9">
        <v>0</v>
      </c>
      <c r="H59" s="65">
        <v>5</v>
      </c>
      <c r="I59" s="10">
        <f>G59*H59</f>
        <v>0</v>
      </c>
      <c r="J59" s="44"/>
    </row>
    <row r="60" spans="2:31" ht="16" x14ac:dyDescent="0.35">
      <c r="B60" s="31"/>
      <c r="C60" s="85" t="s">
        <v>18</v>
      </c>
      <c r="D60" s="95" t="s">
        <v>20</v>
      </c>
      <c r="E60" s="87"/>
      <c r="F60" s="88" t="s">
        <v>47</v>
      </c>
      <c r="G60" s="20">
        <v>0</v>
      </c>
      <c r="H60" s="106">
        <v>2</v>
      </c>
      <c r="I60" s="18">
        <f>G60*H60</f>
        <v>0</v>
      </c>
      <c r="J60" s="44"/>
    </row>
    <row r="61" spans="2:31" ht="16.5" thickBot="1" x14ac:dyDescent="0.4">
      <c r="B61" s="31"/>
      <c r="C61" s="92"/>
      <c r="D61" s="93" t="s">
        <v>34</v>
      </c>
      <c r="E61" s="94" t="s">
        <v>33</v>
      </c>
      <c r="F61" s="97"/>
      <c r="G61" s="5">
        <v>0</v>
      </c>
      <c r="H61" s="75">
        <v>2</v>
      </c>
      <c r="I61" s="6">
        <f t="shared" ref="I61" si="7">G61*H61</f>
        <v>0</v>
      </c>
      <c r="J61" s="44"/>
    </row>
    <row r="62" spans="2:31" ht="16.5" customHeight="1" thickBot="1" x14ac:dyDescent="0.45">
      <c r="B62" s="31"/>
      <c r="C62" s="98" t="s">
        <v>35</v>
      </c>
      <c r="D62" s="98"/>
      <c r="E62" s="98"/>
      <c r="F62" s="98"/>
      <c r="G62" s="98"/>
      <c r="H62" s="98"/>
      <c r="I62" s="11">
        <f>SUM(I53:I61)</f>
        <v>0</v>
      </c>
      <c r="J62" s="44"/>
    </row>
    <row r="63" spans="2:31" ht="16.5" thickBot="1" x14ac:dyDescent="0.45">
      <c r="B63" s="31"/>
      <c r="C63" s="82"/>
      <c r="D63" s="99" t="s">
        <v>45</v>
      </c>
      <c r="E63" s="82"/>
      <c r="F63" s="82"/>
      <c r="G63" s="82"/>
      <c r="H63" s="82"/>
      <c r="I63" s="82"/>
      <c r="J63" s="44"/>
    </row>
    <row r="64" spans="2:31" ht="24" thickBot="1" x14ac:dyDescent="0.6">
      <c r="B64" s="31"/>
      <c r="C64" s="45" t="s">
        <v>51</v>
      </c>
      <c r="D64" s="46"/>
      <c r="E64" s="46"/>
      <c r="F64" s="46"/>
      <c r="G64" s="46"/>
      <c r="H64" s="46"/>
      <c r="I64" s="47"/>
      <c r="J64" s="44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</row>
    <row r="65" spans="2:31" ht="16.5" thickBot="1" x14ac:dyDescent="0.45">
      <c r="B65" s="31"/>
      <c r="C65" s="107" t="s">
        <v>23</v>
      </c>
      <c r="D65" s="108"/>
      <c r="E65" s="109"/>
      <c r="F65" s="50" t="s">
        <v>8</v>
      </c>
      <c r="G65" s="51" t="s">
        <v>9</v>
      </c>
      <c r="H65" s="51" t="s">
        <v>10</v>
      </c>
      <c r="I65" s="51" t="s">
        <v>9</v>
      </c>
      <c r="J65" s="44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</row>
    <row r="66" spans="2:31" ht="16" customHeight="1" thickBot="1" x14ac:dyDescent="0.4">
      <c r="B66" s="31"/>
      <c r="C66" s="110" t="s">
        <v>76</v>
      </c>
      <c r="D66" s="111"/>
      <c r="E66" s="112"/>
      <c r="F66" s="102" t="s">
        <v>50</v>
      </c>
      <c r="G66" s="12">
        <v>0</v>
      </c>
      <c r="H66" s="103">
        <v>4</v>
      </c>
      <c r="I66" s="13">
        <f>G66*H66</f>
        <v>0</v>
      </c>
      <c r="J66" s="44"/>
    </row>
    <row r="67" spans="2:31" ht="16.5" customHeight="1" thickBot="1" x14ac:dyDescent="0.45">
      <c r="B67" s="31"/>
      <c r="C67" s="98" t="s">
        <v>52</v>
      </c>
      <c r="D67" s="98"/>
      <c r="E67" s="98"/>
      <c r="F67" s="98"/>
      <c r="G67" s="98"/>
      <c r="H67" s="98"/>
      <c r="I67" s="11">
        <f>SUM(I66)</f>
        <v>0</v>
      </c>
      <c r="J67" s="44"/>
    </row>
    <row r="68" spans="2:31" ht="24" thickBot="1" x14ac:dyDescent="0.6">
      <c r="B68" s="31"/>
      <c r="C68" s="45" t="s">
        <v>53</v>
      </c>
      <c r="D68" s="46"/>
      <c r="E68" s="46"/>
      <c r="F68" s="46"/>
      <c r="G68" s="46"/>
      <c r="H68" s="46"/>
      <c r="I68" s="47"/>
      <c r="J68" s="44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</row>
    <row r="69" spans="2:31" ht="16.5" thickBot="1" x14ac:dyDescent="0.45">
      <c r="B69" s="31"/>
      <c r="C69" s="107" t="s">
        <v>23</v>
      </c>
      <c r="D69" s="108"/>
      <c r="E69" s="109"/>
      <c r="F69" s="50" t="s">
        <v>8</v>
      </c>
      <c r="G69" s="51" t="s">
        <v>9</v>
      </c>
      <c r="H69" s="51" t="s">
        <v>10</v>
      </c>
      <c r="I69" s="51" t="s">
        <v>9</v>
      </c>
      <c r="J69" s="44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</row>
    <row r="70" spans="2:31" ht="16" customHeight="1" thickBot="1" x14ac:dyDescent="0.4">
      <c r="B70" s="31"/>
      <c r="C70" s="110" t="s">
        <v>56</v>
      </c>
      <c r="D70" s="111"/>
      <c r="E70" s="112"/>
      <c r="F70" s="102" t="s">
        <v>55</v>
      </c>
      <c r="G70" s="12">
        <v>0</v>
      </c>
      <c r="H70" s="103">
        <v>3</v>
      </c>
      <c r="I70" s="13">
        <f>G70*H70</f>
        <v>0</v>
      </c>
      <c r="J70" s="44"/>
    </row>
    <row r="71" spans="2:31" ht="16.5" thickBot="1" x14ac:dyDescent="0.4">
      <c r="B71" s="31"/>
      <c r="C71" s="110" t="s">
        <v>54</v>
      </c>
      <c r="D71" s="111"/>
      <c r="E71" s="112"/>
      <c r="F71" s="102" t="s">
        <v>55</v>
      </c>
      <c r="G71" s="12">
        <v>0</v>
      </c>
      <c r="H71" s="103">
        <v>3</v>
      </c>
      <c r="I71" s="13">
        <f>G71*H71</f>
        <v>0</v>
      </c>
      <c r="J71" s="44"/>
    </row>
    <row r="72" spans="2:31" ht="16.5" customHeight="1" thickBot="1" x14ac:dyDescent="0.45">
      <c r="B72" s="31"/>
      <c r="C72" s="98" t="s">
        <v>65</v>
      </c>
      <c r="D72" s="98"/>
      <c r="E72" s="98"/>
      <c r="F72" s="98"/>
      <c r="G72" s="98"/>
      <c r="H72" s="98"/>
      <c r="I72" s="11">
        <f>SUM(I70:I71)</f>
        <v>0</v>
      </c>
      <c r="J72" s="44"/>
    </row>
    <row r="73" spans="2:31" ht="24" thickBot="1" x14ac:dyDescent="0.6">
      <c r="B73" s="31"/>
      <c r="C73" s="113" t="s">
        <v>36</v>
      </c>
      <c r="D73" s="114"/>
      <c r="E73" s="114"/>
      <c r="F73" s="114"/>
      <c r="G73" s="114"/>
      <c r="H73" s="114"/>
      <c r="I73" s="115"/>
      <c r="J73" s="44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</row>
    <row r="74" spans="2:31" ht="16.5" thickBot="1" x14ac:dyDescent="0.45">
      <c r="B74" s="31"/>
      <c r="C74" s="107" t="s">
        <v>23</v>
      </c>
      <c r="D74" s="108"/>
      <c r="E74" s="109"/>
      <c r="F74" s="50" t="s">
        <v>8</v>
      </c>
      <c r="G74" s="51" t="s">
        <v>9</v>
      </c>
      <c r="H74" s="51" t="s">
        <v>10</v>
      </c>
      <c r="I74" s="51" t="s">
        <v>9</v>
      </c>
      <c r="J74" s="44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</row>
    <row r="75" spans="2:31" ht="16" customHeight="1" thickBot="1" x14ac:dyDescent="0.4">
      <c r="B75" s="31"/>
      <c r="C75" s="110" t="s">
        <v>37</v>
      </c>
      <c r="D75" s="111"/>
      <c r="E75" s="112"/>
      <c r="F75" s="102" t="s">
        <v>48</v>
      </c>
      <c r="G75" s="12">
        <v>0</v>
      </c>
      <c r="H75" s="103">
        <v>376</v>
      </c>
      <c r="I75" s="13">
        <f>G75*H75</f>
        <v>0</v>
      </c>
      <c r="J75" s="44"/>
    </row>
    <row r="76" spans="2:31" ht="16" customHeight="1" thickBot="1" x14ac:dyDescent="0.4">
      <c r="B76" s="31"/>
      <c r="C76" s="110" t="s">
        <v>38</v>
      </c>
      <c r="D76" s="111"/>
      <c r="E76" s="112"/>
      <c r="F76" s="102" t="s">
        <v>48</v>
      </c>
      <c r="G76" s="12">
        <v>0</v>
      </c>
      <c r="H76" s="103">
        <v>5</v>
      </c>
      <c r="I76" s="13">
        <f>G76*H76</f>
        <v>0</v>
      </c>
      <c r="J76" s="44"/>
    </row>
    <row r="77" spans="2:31" ht="16" customHeight="1" thickBot="1" x14ac:dyDescent="0.4">
      <c r="B77" s="31"/>
      <c r="C77" s="110" t="s">
        <v>39</v>
      </c>
      <c r="D77" s="111"/>
      <c r="E77" s="112"/>
      <c r="F77" s="116" t="s">
        <v>48</v>
      </c>
      <c r="G77" s="12">
        <v>0</v>
      </c>
      <c r="H77" s="103">
        <v>5</v>
      </c>
      <c r="I77" s="18">
        <f>G77*H77</f>
        <v>0</v>
      </c>
      <c r="J77" s="44"/>
    </row>
    <row r="78" spans="2:31" ht="16.5" customHeight="1" thickBot="1" x14ac:dyDescent="0.45">
      <c r="B78" s="31"/>
      <c r="C78" s="98" t="s">
        <v>40</v>
      </c>
      <c r="D78" s="98"/>
      <c r="E78" s="98"/>
      <c r="F78" s="98"/>
      <c r="G78" s="98"/>
      <c r="H78" s="98"/>
      <c r="I78" s="11">
        <f>SUM(I75:I77)</f>
        <v>0</v>
      </c>
      <c r="J78" s="44"/>
    </row>
    <row r="79" spans="2:31" ht="24" thickBot="1" x14ac:dyDescent="0.6">
      <c r="B79" s="31"/>
      <c r="C79" s="45" t="s">
        <v>41</v>
      </c>
      <c r="D79" s="46"/>
      <c r="E79" s="46"/>
      <c r="F79" s="46"/>
      <c r="G79" s="46"/>
      <c r="H79" s="46"/>
      <c r="I79" s="47"/>
      <c r="J79" s="44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</row>
    <row r="80" spans="2:31" ht="16.5" thickBot="1" x14ac:dyDescent="0.45">
      <c r="B80" s="31"/>
      <c r="C80" s="107" t="s">
        <v>23</v>
      </c>
      <c r="D80" s="108"/>
      <c r="E80" s="109"/>
      <c r="F80" s="50" t="s">
        <v>8</v>
      </c>
      <c r="G80" s="51" t="s">
        <v>9</v>
      </c>
      <c r="H80" s="51" t="s">
        <v>10</v>
      </c>
      <c r="I80" s="51" t="s">
        <v>9</v>
      </c>
      <c r="J80" s="44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</row>
    <row r="81" spans="2:10" ht="16.5" thickBot="1" x14ac:dyDescent="0.4">
      <c r="B81" s="31"/>
      <c r="C81" s="110" t="s">
        <v>42</v>
      </c>
      <c r="D81" s="111"/>
      <c r="E81" s="112"/>
      <c r="F81" s="102" t="s">
        <v>49</v>
      </c>
      <c r="G81" s="12">
        <v>0</v>
      </c>
      <c r="H81" s="103">
        <v>500</v>
      </c>
      <c r="I81" s="13">
        <f>G81*H81</f>
        <v>0</v>
      </c>
      <c r="J81" s="44"/>
    </row>
    <row r="82" spans="2:10" ht="16.5" customHeight="1" thickBot="1" x14ac:dyDescent="0.45">
      <c r="B82" s="31"/>
      <c r="C82" s="98" t="s">
        <v>43</v>
      </c>
      <c r="D82" s="98"/>
      <c r="E82" s="98"/>
      <c r="F82" s="98"/>
      <c r="G82" s="98"/>
      <c r="H82" s="98"/>
      <c r="I82" s="11">
        <f>SUM(I81:I81)</f>
        <v>0</v>
      </c>
      <c r="J82" s="44"/>
    </row>
    <row r="83" spans="2:10" ht="16.5" thickBot="1" x14ac:dyDescent="0.45">
      <c r="B83" s="31"/>
      <c r="C83" s="43"/>
      <c r="D83" s="43"/>
      <c r="E83" s="43"/>
      <c r="F83" s="43"/>
      <c r="G83" s="43"/>
      <c r="H83" s="43"/>
      <c r="I83" s="43"/>
      <c r="J83" s="44"/>
    </row>
    <row r="84" spans="2:10" ht="16" x14ac:dyDescent="0.4">
      <c r="B84" s="31"/>
      <c r="C84" s="117" t="str">
        <f>C39</f>
        <v>Totaal Blusmiddelen</v>
      </c>
      <c r="D84" s="118"/>
      <c r="E84" s="118"/>
      <c r="F84" s="119">
        <f>I39</f>
        <v>0</v>
      </c>
      <c r="G84" s="43"/>
      <c r="H84" s="43"/>
      <c r="I84" s="120" t="str">
        <f>Voorblad!C7</f>
        <v>Versie 1.0</v>
      </c>
      <c r="J84" s="44"/>
    </row>
    <row r="85" spans="2:10" ht="16" x14ac:dyDescent="0.4">
      <c r="B85" s="31"/>
      <c r="C85" s="121" t="str">
        <f>C49</f>
        <v>Totaal Vluchtweg- Noodverlichting decentraal</v>
      </c>
      <c r="D85" s="122"/>
      <c r="E85" s="122"/>
      <c r="F85" s="123">
        <f>I49</f>
        <v>0</v>
      </c>
      <c r="G85" s="43"/>
      <c r="H85" s="43"/>
      <c r="I85" s="124">
        <v>46129</v>
      </c>
      <c r="J85" s="44"/>
    </row>
    <row r="86" spans="2:10" ht="16" x14ac:dyDescent="0.4">
      <c r="B86" s="31"/>
      <c r="C86" s="125" t="str">
        <f>C62</f>
        <v>Totaal AED</v>
      </c>
      <c r="D86" s="126"/>
      <c r="E86" s="126"/>
      <c r="F86" s="127">
        <f>I62</f>
        <v>0</v>
      </c>
      <c r="G86" s="43"/>
      <c r="H86" s="43"/>
      <c r="I86" s="120" t="str">
        <f>Voorblad!C9</f>
        <v>TN 569263</v>
      </c>
      <c r="J86" s="44"/>
    </row>
    <row r="87" spans="2:10" ht="16" x14ac:dyDescent="0.4">
      <c r="B87" s="31"/>
      <c r="C87" s="125" t="str">
        <f>C67</f>
        <v>Totaal Mad A-koffer</v>
      </c>
      <c r="D87" s="126"/>
      <c r="E87" s="126"/>
      <c r="F87" s="127">
        <f>I67</f>
        <v>0</v>
      </c>
      <c r="G87" s="43"/>
      <c r="H87" s="43"/>
      <c r="I87" s="120"/>
      <c r="J87" s="44"/>
    </row>
    <row r="88" spans="2:10" ht="16" x14ac:dyDescent="0.4">
      <c r="B88" s="31"/>
      <c r="C88" s="125" t="str">
        <f>C72</f>
        <v>Totaal Medicinale zuurstof in tas</v>
      </c>
      <c r="D88" s="126"/>
      <c r="E88" s="126"/>
      <c r="F88" s="127">
        <f>I72</f>
        <v>0</v>
      </c>
      <c r="G88" s="43"/>
      <c r="H88" s="43"/>
      <c r="I88" s="120"/>
      <c r="J88" s="44"/>
    </row>
    <row r="89" spans="2:10" ht="16" x14ac:dyDescent="0.4">
      <c r="B89" s="31"/>
      <c r="C89" s="125" t="str">
        <f>C78</f>
        <v>Totaal EHBO</v>
      </c>
      <c r="D89" s="126"/>
      <c r="E89" s="126"/>
      <c r="F89" s="127">
        <f>I78</f>
        <v>0</v>
      </c>
      <c r="G89" s="43"/>
      <c r="H89" s="43"/>
      <c r="I89" s="43"/>
      <c r="J89" s="44"/>
    </row>
    <row r="90" spans="2:10" ht="16" x14ac:dyDescent="0.4">
      <c r="B90" s="31"/>
      <c r="C90" s="125" t="str">
        <f>C82</f>
        <v>Totaal NEN 3140, gereedschappen</v>
      </c>
      <c r="D90" s="126"/>
      <c r="E90" s="126"/>
      <c r="F90" s="127">
        <f>I82</f>
        <v>0</v>
      </c>
      <c r="G90" s="43"/>
      <c r="H90" s="43"/>
      <c r="I90" s="43"/>
      <c r="J90" s="44"/>
    </row>
    <row r="91" spans="2:10" ht="21.5" thickBot="1" x14ac:dyDescent="0.55000000000000004">
      <c r="B91" s="31"/>
      <c r="C91" s="128" t="s">
        <v>11</v>
      </c>
      <c r="D91" s="129"/>
      <c r="E91" s="129"/>
      <c r="F91" s="130">
        <f>SUM(F84:F90)</f>
        <v>0</v>
      </c>
      <c r="G91" s="43"/>
      <c r="H91" s="43"/>
      <c r="I91" s="43"/>
      <c r="J91" s="44"/>
    </row>
    <row r="92" spans="2:10" ht="16.5" thickBot="1" x14ac:dyDescent="0.45">
      <c r="B92" s="131"/>
      <c r="C92" s="132"/>
      <c r="D92" s="132"/>
      <c r="E92" s="132"/>
      <c r="F92" s="132"/>
      <c r="G92" s="132"/>
      <c r="H92" s="132"/>
      <c r="I92" s="132"/>
      <c r="J92" s="133"/>
    </row>
  </sheetData>
  <sheetProtection algorithmName="SHA-512" hashValue="+F66eE8f9JWH5IdptZtAHBBlHDMjyQAdW0+L48qbtL05Qa5y/bkETELoMUi9jOCXQxlXp+3uL98mWK8tge/GhA==" saltValue="sPVKas5D8zPe/QwfblxO6A==" spinCount="100000" sheet="1" formatColumns="0" formatRows="0"/>
  <mergeCells count="51">
    <mergeCell ref="C82:H82"/>
    <mergeCell ref="C81:E81"/>
    <mergeCell ref="C68:I68"/>
    <mergeCell ref="C72:H72"/>
    <mergeCell ref="C77:E77"/>
    <mergeCell ref="C75:E75"/>
    <mergeCell ref="C76:E76"/>
    <mergeCell ref="C74:E74"/>
    <mergeCell ref="C69:E69"/>
    <mergeCell ref="C78:H78"/>
    <mergeCell ref="C73:I73"/>
    <mergeCell ref="C71:E71"/>
    <mergeCell ref="C80:E80"/>
    <mergeCell ref="C62:H62"/>
    <mergeCell ref="C55:C59"/>
    <mergeCell ref="C60:C61"/>
    <mergeCell ref="C79:I79"/>
    <mergeCell ref="C64:I64"/>
    <mergeCell ref="C66:E66"/>
    <mergeCell ref="C65:E65"/>
    <mergeCell ref="C67:H67"/>
    <mergeCell ref="C70:E70"/>
    <mergeCell ref="D3:I5"/>
    <mergeCell ref="C41:I41"/>
    <mergeCell ref="C51:I51"/>
    <mergeCell ref="C43:C45"/>
    <mergeCell ref="C46:C48"/>
    <mergeCell ref="C49:H49"/>
    <mergeCell ref="C39:H39"/>
    <mergeCell ref="C9:C18"/>
    <mergeCell ref="C19:C25"/>
    <mergeCell ref="D9:D12"/>
    <mergeCell ref="C7:I7"/>
    <mergeCell ref="D13:D14"/>
    <mergeCell ref="D15:D17"/>
    <mergeCell ref="D23:D24"/>
    <mergeCell ref="F9:F17"/>
    <mergeCell ref="F19:F24"/>
    <mergeCell ref="F26:F31"/>
    <mergeCell ref="F33:F38"/>
    <mergeCell ref="F60:F61"/>
    <mergeCell ref="F43:F45"/>
    <mergeCell ref="F46:F48"/>
    <mergeCell ref="F55:F59"/>
    <mergeCell ref="D19:D22"/>
    <mergeCell ref="C33:C38"/>
    <mergeCell ref="D33:D36"/>
    <mergeCell ref="D37:D38"/>
    <mergeCell ref="D26:D29"/>
    <mergeCell ref="D30:D31"/>
    <mergeCell ref="C26:C3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9026D550B1D54CAAFE6DFC36017AD0" ma:contentTypeVersion="3" ma:contentTypeDescription="Een nieuw document maken." ma:contentTypeScope="" ma:versionID="29b7c379cbcd4ebbbe45efa429f254c5">
  <xsd:schema xmlns:xsd="http://www.w3.org/2001/XMLSchema" xmlns:xs="http://www.w3.org/2001/XMLSchema" xmlns:p="http://schemas.microsoft.com/office/2006/metadata/properties" xmlns:ns2="c2f9268b-13cc-40e1-8665-80c6e22663af" targetNamespace="http://schemas.microsoft.com/office/2006/metadata/properties" ma:root="true" ma:fieldsID="e8cc43e3edc7ab4829710278513578b2" ns2:_="">
    <xsd:import namespace="c2f9268b-13cc-40e1-8665-80c6e22663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f9268b-13cc-40e1-8665-80c6e22663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27006E-5F50-4B56-AFBA-E18C40AECD3C}">
  <ds:schemaRefs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dcmitype/"/>
    <ds:schemaRef ds:uri="4a2e7384-c603-4dd7-b752-cb4ad2e346be"/>
    <ds:schemaRef ds:uri="http://schemas.microsoft.com/office/2006/documentManagement/types"/>
    <ds:schemaRef ds:uri="79740929-1cec-4b5d-b9c6-3db29fe49037"/>
    <ds:schemaRef ds:uri="http://purl.org/dc/terms/"/>
    <ds:schemaRef ds:uri="http://www.w3.org/XML/1998/namespace"/>
    <ds:schemaRef ds:uri="509c1074-dc4b-4f6f-910c-6e25b5ea9ad8"/>
    <ds:schemaRef ds:uri="a0845668-f2bf-42b7-9160-e7984fc09c32"/>
  </ds:schemaRefs>
</ds:datastoreItem>
</file>

<file path=customXml/itemProps2.xml><?xml version="1.0" encoding="utf-8"?>
<ds:datastoreItem xmlns:ds="http://schemas.openxmlformats.org/officeDocument/2006/customXml" ds:itemID="{C5E8AE65-2494-4146-9C67-E5D94E44FF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AE155F-4B68-4CC5-95E2-7B0E6B2056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f9268b-13cc-40e1-8665-80c6e22663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Voorblad</vt:lpstr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Céline Röfekamp - Roeland</dc:creator>
  <cp:keywords/>
  <dc:description/>
  <cp:lastModifiedBy>Roy Beverwijk</cp:lastModifiedBy>
  <cp:revision/>
  <dcterms:created xsi:type="dcterms:W3CDTF">2024-08-02T07:49:37Z</dcterms:created>
  <dcterms:modified xsi:type="dcterms:W3CDTF">2026-04-17T06:45:38Z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0x010100A29026D550B1D54CAAFE6DFC36017AD0</vt:lpwstr>
  </property>
  <property fmtid="{D5CDD505-2E9C-101B-9397-08002B2CF9AE}" pid="3" name="MediaServiceImageTags">
    <vt:lpwstr/>
  </property>
</Properties>
</file>