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.sharepoint.com/sites/MCBedrijfsPromotiekleding/Gedeelde documenten/General/2. Aanbestedingsdocumenten/"/>
    </mc:Choice>
  </mc:AlternateContent>
  <xr:revisionPtr revIDLastSave="602" documentId="8_{DC0A743E-4DB6-41F7-AFAA-6FD77C1F1D30}" xr6:coauthVersionLast="47" xr6:coauthVersionMax="47" xr10:uidLastSave="{D517C4EF-846A-46A4-A0DF-6D8C71EF107A}"/>
  <bookViews>
    <workbookView xWindow="28680" yWindow="-120" windowWidth="29040" windowHeight="15720" activeTab="2" xr2:uid="{DBF22DF6-F061-4F4C-AB0B-6AD346405474}"/>
  </bookViews>
  <sheets>
    <sheet name="Totaalblad" sheetId="1" r:id="rId1"/>
    <sheet name="Prijzen PBM" sheetId="4" r:id="rId2"/>
    <sheet name="Dienstverlening" sheetId="5" r:id="rId3"/>
  </sheets>
  <definedNames>
    <definedName name="_xlnm._FilterDatabase" localSheetId="1" hidden="1">'Prijzen PBM'!$A$8:$Y$46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D31" i="5"/>
  <c r="D32" i="5" s="1"/>
  <c r="B8" i="1" s="1"/>
  <c r="D25" i="5"/>
  <c r="D26" i="5"/>
  <c r="D27" i="5"/>
  <c r="D24" i="5"/>
  <c r="D16" i="5"/>
  <c r="D17" i="5"/>
  <c r="D19" i="5"/>
  <c r="D20" i="5"/>
  <c r="D15" i="5"/>
  <c r="D9" i="5"/>
  <c r="D10" i="5"/>
  <c r="D11" i="5"/>
  <c r="D12" i="5"/>
  <c r="D13" i="5"/>
  <c r="D8" i="5"/>
  <c r="D28" i="5" l="1"/>
  <c r="B7" i="1" s="1"/>
  <c r="D21" i="5"/>
  <c r="B6" i="1" s="1"/>
  <c r="H9" i="4" l="1"/>
  <c r="H46" i="4"/>
  <c r="H45" i="4"/>
  <c r="H42" i="4"/>
  <c r="H41" i="4"/>
  <c r="H37" i="4"/>
  <c r="H38" i="4"/>
  <c r="H36" i="4"/>
  <c r="H28" i="4"/>
  <c r="H26" i="4"/>
  <c r="H24" i="4"/>
  <c r="H22" i="4"/>
  <c r="H21" i="4"/>
  <c r="H20" i="4"/>
  <c r="H15" i="4"/>
  <c r="H14" i="4"/>
  <c r="H13" i="4"/>
  <c r="H11" i="4"/>
  <c r="H10" i="4"/>
  <c r="H12" i="4"/>
  <c r="H16" i="4"/>
  <c r="H17" i="4"/>
  <c r="H18" i="4"/>
  <c r="H19" i="4"/>
  <c r="H23" i="4"/>
  <c r="H25" i="4"/>
  <c r="H27" i="4"/>
  <c r="H29" i="4"/>
  <c r="H30" i="4"/>
  <c r="H31" i="4"/>
  <c r="H32" i="4"/>
  <c r="H33" i="4"/>
  <c r="H34" i="4"/>
  <c r="H35" i="4"/>
  <c r="H39" i="4"/>
  <c r="H40" i="4"/>
  <c r="H43" i="4"/>
  <c r="H44" i="4"/>
  <c r="H47" i="4" l="1"/>
  <c r="B5" i="1" s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tc={A39ED771-E5A8-4B1F-801A-784DBAF698CC}</author>
  </authors>
  <commentList>
    <comment ref="A30" authorId="0" shapeId="0" xr:uid="{A39ED771-E5A8-4B1F-801A-784DBAF698C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Moeten we nog beschrijven wat we onder inventarisatie verstaan?</t>
      </text>
    </comment>
  </commentList>
</comments>
</file>

<file path=xl/sharedStrings.xml><?xml version="1.0" encoding="utf-8"?>
<sst xmlns="http://schemas.openxmlformats.org/spreadsheetml/2006/main" count="177" uniqueCount="93">
  <si>
    <t>Bijlage 2 Prijzenblad EA Persoonlijke Beschermingsmiddelen - Stichting Yuverta</t>
  </si>
  <si>
    <t>Categorie</t>
  </si>
  <si>
    <t>Inschrijfprijs</t>
  </si>
  <si>
    <t>Totale inschrijfsom PBM</t>
  </si>
  <si>
    <t>Totale inschrijfsom vermaakkosten</t>
  </si>
  <si>
    <t>Totale inschrijfsom verzendkosten</t>
  </si>
  <si>
    <t>Totale inschrijfsom Inventarisatie</t>
  </si>
  <si>
    <t>Totale Inschrijfsom</t>
  </si>
  <si>
    <t>Ondertekening</t>
  </si>
  <si>
    <t>Naam</t>
  </si>
  <si>
    <t>Datum en plaats</t>
  </si>
  <si>
    <t>Functie</t>
  </si>
  <si>
    <t>Onderneming en adres</t>
  </si>
  <si>
    <t>Handtekening</t>
  </si>
  <si>
    <t>Alle gele cellen dienen ingevuld te worden.</t>
  </si>
  <si>
    <t>Voor de eisen en afbeelding van producten zie bijlage 9 PBM Matrices</t>
  </si>
  <si>
    <t>Prijzen die worden opgegeven voor keuring/controle gelden ook voor de bij Yuverta reeds aanwezige PBM's</t>
  </si>
  <si>
    <t>Product</t>
  </si>
  <si>
    <t>Eenheid</t>
  </si>
  <si>
    <t>Keuring (ja/nee)/controle</t>
  </si>
  <si>
    <t>Fictief aantal</t>
  </si>
  <si>
    <t>Prijs per eenheid</t>
  </si>
  <si>
    <t>Prijs keuring/controle per eenheid</t>
  </si>
  <si>
    <t>Totale inschrijfsom</t>
  </si>
  <si>
    <t>stuks</t>
  </si>
  <si>
    <t>nee</t>
  </si>
  <si>
    <t>Bodyprotector</t>
  </si>
  <si>
    <t>ja</t>
  </si>
  <si>
    <t>Bosmaaierbroek</t>
  </si>
  <si>
    <t>Gehoorbescherming</t>
  </si>
  <si>
    <t>Helm</t>
  </si>
  <si>
    <t>Helm met gelaatsbescherming</t>
  </si>
  <si>
    <t>Hittebestendige handschoenen (nitril)</t>
  </si>
  <si>
    <t>Kniebescherming</t>
  </si>
  <si>
    <t>Lashandschoenen</t>
  </si>
  <si>
    <t>paar</t>
  </si>
  <si>
    <t>Laskap</t>
  </si>
  <si>
    <t>controle</t>
  </si>
  <si>
    <t>Lasschort</t>
  </si>
  <si>
    <t>Motorzaaglaars</t>
  </si>
  <si>
    <t>Niet steriele handschoenen plastic</t>
  </si>
  <si>
    <t>Paardrijcap</t>
  </si>
  <si>
    <t>Paardrijhandschoenen/leren handschoenen</t>
  </si>
  <si>
    <t>Rijlaarzen/jodphurs icm chaps</t>
  </si>
  <si>
    <t>Schoenen/laarzen met stalen/kunststof neus</t>
  </si>
  <si>
    <t>Schoenenovertrek/slofjes</t>
  </si>
  <si>
    <t>Schoonmaakhandschoenen</t>
  </si>
  <si>
    <t>Signaal kleding</t>
  </si>
  <si>
    <t>Snijbestendige handschoenen</t>
  </si>
  <si>
    <t>Spatbril</t>
  </si>
  <si>
    <t>Valbescherming</t>
  </si>
  <si>
    <t>Veiligheidsbril</t>
  </si>
  <si>
    <t>Veiligheidshandschoen (antivibratie)</t>
  </si>
  <si>
    <t>Veiligheidshandschoenen (rubber, vochtbestendig)</t>
  </si>
  <si>
    <t>Veiligheidslaarzen (rubber,S3)</t>
  </si>
  <si>
    <t>Veiligheidsschoenen (S3)</t>
  </si>
  <si>
    <t>Werkhandschoenen</t>
  </si>
  <si>
    <t>Zaagbroek</t>
  </si>
  <si>
    <t>Totale Inschrijfsom PBM</t>
  </si>
  <si>
    <t>Vermaakkosten</t>
  </si>
  <si>
    <t>Broeken/werkbroeken/Overall</t>
  </si>
  <si>
    <t xml:space="preserve">Tailleband innemen/uitleggen </t>
  </si>
  <si>
    <t xml:space="preserve">Lengte inkorten/uitleggen </t>
  </si>
  <si>
    <t xml:space="preserve">Rits vervangen incl.rits </t>
  </si>
  <si>
    <t>Winkelhaak repareren</t>
  </si>
  <si>
    <t>Kniestukken vervangen</t>
  </si>
  <si>
    <t xml:space="preserve">(druk)knopen aanzetten/vervangen (per knoop)      </t>
  </si>
  <si>
    <t>Jassen/Overall/Stofjas</t>
  </si>
  <si>
    <t xml:space="preserve">Mouw inkorten/uitleggen </t>
  </si>
  <si>
    <t xml:space="preserve">(druk)knopen aanzetten/vervangen       </t>
  </si>
  <si>
    <t>Spie aanbrengen</t>
  </si>
  <si>
    <t>Verzendkosten</t>
  </si>
  <si>
    <t>Brievenbuspakket</t>
  </si>
  <si>
    <t>Max 3 kilo</t>
  </si>
  <si>
    <t>Max 10 kilo</t>
  </si>
  <si>
    <t>Max 23 kilo</t>
  </si>
  <si>
    <t>Totale inschrijfsom Verzendkosten</t>
  </si>
  <si>
    <t>Inventarisatie</t>
  </si>
  <si>
    <t>Alle soorten PBM (m.u.v. verbruiksartikelen)</t>
  </si>
  <si>
    <t>Prijs per stuk</t>
  </si>
  <si>
    <t>Prijs per pakket</t>
  </si>
  <si>
    <t>Fictief aantal per jaar</t>
  </si>
  <si>
    <t>Adembescherming (stofmasker FFP1)</t>
  </si>
  <si>
    <t>Adembescherming (stofmasker FFP2)</t>
  </si>
  <si>
    <t>Zaagjas met logo</t>
  </si>
  <si>
    <t>Labjas met logo</t>
  </si>
  <si>
    <t>Reddingsvest met logo</t>
  </si>
  <si>
    <t>Schort met logo</t>
  </si>
  <si>
    <t>Signaalvest met logo</t>
  </si>
  <si>
    <t>Werkkleding/overall met logo</t>
  </si>
  <si>
    <t>Veiligheidskleding (broek) met logo</t>
  </si>
  <si>
    <t>Elastische manchette aanbrengen</t>
  </si>
  <si>
    <t>Levensduur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</si>
</sst>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11" x14ac:knownFonts="1"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0" fillId="4" borderId="5" xfId="0" applyFill="1" applyBorder="1"/>
    <xf numFmtId="0" fontId="0" fillId="4" borderId="13" xfId="0" applyFill="1" applyBorder="1"/>
    <xf numFmtId="0" fontId="0" fillId="4" borderId="6" xfId="0" applyFill="1" applyBorder="1"/>
    <xf numFmtId="0" fontId="0" fillId="4" borderId="11" xfId="0" applyFill="1" applyBorder="1"/>
    <xf numFmtId="0" fontId="0" fillId="4" borderId="14" xfId="0" applyFill="1" applyBorder="1"/>
    <xf numFmtId="0" fontId="0" fillId="4" borderId="12" xfId="0" applyFill="1" applyBorder="1"/>
    <xf numFmtId="0" fontId="2" fillId="5" borderId="19" xfId="0" applyFont="1" applyFill="1" applyBorder="1"/>
    <xf numFmtId="0" fontId="2" fillId="5" borderId="20" xfId="0" applyFont="1" applyFill="1" applyBorder="1"/>
    <xf numFmtId="0" fontId="2" fillId="5" borderId="21" xfId="0" applyFont="1" applyFill="1" applyBorder="1"/>
    <xf numFmtId="0" fontId="0" fillId="4" borderId="22" xfId="0" applyFill="1" applyBorder="1"/>
    <xf numFmtId="0" fontId="0" fillId="4" borderId="24" xfId="0" applyFill="1" applyBorder="1"/>
    <xf numFmtId="0" fontId="0" fillId="4" borderId="18" xfId="0" applyFill="1" applyBorder="1" applyAlignment="1">
      <alignment horizontal="center"/>
    </xf>
    <xf numFmtId="0" fontId="0" fillId="4" borderId="3" xfId="0" applyFill="1" applyBorder="1"/>
    <xf numFmtId="0" fontId="3" fillId="4" borderId="2" xfId="0" applyFont="1" applyFill="1" applyBorder="1"/>
    <xf numFmtId="165" fontId="0" fillId="4" borderId="23" xfId="0" applyNumberFormat="1" applyFill="1" applyBorder="1"/>
    <xf numFmtId="44" fontId="0" fillId="4" borderId="23" xfId="1" applyFont="1" applyFill="1" applyBorder="1"/>
    <xf numFmtId="165" fontId="3" fillId="4" borderId="4" xfId="0" applyNumberFormat="1" applyFont="1" applyFill="1" applyBorder="1"/>
    <xf numFmtId="44" fontId="3" fillId="4" borderId="4" xfId="0" applyNumberFormat="1" applyFont="1" applyFill="1" applyBorder="1"/>
    <xf numFmtId="0" fontId="0" fillId="4" borderId="25" xfId="0" applyFill="1" applyBorder="1" applyAlignment="1">
      <alignment horizontal="center"/>
    </xf>
    <xf numFmtId="1" fontId="0" fillId="4" borderId="18" xfId="1" applyNumberFormat="1" applyFont="1" applyFill="1" applyBorder="1" applyAlignment="1">
      <alignment horizontal="center"/>
    </xf>
    <xf numFmtId="0" fontId="3" fillId="5" borderId="19" xfId="0" applyFont="1" applyFill="1" applyBorder="1" applyAlignment="1">
      <alignment horizontal="left" vertical="top"/>
    </xf>
    <xf numFmtId="0" fontId="0" fillId="4" borderId="22" xfId="0" applyFill="1" applyBorder="1" applyAlignment="1">
      <alignment horizontal="left" vertical="top"/>
    </xf>
    <xf numFmtId="0" fontId="8" fillId="4" borderId="24" xfId="0" applyFont="1" applyFill="1" applyBorder="1" applyAlignment="1">
      <alignment horizontal="left" vertical="top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4" borderId="22" xfId="0" applyFill="1" applyBorder="1" applyAlignment="1">
      <alignment wrapText="1"/>
    </xf>
    <xf numFmtId="44" fontId="0" fillId="4" borderId="33" xfId="0" applyNumberFormat="1" applyFill="1" applyBorder="1" applyAlignment="1">
      <alignment horizontal="center" vertical="top"/>
    </xf>
    <xf numFmtId="0" fontId="0" fillId="4" borderId="34" xfId="0" applyFill="1" applyBorder="1" applyAlignment="1">
      <alignment horizontal="center" vertical="top"/>
    </xf>
    <xf numFmtId="0" fontId="0" fillId="4" borderId="35" xfId="0" applyFill="1" applyBorder="1" applyAlignment="1">
      <alignment horizontal="center" vertical="top"/>
    </xf>
    <xf numFmtId="0" fontId="3" fillId="5" borderId="29" xfId="0" applyFont="1" applyFill="1" applyBorder="1" applyAlignment="1">
      <alignment horizontal="center" vertical="top"/>
    </xf>
    <xf numFmtId="0" fontId="3" fillId="5" borderId="30" xfId="0" applyFont="1" applyFill="1" applyBorder="1" applyAlignment="1">
      <alignment horizontal="center" vertical="top"/>
    </xf>
    <xf numFmtId="0" fontId="3" fillId="5" borderId="31" xfId="0" applyFont="1" applyFill="1" applyBorder="1" applyAlignment="1">
      <alignment horizontal="center" vertical="top"/>
    </xf>
    <xf numFmtId="44" fontId="0" fillId="4" borderId="32" xfId="1" applyFont="1" applyFill="1" applyBorder="1" applyAlignment="1">
      <alignment horizontal="center" vertical="top"/>
    </xf>
    <xf numFmtId="44" fontId="0" fillId="4" borderId="27" xfId="1" applyFont="1" applyFill="1" applyBorder="1" applyAlignment="1">
      <alignment horizontal="center" vertical="top"/>
    </xf>
    <xf numFmtId="44" fontId="0" fillId="4" borderId="28" xfId="1" applyFont="1" applyFill="1" applyBorder="1" applyAlignment="1">
      <alignment horizontal="center" vertical="top"/>
    </xf>
    <xf numFmtId="44" fontId="0" fillId="4" borderId="32" xfId="0" applyNumberFormat="1" applyFill="1" applyBorder="1" applyAlignment="1">
      <alignment horizontal="center" vertical="top"/>
    </xf>
    <xf numFmtId="0" fontId="0" fillId="4" borderId="27" xfId="0" applyFill="1" applyBorder="1" applyAlignment="1">
      <alignment horizontal="center" vertical="top"/>
    </xf>
    <xf numFmtId="0" fontId="0" fillId="4" borderId="28" xfId="0" applyFill="1" applyBorder="1" applyAlignment="1">
      <alignment horizontal="center" vertical="top"/>
    </xf>
    <xf numFmtId="0" fontId="6" fillId="7" borderId="26" xfId="0" applyFont="1" applyFill="1" applyBorder="1" applyAlignment="1">
      <alignment horizontal="left"/>
    </xf>
    <xf numFmtId="0" fontId="6" fillId="7" borderId="27" xfId="0" applyFont="1" applyFill="1" applyBorder="1" applyAlignment="1">
      <alignment horizontal="left"/>
    </xf>
    <xf numFmtId="0" fontId="6" fillId="7" borderId="28" xfId="0" applyFont="1" applyFill="1" applyBorder="1" applyAlignment="1">
      <alignment horizontal="left"/>
    </xf>
    <xf numFmtId="0" fontId="1" fillId="2" borderId="0" xfId="0" applyFont="1" applyFill="1" applyAlignment="1" applyProtection="1">
      <alignment horizontal="left" vertical="top"/>
    </xf>
    <xf numFmtId="0" fontId="5" fillId="2" borderId="0" xfId="0" applyFont="1" applyFill="1" applyProtection="1"/>
    <xf numFmtId="0" fontId="0" fillId="2" borderId="0" xfId="0" applyFill="1" applyProtection="1"/>
    <xf numFmtId="0" fontId="0" fillId="4" borderId="5" xfId="0" applyFill="1" applyBorder="1" applyProtection="1"/>
    <xf numFmtId="0" fontId="0" fillId="4" borderId="13" xfId="0" applyFill="1" applyBorder="1" applyProtection="1"/>
    <xf numFmtId="0" fontId="0" fillId="4" borderId="6" xfId="0" applyFill="1" applyBorder="1" applyProtection="1"/>
    <xf numFmtId="0" fontId="0" fillId="4" borderId="8" xfId="0" applyFill="1" applyBorder="1" applyProtection="1"/>
    <xf numFmtId="0" fontId="0" fillId="4" borderId="0" xfId="0" applyFill="1" applyProtection="1"/>
    <xf numFmtId="0" fontId="0" fillId="4" borderId="9" xfId="0" applyFill="1" applyBorder="1" applyProtection="1"/>
    <xf numFmtId="0" fontId="0" fillId="4" borderId="11" xfId="0" applyFill="1" applyBorder="1" applyProtection="1"/>
    <xf numFmtId="0" fontId="0" fillId="4" borderId="14" xfId="0" applyFill="1" applyBorder="1" applyProtection="1"/>
    <xf numFmtId="0" fontId="0" fillId="4" borderId="12" xfId="0" applyFill="1" applyBorder="1" applyProtection="1"/>
    <xf numFmtId="0" fontId="9" fillId="5" borderId="45" xfId="0" applyFont="1" applyFill="1" applyBorder="1" applyProtection="1"/>
    <xf numFmtId="0" fontId="9" fillId="5" borderId="48" xfId="0" applyFont="1" applyFill="1" applyBorder="1" applyProtection="1"/>
    <xf numFmtId="0" fontId="2" fillId="5" borderId="46" xfId="0" applyFont="1" applyFill="1" applyBorder="1" applyProtection="1"/>
    <xf numFmtId="0" fontId="2" fillId="5" borderId="47" xfId="0" applyFont="1" applyFill="1" applyBorder="1" applyProtection="1"/>
    <xf numFmtId="0" fontId="2" fillId="2" borderId="0" xfId="0" applyFont="1" applyFill="1" applyProtection="1"/>
    <xf numFmtId="0" fontId="0" fillId="4" borderId="41" xfId="0" applyFill="1" applyBorder="1" applyProtection="1"/>
    <xf numFmtId="0" fontId="10" fillId="8" borderId="15" xfId="0" applyFont="1" applyFill="1" applyBorder="1" applyAlignment="1" applyProtection="1">
      <alignment horizontal="center"/>
    </xf>
    <xf numFmtId="0" fontId="0" fillId="4" borderId="42" xfId="0" applyFill="1" applyBorder="1" applyProtection="1"/>
    <xf numFmtId="0" fontId="0" fillId="4" borderId="42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164" fontId="0" fillId="2" borderId="0" xfId="0" applyNumberFormat="1" applyFill="1" applyProtection="1"/>
    <xf numFmtId="0" fontId="0" fillId="4" borderId="37" xfId="0" applyFill="1" applyBorder="1" applyProtection="1"/>
    <xf numFmtId="0" fontId="0" fillId="4" borderId="15" xfId="0" applyFill="1" applyBorder="1" applyProtection="1"/>
    <xf numFmtId="0" fontId="0" fillId="4" borderId="15" xfId="0" applyFill="1" applyBorder="1" applyAlignment="1" applyProtection="1">
      <alignment horizontal="center"/>
    </xf>
    <xf numFmtId="0" fontId="0" fillId="4" borderId="38" xfId="0" applyFill="1" applyBorder="1" applyAlignment="1" applyProtection="1">
      <alignment horizontal="center"/>
    </xf>
    <xf numFmtId="0" fontId="7" fillId="4" borderId="15" xfId="0" applyFont="1" applyFill="1" applyBorder="1" applyAlignment="1" applyProtection="1">
      <alignment horizontal="center"/>
    </xf>
    <xf numFmtId="0" fontId="7" fillId="4" borderId="37" xfId="0" applyFont="1" applyFill="1" applyBorder="1" applyProtection="1"/>
    <xf numFmtId="0" fontId="0" fillId="4" borderId="39" xfId="0" applyFill="1" applyBorder="1" applyProtection="1"/>
    <xf numFmtId="0" fontId="0" fillId="4" borderId="36" xfId="0" applyFill="1" applyBorder="1" applyProtection="1"/>
    <xf numFmtId="0" fontId="0" fillId="4" borderId="36" xfId="0" applyFill="1" applyBorder="1" applyAlignment="1" applyProtection="1">
      <alignment horizontal="center"/>
    </xf>
    <xf numFmtId="0" fontId="0" fillId="4" borderId="40" xfId="0" applyFill="1" applyBorder="1" applyAlignment="1" applyProtection="1">
      <alignment horizontal="center"/>
    </xf>
    <xf numFmtId="0" fontId="3" fillId="4" borderId="17" xfId="0" applyFont="1" applyFill="1" applyBorder="1" applyProtection="1"/>
    <xf numFmtId="0" fontId="3" fillId="4" borderId="2" xfId="0" applyFont="1" applyFill="1" applyBorder="1" applyProtection="1"/>
    <xf numFmtId="0" fontId="0" fillId="4" borderId="2" xfId="0" applyFill="1" applyBorder="1" applyProtection="1"/>
    <xf numFmtId="164" fontId="0" fillId="4" borderId="3" xfId="0" applyNumberFormat="1" applyFill="1" applyBorder="1" applyProtection="1"/>
    <xf numFmtId="164" fontId="0" fillId="4" borderId="4" xfId="0" applyNumberFormat="1" applyFill="1" applyBorder="1" applyProtection="1"/>
    <xf numFmtId="164" fontId="3" fillId="2" borderId="0" xfId="0" applyNumberFormat="1" applyFont="1" applyFill="1" applyProtection="1"/>
    <xf numFmtId="0" fontId="3" fillId="2" borderId="0" xfId="0" applyFont="1" applyFill="1" applyProtection="1"/>
    <xf numFmtId="0" fontId="0" fillId="6" borderId="42" xfId="0" applyFill="1" applyBorder="1" applyAlignment="1" applyProtection="1">
      <alignment horizontal="center"/>
      <protection locked="0"/>
    </xf>
    <xf numFmtId="0" fontId="0" fillId="4" borderId="43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6" borderId="36" xfId="0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left" vertical="top" wrapText="1"/>
      <protection locked="0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2" fillId="4" borderId="9" xfId="0" applyFont="1" applyFill="1" applyBorder="1" applyAlignment="1" applyProtection="1">
      <alignment horizontal="left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left" vertical="top" wrapText="1"/>
      <protection locked="0"/>
    </xf>
    <xf numFmtId="0" fontId="2" fillId="4" borderId="11" xfId="0" applyFont="1" applyFill="1" applyBorder="1" applyAlignment="1" applyProtection="1">
      <alignment horizontal="left" vertical="top" wrapText="1"/>
      <protection locked="0"/>
    </xf>
    <xf numFmtId="0" fontId="2" fillId="4" borderId="12" xfId="0" applyFont="1" applyFill="1" applyBorder="1" applyAlignment="1" applyProtection="1">
      <alignment horizontal="left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44" fontId="0" fillId="6" borderId="18" xfId="1" applyFont="1" applyFill="1" applyBorder="1" applyProtection="1">
      <protection locked="0"/>
    </xf>
    <xf numFmtId="44" fontId="0" fillId="6" borderId="25" xfId="1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0</xdr:rowOff>
    </xdr:from>
    <xdr:to>
      <xdr:col>10</xdr:col>
      <xdr:colOff>224790</xdr:colOff>
      <xdr:row>15</xdr:row>
      <xdr:rowOff>1905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610105E9-B5CB-4470-8BF6-32E667E3EE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72525" y="0"/>
          <a:ext cx="3577590" cy="28213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loes Timmermans" id="{CFB0F441-ABF1-4E48-B9CD-0F9D172986B1}" userId="S::m.timmermans@yuverta.nl::76753120-6100-461c-9093-ae684e77078d" providerId="AD"/>
</personList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0" dT="2026-04-08T14:06:09.73" personId="{CFB0F441-ABF1-4E48-B9CD-0F9D172986B1}" id="{A39ED771-E5A8-4B1F-801A-784DBAF698CC}">
    <text>Moeten we nog beschrijven wat we onder inventarisatie verstaan?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BK65"/>
  <sheetViews>
    <sheetView workbookViewId="0">
      <selection activeCell="A32" sqref="A32"/>
    </sheetView>
  </sheetViews>
  <sheetFormatPr defaultColWidth="8.88671875" defaultRowHeight="13.2" x14ac:dyDescent="0.25"/>
  <cols>
    <col min="1" max="1" width="47.88671875" style="7" customWidth="1"/>
    <col min="2" max="2" width="17" style="7" customWidth="1"/>
    <col min="3" max="3" width="16.109375" style="7" customWidth="1"/>
    <col min="4" max="4" width="17.33203125" style="7" customWidth="1"/>
    <col min="5" max="5" width="18.33203125" style="7" customWidth="1"/>
    <col min="6" max="6" width="17.5546875" style="3" customWidth="1"/>
    <col min="7" max="7" width="22.6640625" style="3" customWidth="1"/>
    <col min="8" max="9" width="8.88671875" style="3"/>
    <col min="10" max="10" width="17.5546875" style="3" customWidth="1"/>
    <col min="11" max="11" width="51.88671875" style="3" customWidth="1"/>
    <col min="12" max="39" width="8.88671875" style="3"/>
    <col min="40" max="63" width="8.88671875" style="6"/>
    <col min="64" max="16384" width="8.88671875" style="7"/>
  </cols>
  <sheetData>
    <row r="1" spans="1:63" s="5" customFormat="1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4.4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63" s="5" customFormat="1" ht="14.4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</row>
    <row r="4" spans="1:63" s="5" customFormat="1" ht="14.4" customHeight="1" x14ac:dyDescent="0.25">
      <c r="A4" s="34" t="s">
        <v>1</v>
      </c>
      <c r="B4" s="44" t="s">
        <v>2</v>
      </c>
      <c r="C4" s="45"/>
      <c r="D4" s="46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63" s="5" customFormat="1" ht="14.4" customHeight="1" x14ac:dyDescent="0.25">
      <c r="A5" s="35" t="s">
        <v>3</v>
      </c>
      <c r="B5" s="47">
        <f>'Prijzen PBM'!H47</f>
        <v>0</v>
      </c>
      <c r="C5" s="48"/>
      <c r="D5" s="49"/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</row>
    <row r="6" spans="1:63" s="5" customFormat="1" ht="14.4" customHeight="1" x14ac:dyDescent="0.25">
      <c r="A6" s="35" t="s">
        <v>4</v>
      </c>
      <c r="B6" s="47">
        <f>Dienstverlening!D21</f>
        <v>0</v>
      </c>
      <c r="C6" s="48"/>
      <c r="D6" s="49"/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</row>
    <row r="7" spans="1:63" s="5" customFormat="1" ht="14.4" customHeight="1" x14ac:dyDescent="0.25">
      <c r="A7" s="35" t="s">
        <v>5</v>
      </c>
      <c r="B7" s="50">
        <f>Dienstverlening!D28</f>
        <v>0</v>
      </c>
      <c r="C7" s="51"/>
      <c r="D7" s="52"/>
      <c r="E7" s="2"/>
      <c r="F7" s="2"/>
      <c r="G7" s="2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</row>
    <row r="8" spans="1:63" s="5" customFormat="1" ht="14.4" customHeight="1" x14ac:dyDescent="0.25">
      <c r="A8" s="35" t="s">
        <v>6</v>
      </c>
      <c r="B8" s="50">
        <f>Dienstverlening!D32</f>
        <v>0</v>
      </c>
      <c r="C8" s="51"/>
      <c r="D8" s="52"/>
      <c r="E8" s="2"/>
      <c r="F8" s="2"/>
      <c r="G8" s="2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</row>
    <row r="9" spans="1:63" s="5" customFormat="1" ht="14.4" customHeight="1" thickBot="1" x14ac:dyDescent="0.3">
      <c r="A9" s="36" t="s">
        <v>7</v>
      </c>
      <c r="B9" s="41">
        <f>SUM(B5:D8)</f>
        <v>0</v>
      </c>
      <c r="C9" s="42"/>
      <c r="D9" s="43"/>
      <c r="E9" s="2"/>
      <c r="F9" s="2"/>
      <c r="G9" s="2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63" s="5" customFormat="1" ht="14.4" customHeight="1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</row>
    <row r="11" spans="1:63" s="5" customFormat="1" ht="14.4" customHeight="1" thickBot="1" x14ac:dyDescent="0.3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</row>
    <row r="12" spans="1:63" ht="15" thickBot="1" x14ac:dyDescent="0.3">
      <c r="A12" s="11" t="s">
        <v>8</v>
      </c>
      <c r="B12" s="12"/>
      <c r="C12" s="12"/>
      <c r="D12" s="12"/>
      <c r="E12" s="12"/>
      <c r="F12" s="13"/>
    </row>
    <row r="13" spans="1:63" ht="14.4" x14ac:dyDescent="0.25">
      <c r="A13" s="8"/>
      <c r="B13" s="101"/>
      <c r="C13" s="102"/>
      <c r="D13" s="103"/>
      <c r="E13" s="104"/>
      <c r="F13" s="105"/>
    </row>
    <row r="14" spans="1:63" ht="14.4" x14ac:dyDescent="0.25">
      <c r="A14" s="9" t="s">
        <v>9</v>
      </c>
      <c r="B14" s="106"/>
      <c r="C14" s="107"/>
      <c r="D14" s="108" t="s">
        <v>10</v>
      </c>
      <c r="E14" s="109"/>
      <c r="F14" s="110"/>
    </row>
    <row r="15" spans="1:63" ht="15" thickBot="1" x14ac:dyDescent="0.3">
      <c r="A15" s="10"/>
      <c r="B15" s="111"/>
      <c r="C15" s="112"/>
      <c r="D15" s="113"/>
      <c r="E15" s="114"/>
      <c r="F15" s="115"/>
    </row>
    <row r="16" spans="1:63" ht="14.4" x14ac:dyDescent="0.25">
      <c r="A16" s="9"/>
      <c r="B16" s="101"/>
      <c r="C16" s="102"/>
      <c r="D16" s="103"/>
      <c r="E16" s="104"/>
      <c r="F16" s="105"/>
    </row>
    <row r="17" spans="1:63" ht="28.8" x14ac:dyDescent="0.25">
      <c r="A17" s="9" t="s">
        <v>11</v>
      </c>
      <c r="B17" s="106"/>
      <c r="C17" s="107"/>
      <c r="D17" s="108" t="s">
        <v>12</v>
      </c>
      <c r="E17" s="109"/>
      <c r="F17" s="110"/>
    </row>
    <row r="18" spans="1:63" ht="15" thickBot="1" x14ac:dyDescent="0.3">
      <c r="A18" s="10"/>
      <c r="B18" s="111"/>
      <c r="C18" s="112"/>
      <c r="D18" s="113"/>
      <c r="E18" s="114"/>
      <c r="F18" s="115"/>
    </row>
    <row r="19" spans="1:63" ht="14.4" x14ac:dyDescent="0.25">
      <c r="A19" s="9"/>
      <c r="B19" s="101"/>
      <c r="C19" s="116"/>
      <c r="D19" s="116"/>
      <c r="E19" s="116"/>
      <c r="F19" s="102"/>
    </row>
    <row r="20" spans="1:63" ht="14.4" x14ac:dyDescent="0.25">
      <c r="A20" s="9" t="s">
        <v>13</v>
      </c>
      <c r="B20" s="106"/>
      <c r="C20" s="117"/>
      <c r="D20" s="117"/>
      <c r="E20" s="117"/>
      <c r="F20" s="107"/>
    </row>
    <row r="21" spans="1:63" ht="14.4" x14ac:dyDescent="0.25">
      <c r="A21" s="9"/>
      <c r="B21" s="106"/>
      <c r="C21" s="117"/>
      <c r="D21" s="117"/>
      <c r="E21" s="117"/>
      <c r="F21" s="107"/>
    </row>
    <row r="22" spans="1:63" ht="15" thickBot="1" x14ac:dyDescent="0.3">
      <c r="A22" s="10"/>
      <c r="B22" s="111"/>
      <c r="C22" s="118"/>
      <c r="D22" s="118"/>
      <c r="E22" s="118"/>
      <c r="F22" s="112"/>
    </row>
    <row r="23" spans="1:63" s="5" customFormat="1" ht="14.4" customHeigh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1:63" s="5" customFormat="1" ht="14.4" customHeigh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</row>
    <row r="25" spans="1:63" s="3" customFormat="1" x14ac:dyDescent="0.25"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</row>
    <row r="26" spans="1:63" s="3" customFormat="1" x14ac:dyDescent="0.25"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</row>
    <row r="27" spans="1:63" s="3" customFormat="1" x14ac:dyDescent="0.25"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</row>
    <row r="28" spans="1:63" s="3" customFormat="1" x14ac:dyDescent="0.25"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</row>
    <row r="29" spans="1:63" s="3" customFormat="1" x14ac:dyDescent="0.25"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</row>
    <row r="30" spans="1:63" s="3" customFormat="1" x14ac:dyDescent="0.25"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</row>
    <row r="31" spans="1:63" s="3" customFormat="1" x14ac:dyDescent="0.25"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s="3" customFormat="1" x14ac:dyDescent="0.25"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  <row r="33" spans="40:63" s="3" customFormat="1" x14ac:dyDescent="0.25"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</row>
    <row r="34" spans="40:63" s="3" customFormat="1" x14ac:dyDescent="0.25"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</row>
    <row r="35" spans="40:63" s="3" customFormat="1" x14ac:dyDescent="0.25"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</row>
    <row r="36" spans="40:63" s="3" customFormat="1" x14ac:dyDescent="0.25"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</row>
    <row r="37" spans="40:63" s="3" customFormat="1" x14ac:dyDescent="0.25"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</row>
    <row r="38" spans="40:63" s="3" customFormat="1" x14ac:dyDescent="0.25"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</row>
    <row r="39" spans="40:63" s="3" customFormat="1" x14ac:dyDescent="0.25"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</row>
    <row r="40" spans="40:63" s="3" customFormat="1" x14ac:dyDescent="0.25"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</row>
    <row r="41" spans="40:63" s="3" customFormat="1" x14ac:dyDescent="0.25"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</row>
    <row r="42" spans="40:63" s="3" customFormat="1" x14ac:dyDescent="0.25"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</row>
    <row r="43" spans="40:63" s="3" customFormat="1" x14ac:dyDescent="0.25"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40:63" s="3" customFormat="1" x14ac:dyDescent="0.25"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</row>
    <row r="45" spans="40:63" s="3" customFormat="1" x14ac:dyDescent="0.25"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</row>
    <row r="46" spans="40:63" s="3" customFormat="1" x14ac:dyDescent="0.25"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</row>
    <row r="47" spans="40:63" s="3" customFormat="1" x14ac:dyDescent="0.25"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</row>
    <row r="48" spans="40:63" s="3" customFormat="1" x14ac:dyDescent="0.25"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</row>
    <row r="49" spans="40:63" s="3" customFormat="1" x14ac:dyDescent="0.25"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</row>
    <row r="50" spans="40:63" s="3" customFormat="1" x14ac:dyDescent="0.25"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40:63" s="3" customFormat="1" x14ac:dyDescent="0.25"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</row>
    <row r="52" spans="40:63" s="3" customFormat="1" x14ac:dyDescent="0.25"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</row>
    <row r="53" spans="40:63" s="3" customFormat="1" x14ac:dyDescent="0.25"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</row>
    <row r="54" spans="40:63" s="3" customFormat="1" x14ac:dyDescent="0.25"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</row>
    <row r="55" spans="40:63" s="3" customFormat="1" x14ac:dyDescent="0.25"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</row>
    <row r="56" spans="40:63" s="3" customFormat="1" x14ac:dyDescent="0.25"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</row>
    <row r="57" spans="40:63" s="3" customFormat="1" x14ac:dyDescent="0.25"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</row>
    <row r="58" spans="40:63" s="3" customFormat="1" x14ac:dyDescent="0.25"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</row>
    <row r="59" spans="40:63" s="3" customFormat="1" x14ac:dyDescent="0.25"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</row>
    <row r="60" spans="40:63" s="3" customFormat="1" x14ac:dyDescent="0.25"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40:63" s="3" customFormat="1" x14ac:dyDescent="0.25"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</row>
    <row r="62" spans="40:63" s="3" customFormat="1" x14ac:dyDescent="0.25"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</row>
    <row r="63" spans="40:63" s="3" customFormat="1" x14ac:dyDescent="0.25"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</row>
    <row r="64" spans="40:63" s="3" customFormat="1" x14ac:dyDescent="0.25"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</row>
    <row r="65" spans="40:63" s="3" customFormat="1" x14ac:dyDescent="0.25"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</row>
  </sheetData>
  <sheetProtection algorithmName="SHA-512" hashValue="SCe/pgEWoYAd861Fdic1Qwzi860wyu5H8gYcjGzH4vGz367txm/ZuN5RBGgtAEKrD1i6DkVdltTnm68hbctbgg==" saltValue="HoURQIuD2p1QZbzodAvoEw==" spinCount="100000" sheet="1" objects="1" scenarios="1"/>
  <mergeCells count="11">
    <mergeCell ref="B19:F22"/>
    <mergeCell ref="B13:C15"/>
    <mergeCell ref="E13:F15"/>
    <mergeCell ref="B16:C18"/>
    <mergeCell ref="E16:F18"/>
    <mergeCell ref="B9:D9"/>
    <mergeCell ref="B4:D4"/>
    <mergeCell ref="B5:D5"/>
    <mergeCell ref="B6:D6"/>
    <mergeCell ref="B7:D7"/>
    <mergeCell ref="B8:D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CBD3-9097-4BDC-ADCD-3BDA6965B514}">
  <dimension ref="A1:I52"/>
  <sheetViews>
    <sheetView zoomScaleNormal="100" workbookViewId="0">
      <selection activeCell="F2" sqref="F2"/>
    </sheetView>
  </sheetViews>
  <sheetFormatPr defaultColWidth="9.109375" defaultRowHeight="12.75" customHeight="1" x14ac:dyDescent="0.25"/>
  <cols>
    <col min="1" max="1" width="44.109375" style="58" bestFit="1" customWidth="1"/>
    <col min="2" max="2" width="11" style="58" bestFit="1" customWidth="1"/>
    <col min="3" max="3" width="10.5546875" style="58" bestFit="1" customWidth="1"/>
    <col min="4" max="4" width="23" style="58" bestFit="1" customWidth="1"/>
    <col min="5" max="6" width="19.5546875" style="58" customWidth="1"/>
    <col min="7" max="7" width="32.44140625" style="58" bestFit="1" customWidth="1"/>
    <col min="8" max="8" width="19.5546875" style="58" customWidth="1"/>
    <col min="9" max="9" width="13" style="58" customWidth="1"/>
    <col min="10" max="16384" width="9.109375" style="58"/>
  </cols>
  <sheetData>
    <row r="1" spans="1:9" s="57" customFormat="1" ht="21" x14ac:dyDescent="0.3">
      <c r="A1" s="56" t="s">
        <v>0</v>
      </c>
      <c r="B1" s="56"/>
    </row>
    <row r="2" spans="1:9" ht="12.75" customHeight="1" thickBot="1" x14ac:dyDescent="0.3"/>
    <row r="3" spans="1:9" ht="12.75" customHeight="1" x14ac:dyDescent="0.25">
      <c r="A3" s="59" t="s">
        <v>14</v>
      </c>
      <c r="B3" s="60"/>
      <c r="C3" s="60"/>
      <c r="D3" s="60"/>
      <c r="E3" s="61"/>
    </row>
    <row r="4" spans="1:9" ht="12.75" customHeight="1" x14ac:dyDescent="0.25">
      <c r="A4" s="62" t="s">
        <v>15</v>
      </c>
      <c r="B4" s="63"/>
      <c r="C4" s="63"/>
      <c r="D4" s="63"/>
      <c r="E4" s="64"/>
    </row>
    <row r="5" spans="1:9" ht="12.75" customHeight="1" x14ac:dyDescent="0.25">
      <c r="A5" s="62" t="s">
        <v>16</v>
      </c>
      <c r="B5" s="63"/>
      <c r="C5" s="63"/>
      <c r="D5" s="63"/>
      <c r="E5" s="64"/>
    </row>
    <row r="6" spans="1:9" ht="12.75" customHeight="1" thickBot="1" x14ac:dyDescent="0.3">
      <c r="A6" s="65"/>
      <c r="B6" s="66"/>
      <c r="C6" s="66"/>
      <c r="D6" s="66"/>
      <c r="E6" s="67"/>
    </row>
    <row r="7" spans="1:9" ht="12.75" customHeight="1" thickBot="1" x14ac:dyDescent="0.3"/>
    <row r="8" spans="1:9" ht="15" thickBot="1" x14ac:dyDescent="0.35">
      <c r="A8" s="68" t="s">
        <v>17</v>
      </c>
      <c r="B8" s="69" t="s">
        <v>92</v>
      </c>
      <c r="C8" s="70" t="s">
        <v>18</v>
      </c>
      <c r="D8" s="70" t="s">
        <v>19</v>
      </c>
      <c r="E8" s="70" t="s">
        <v>81</v>
      </c>
      <c r="F8" s="70" t="s">
        <v>21</v>
      </c>
      <c r="G8" s="70" t="s">
        <v>22</v>
      </c>
      <c r="H8" s="71" t="s">
        <v>23</v>
      </c>
      <c r="I8" s="72"/>
    </row>
    <row r="9" spans="1:9" ht="13.2" x14ac:dyDescent="0.25">
      <c r="A9" s="73" t="s">
        <v>82</v>
      </c>
      <c r="B9" s="74"/>
      <c r="C9" s="75" t="s">
        <v>24</v>
      </c>
      <c r="D9" s="76" t="s">
        <v>25</v>
      </c>
      <c r="E9" s="76">
        <v>3400</v>
      </c>
      <c r="F9" s="96"/>
      <c r="G9" s="97"/>
      <c r="H9" s="77">
        <f>E9*F9</f>
        <v>0</v>
      </c>
      <c r="I9" s="78"/>
    </row>
    <row r="10" spans="1:9" ht="13.2" x14ac:dyDescent="0.25">
      <c r="A10" s="79" t="s">
        <v>83</v>
      </c>
      <c r="B10" s="74"/>
      <c r="C10" s="80" t="s">
        <v>24</v>
      </c>
      <c r="D10" s="81" t="s">
        <v>25</v>
      </c>
      <c r="E10" s="81">
        <v>44700</v>
      </c>
      <c r="F10" s="98"/>
      <c r="G10" s="99"/>
      <c r="H10" s="82">
        <f>E10*F10</f>
        <v>0</v>
      </c>
      <c r="I10" s="78"/>
    </row>
    <row r="11" spans="1:9" ht="13.2" x14ac:dyDescent="0.25">
      <c r="A11" s="79" t="s">
        <v>26</v>
      </c>
      <c r="B11" s="74">
        <v>3</v>
      </c>
      <c r="C11" s="80" t="s">
        <v>24</v>
      </c>
      <c r="D11" s="81" t="s">
        <v>27</v>
      </c>
      <c r="E11" s="81">
        <v>20</v>
      </c>
      <c r="F11" s="98"/>
      <c r="G11" s="98"/>
      <c r="H11" s="82">
        <f>(E11*F11)+(E11*G11)</f>
        <v>0</v>
      </c>
      <c r="I11" s="78"/>
    </row>
    <row r="12" spans="1:9" ht="13.2" x14ac:dyDescent="0.25">
      <c r="A12" s="79" t="s">
        <v>28</v>
      </c>
      <c r="B12" s="74">
        <v>3</v>
      </c>
      <c r="C12" s="80" t="s">
        <v>24</v>
      </c>
      <c r="D12" s="81" t="s">
        <v>25</v>
      </c>
      <c r="E12" s="83">
        <v>100</v>
      </c>
      <c r="F12" s="98"/>
      <c r="G12" s="99"/>
      <c r="H12" s="82">
        <f t="shared" ref="H12:H44" si="0">E12*F12</f>
        <v>0</v>
      </c>
      <c r="I12" s="78"/>
    </row>
    <row r="13" spans="1:9" ht="13.2" x14ac:dyDescent="0.25">
      <c r="A13" s="79" t="s">
        <v>29</v>
      </c>
      <c r="B13" s="74">
        <v>3</v>
      </c>
      <c r="C13" s="80" t="s">
        <v>24</v>
      </c>
      <c r="D13" s="81" t="s">
        <v>27</v>
      </c>
      <c r="E13" s="81">
        <v>400</v>
      </c>
      <c r="F13" s="98"/>
      <c r="G13" s="98"/>
      <c r="H13" s="82">
        <f>(E13*F13)+(E13*G13)</f>
        <v>0</v>
      </c>
      <c r="I13" s="78"/>
    </row>
    <row r="14" spans="1:9" ht="13.2" x14ac:dyDescent="0.25">
      <c r="A14" s="79" t="s">
        <v>30</v>
      </c>
      <c r="B14" s="74">
        <v>3</v>
      </c>
      <c r="C14" s="80" t="s">
        <v>24</v>
      </c>
      <c r="D14" s="81" t="s">
        <v>27</v>
      </c>
      <c r="E14" s="81">
        <v>220</v>
      </c>
      <c r="F14" s="98"/>
      <c r="G14" s="98"/>
      <c r="H14" s="82">
        <f>(E14*F14)+(E14*G14)</f>
        <v>0</v>
      </c>
      <c r="I14" s="78"/>
    </row>
    <row r="15" spans="1:9" ht="13.2" x14ac:dyDescent="0.25">
      <c r="A15" s="79" t="s">
        <v>31</v>
      </c>
      <c r="B15" s="74">
        <v>3</v>
      </c>
      <c r="C15" s="80" t="s">
        <v>24</v>
      </c>
      <c r="D15" s="81" t="s">
        <v>27</v>
      </c>
      <c r="E15" s="81">
        <v>50</v>
      </c>
      <c r="F15" s="98"/>
      <c r="G15" s="98"/>
      <c r="H15" s="82">
        <f>(E15*F15)+(E15*G15)</f>
        <v>0</v>
      </c>
      <c r="I15" s="78"/>
    </row>
    <row r="16" spans="1:9" ht="13.2" x14ac:dyDescent="0.25">
      <c r="A16" s="79" t="s">
        <v>32</v>
      </c>
      <c r="B16" s="74">
        <v>2</v>
      </c>
      <c r="C16" s="80" t="s">
        <v>24</v>
      </c>
      <c r="D16" s="81" t="s">
        <v>25</v>
      </c>
      <c r="E16" s="81">
        <v>600</v>
      </c>
      <c r="F16" s="98"/>
      <c r="G16" s="99"/>
      <c r="H16" s="82">
        <f t="shared" si="0"/>
        <v>0</v>
      </c>
      <c r="I16" s="78"/>
    </row>
    <row r="17" spans="1:9" ht="13.2" x14ac:dyDescent="0.25">
      <c r="A17" s="79" t="s">
        <v>33</v>
      </c>
      <c r="B17" s="74">
        <v>3</v>
      </c>
      <c r="C17" s="80" t="s">
        <v>24</v>
      </c>
      <c r="D17" s="81" t="s">
        <v>25</v>
      </c>
      <c r="E17" s="81">
        <v>180</v>
      </c>
      <c r="F17" s="98"/>
      <c r="G17" s="99"/>
      <c r="H17" s="82">
        <f t="shared" si="0"/>
        <v>0</v>
      </c>
      <c r="I17" s="78"/>
    </row>
    <row r="18" spans="1:9" ht="13.2" x14ac:dyDescent="0.25">
      <c r="A18" s="79" t="s">
        <v>85</v>
      </c>
      <c r="B18" s="74">
        <v>3</v>
      </c>
      <c r="C18" s="80" t="s">
        <v>24</v>
      </c>
      <c r="D18" s="81" t="s">
        <v>25</v>
      </c>
      <c r="E18" s="81">
        <v>300</v>
      </c>
      <c r="F18" s="98"/>
      <c r="G18" s="99"/>
      <c r="H18" s="82">
        <f t="shared" si="0"/>
        <v>0</v>
      </c>
      <c r="I18" s="78"/>
    </row>
    <row r="19" spans="1:9" ht="13.2" x14ac:dyDescent="0.25">
      <c r="A19" s="79" t="s">
        <v>34</v>
      </c>
      <c r="B19" s="74">
        <v>3</v>
      </c>
      <c r="C19" s="80" t="s">
        <v>35</v>
      </c>
      <c r="D19" s="81" t="s">
        <v>25</v>
      </c>
      <c r="E19" s="81">
        <v>80</v>
      </c>
      <c r="F19" s="98"/>
      <c r="G19" s="99"/>
      <c r="H19" s="82">
        <f t="shared" si="0"/>
        <v>0</v>
      </c>
      <c r="I19" s="78"/>
    </row>
    <row r="20" spans="1:9" ht="13.2" x14ac:dyDescent="0.25">
      <c r="A20" s="79" t="s">
        <v>36</v>
      </c>
      <c r="B20" s="74">
        <v>3</v>
      </c>
      <c r="C20" s="80" t="s">
        <v>24</v>
      </c>
      <c r="D20" s="81" t="s">
        <v>37</v>
      </c>
      <c r="E20" s="81">
        <v>80</v>
      </c>
      <c r="F20" s="98"/>
      <c r="G20" s="98"/>
      <c r="H20" s="82">
        <f>(E20*F20)+(E20*G20)</f>
        <v>0</v>
      </c>
      <c r="I20" s="78"/>
    </row>
    <row r="21" spans="1:9" ht="13.2" x14ac:dyDescent="0.25">
      <c r="A21" s="79" t="s">
        <v>38</v>
      </c>
      <c r="B21" s="74">
        <v>3</v>
      </c>
      <c r="C21" s="80" t="s">
        <v>24</v>
      </c>
      <c r="D21" s="81" t="s">
        <v>37</v>
      </c>
      <c r="E21" s="81">
        <v>80</v>
      </c>
      <c r="F21" s="98"/>
      <c r="G21" s="98"/>
      <c r="H21" s="82">
        <f>(E21*F21)+(E21*G21)</f>
        <v>0</v>
      </c>
      <c r="I21" s="78"/>
    </row>
    <row r="22" spans="1:9" ht="13.2" x14ac:dyDescent="0.25">
      <c r="A22" s="79" t="s">
        <v>39</v>
      </c>
      <c r="B22" s="74">
        <v>3</v>
      </c>
      <c r="C22" s="80" t="s">
        <v>35</v>
      </c>
      <c r="D22" s="81" t="s">
        <v>37</v>
      </c>
      <c r="E22" s="81">
        <v>100</v>
      </c>
      <c r="F22" s="98"/>
      <c r="G22" s="98"/>
      <c r="H22" s="82">
        <f>(E22*F22)+(E22*G22)</f>
        <v>0</v>
      </c>
      <c r="I22" s="78"/>
    </row>
    <row r="23" spans="1:9" ht="13.2" x14ac:dyDescent="0.25">
      <c r="A23" s="79" t="s">
        <v>40</v>
      </c>
      <c r="B23" s="74"/>
      <c r="C23" s="80" t="s">
        <v>24</v>
      </c>
      <c r="D23" s="81" t="s">
        <v>25</v>
      </c>
      <c r="E23" s="81">
        <v>78000</v>
      </c>
      <c r="F23" s="98"/>
      <c r="G23" s="99"/>
      <c r="H23" s="82">
        <f t="shared" si="0"/>
        <v>0</v>
      </c>
      <c r="I23" s="78"/>
    </row>
    <row r="24" spans="1:9" ht="13.2" x14ac:dyDescent="0.25">
      <c r="A24" s="79" t="s">
        <v>41</v>
      </c>
      <c r="B24" s="74">
        <v>2</v>
      </c>
      <c r="C24" s="80" t="s">
        <v>24</v>
      </c>
      <c r="D24" s="81" t="s">
        <v>27</v>
      </c>
      <c r="E24" s="81">
        <v>30</v>
      </c>
      <c r="F24" s="98"/>
      <c r="G24" s="98"/>
      <c r="H24" s="82">
        <f>(E24*F24)+(E24*G24)</f>
        <v>0</v>
      </c>
      <c r="I24" s="78"/>
    </row>
    <row r="25" spans="1:9" ht="13.2" x14ac:dyDescent="0.25">
      <c r="A25" s="79" t="s">
        <v>42</v>
      </c>
      <c r="B25" s="74">
        <v>2</v>
      </c>
      <c r="C25" s="80" t="s">
        <v>35</v>
      </c>
      <c r="D25" s="81" t="s">
        <v>25</v>
      </c>
      <c r="E25" s="81">
        <v>65</v>
      </c>
      <c r="F25" s="98"/>
      <c r="G25" s="99"/>
      <c r="H25" s="82">
        <f t="shared" si="0"/>
        <v>0</v>
      </c>
      <c r="I25" s="78"/>
    </row>
    <row r="26" spans="1:9" ht="13.2" x14ac:dyDescent="0.25">
      <c r="A26" s="79" t="s">
        <v>86</v>
      </c>
      <c r="B26" s="74">
        <v>3</v>
      </c>
      <c r="C26" s="80" t="s">
        <v>24</v>
      </c>
      <c r="D26" s="81" t="s">
        <v>27</v>
      </c>
      <c r="E26" s="81">
        <v>40</v>
      </c>
      <c r="F26" s="98"/>
      <c r="G26" s="98"/>
      <c r="H26" s="82">
        <f>(E26*F26)+(E26*G26)</f>
        <v>0</v>
      </c>
      <c r="I26" s="78"/>
    </row>
    <row r="27" spans="1:9" ht="13.2" x14ac:dyDescent="0.25">
      <c r="A27" s="79" t="s">
        <v>43</v>
      </c>
      <c r="B27" s="74">
        <v>3</v>
      </c>
      <c r="C27" s="80" t="s">
        <v>35</v>
      </c>
      <c r="D27" s="81" t="s">
        <v>25</v>
      </c>
      <c r="E27" s="81">
        <v>20</v>
      </c>
      <c r="F27" s="98"/>
      <c r="G27" s="99"/>
      <c r="H27" s="82">
        <f t="shared" si="0"/>
        <v>0</v>
      </c>
      <c r="I27" s="78"/>
    </row>
    <row r="28" spans="1:9" ht="13.2" x14ac:dyDescent="0.25">
      <c r="A28" s="79" t="s">
        <v>44</v>
      </c>
      <c r="B28" s="74">
        <v>3</v>
      </c>
      <c r="C28" s="80" t="s">
        <v>35</v>
      </c>
      <c r="D28" s="81" t="s">
        <v>37</v>
      </c>
      <c r="E28" s="81">
        <v>20</v>
      </c>
      <c r="F28" s="98"/>
      <c r="G28" s="98"/>
      <c r="H28" s="82">
        <f>(E28*F28)+(E28*G28)</f>
        <v>0</v>
      </c>
      <c r="I28" s="78"/>
    </row>
    <row r="29" spans="1:9" ht="13.2" x14ac:dyDescent="0.25">
      <c r="A29" s="79" t="s">
        <v>45</v>
      </c>
      <c r="B29" s="74"/>
      <c r="C29" s="80" t="s">
        <v>24</v>
      </c>
      <c r="D29" s="81" t="s">
        <v>25</v>
      </c>
      <c r="E29" s="81">
        <v>19500</v>
      </c>
      <c r="F29" s="98"/>
      <c r="G29" s="99"/>
      <c r="H29" s="82">
        <f t="shared" si="0"/>
        <v>0</v>
      </c>
      <c r="I29" s="78"/>
    </row>
    <row r="30" spans="1:9" ht="13.2" x14ac:dyDescent="0.25">
      <c r="A30" s="79" t="s">
        <v>46</v>
      </c>
      <c r="B30" s="74"/>
      <c r="C30" s="80" t="s">
        <v>35</v>
      </c>
      <c r="D30" s="81" t="s">
        <v>25</v>
      </c>
      <c r="E30" s="81">
        <v>3100</v>
      </c>
      <c r="F30" s="98"/>
      <c r="G30" s="99"/>
      <c r="H30" s="82">
        <f t="shared" si="0"/>
        <v>0</v>
      </c>
      <c r="I30" s="78"/>
    </row>
    <row r="31" spans="1:9" ht="13.2" x14ac:dyDescent="0.25">
      <c r="A31" s="79" t="s">
        <v>87</v>
      </c>
      <c r="B31" s="74">
        <v>3</v>
      </c>
      <c r="C31" s="80" t="s">
        <v>24</v>
      </c>
      <c r="D31" s="81" t="s">
        <v>25</v>
      </c>
      <c r="E31" s="81">
        <v>300</v>
      </c>
      <c r="F31" s="98"/>
      <c r="G31" s="99"/>
      <c r="H31" s="82">
        <f t="shared" si="0"/>
        <v>0</v>
      </c>
      <c r="I31" s="78"/>
    </row>
    <row r="32" spans="1:9" ht="13.2" x14ac:dyDescent="0.25">
      <c r="A32" s="79" t="s">
        <v>88</v>
      </c>
      <c r="B32" s="74">
        <v>3</v>
      </c>
      <c r="C32" s="80" t="s">
        <v>24</v>
      </c>
      <c r="D32" s="81" t="s">
        <v>25</v>
      </c>
      <c r="E32" s="81">
        <v>300</v>
      </c>
      <c r="F32" s="98"/>
      <c r="G32" s="99"/>
      <c r="H32" s="82">
        <f t="shared" si="0"/>
        <v>0</v>
      </c>
      <c r="I32" s="78"/>
    </row>
    <row r="33" spans="1:9" ht="13.2" x14ac:dyDescent="0.25">
      <c r="A33" s="79" t="s">
        <v>47</v>
      </c>
      <c r="B33" s="74">
        <v>3</v>
      </c>
      <c r="C33" s="80" t="s">
        <v>24</v>
      </c>
      <c r="D33" s="81" t="s">
        <v>25</v>
      </c>
      <c r="E33" s="81">
        <v>40</v>
      </c>
      <c r="F33" s="98"/>
      <c r="G33" s="99"/>
      <c r="H33" s="82">
        <f t="shared" si="0"/>
        <v>0</v>
      </c>
      <c r="I33" s="78"/>
    </row>
    <row r="34" spans="1:9" ht="13.2" x14ac:dyDescent="0.25">
      <c r="A34" s="79" t="s">
        <v>48</v>
      </c>
      <c r="B34" s="74">
        <v>3</v>
      </c>
      <c r="C34" s="80" t="s">
        <v>35</v>
      </c>
      <c r="D34" s="81" t="s">
        <v>25</v>
      </c>
      <c r="E34" s="81">
        <v>300</v>
      </c>
      <c r="F34" s="98"/>
      <c r="G34" s="99"/>
      <c r="H34" s="82">
        <f t="shared" si="0"/>
        <v>0</v>
      </c>
      <c r="I34" s="78"/>
    </row>
    <row r="35" spans="1:9" ht="13.2" x14ac:dyDescent="0.25">
      <c r="A35" s="79" t="s">
        <v>49</v>
      </c>
      <c r="B35" s="74">
        <v>2</v>
      </c>
      <c r="C35" s="80" t="s">
        <v>24</v>
      </c>
      <c r="D35" s="81" t="s">
        <v>25</v>
      </c>
      <c r="E35" s="81">
        <v>200</v>
      </c>
      <c r="F35" s="98"/>
      <c r="G35" s="99"/>
      <c r="H35" s="82">
        <f t="shared" si="0"/>
        <v>0</v>
      </c>
      <c r="I35" s="78"/>
    </row>
    <row r="36" spans="1:9" ht="13.2" x14ac:dyDescent="0.25">
      <c r="A36" s="79" t="s">
        <v>50</v>
      </c>
      <c r="B36" s="74">
        <v>2</v>
      </c>
      <c r="C36" s="80" t="s">
        <v>24</v>
      </c>
      <c r="D36" s="81" t="s">
        <v>27</v>
      </c>
      <c r="E36" s="81">
        <v>25</v>
      </c>
      <c r="F36" s="98"/>
      <c r="G36" s="98"/>
      <c r="H36" s="82">
        <f>(E36*F36)+(E36*G36)</f>
        <v>0</v>
      </c>
      <c r="I36" s="78"/>
    </row>
    <row r="37" spans="1:9" ht="13.2" x14ac:dyDescent="0.25">
      <c r="A37" s="79" t="s">
        <v>51</v>
      </c>
      <c r="B37" s="74">
        <v>2</v>
      </c>
      <c r="C37" s="80" t="s">
        <v>24</v>
      </c>
      <c r="D37" s="81" t="s">
        <v>27</v>
      </c>
      <c r="E37" s="81">
        <v>1400</v>
      </c>
      <c r="F37" s="98"/>
      <c r="G37" s="98"/>
      <c r="H37" s="82">
        <f t="shared" ref="H37:H38" si="1">(E37*F37)+(E37*G37)</f>
        <v>0</v>
      </c>
      <c r="I37" s="78"/>
    </row>
    <row r="38" spans="1:9" ht="13.2" x14ac:dyDescent="0.25">
      <c r="A38" s="79" t="s">
        <v>52</v>
      </c>
      <c r="B38" s="74">
        <v>2</v>
      </c>
      <c r="C38" s="80" t="s">
        <v>35</v>
      </c>
      <c r="D38" s="81" t="s">
        <v>37</v>
      </c>
      <c r="E38" s="81">
        <v>135</v>
      </c>
      <c r="F38" s="98"/>
      <c r="G38" s="98"/>
      <c r="H38" s="82">
        <f t="shared" si="1"/>
        <v>0</v>
      </c>
      <c r="I38" s="78"/>
    </row>
    <row r="39" spans="1:9" ht="13.2" x14ac:dyDescent="0.25">
      <c r="A39" s="79" t="s">
        <v>53</v>
      </c>
      <c r="B39" s="74">
        <v>2</v>
      </c>
      <c r="C39" s="80" t="s">
        <v>35</v>
      </c>
      <c r="D39" s="81" t="s">
        <v>25</v>
      </c>
      <c r="E39" s="81">
        <v>1100</v>
      </c>
      <c r="F39" s="98"/>
      <c r="G39" s="99"/>
      <c r="H39" s="82">
        <f t="shared" si="0"/>
        <v>0</v>
      </c>
      <c r="I39" s="78"/>
    </row>
    <row r="40" spans="1:9" ht="13.2" x14ac:dyDescent="0.25">
      <c r="A40" s="84" t="s">
        <v>90</v>
      </c>
      <c r="B40" s="74">
        <v>3</v>
      </c>
      <c r="C40" s="80" t="s">
        <v>24</v>
      </c>
      <c r="D40" s="81" t="s">
        <v>25</v>
      </c>
      <c r="E40" s="81">
        <v>200</v>
      </c>
      <c r="F40" s="98"/>
      <c r="G40" s="99"/>
      <c r="H40" s="82">
        <f t="shared" si="0"/>
        <v>0</v>
      </c>
      <c r="I40" s="78"/>
    </row>
    <row r="41" spans="1:9" ht="13.2" x14ac:dyDescent="0.25">
      <c r="A41" s="79" t="s">
        <v>54</v>
      </c>
      <c r="B41" s="74">
        <v>3</v>
      </c>
      <c r="C41" s="80" t="s">
        <v>35</v>
      </c>
      <c r="D41" s="81" t="s">
        <v>37</v>
      </c>
      <c r="E41" s="81">
        <v>200</v>
      </c>
      <c r="F41" s="98"/>
      <c r="G41" s="98"/>
      <c r="H41" s="82">
        <f t="shared" ref="H41:H42" si="2">(E41*F41)+(E41*G41)</f>
        <v>0</v>
      </c>
      <c r="I41" s="78"/>
    </row>
    <row r="42" spans="1:9" ht="13.2" x14ac:dyDescent="0.25">
      <c r="A42" s="79" t="s">
        <v>55</v>
      </c>
      <c r="B42" s="74">
        <v>3</v>
      </c>
      <c r="C42" s="80" t="s">
        <v>35</v>
      </c>
      <c r="D42" s="81" t="s">
        <v>37</v>
      </c>
      <c r="E42" s="81">
        <v>650</v>
      </c>
      <c r="F42" s="98"/>
      <c r="G42" s="98"/>
      <c r="H42" s="82">
        <f t="shared" si="2"/>
        <v>0</v>
      </c>
      <c r="I42" s="78"/>
    </row>
    <row r="43" spans="1:9" ht="13.2" x14ac:dyDescent="0.25">
      <c r="A43" s="79" t="s">
        <v>56</v>
      </c>
      <c r="B43" s="74">
        <v>2</v>
      </c>
      <c r="C43" s="80" t="s">
        <v>35</v>
      </c>
      <c r="D43" s="81" t="s">
        <v>25</v>
      </c>
      <c r="E43" s="81">
        <v>19200</v>
      </c>
      <c r="F43" s="98"/>
      <c r="G43" s="99"/>
      <c r="H43" s="82">
        <f t="shared" si="0"/>
        <v>0</v>
      </c>
      <c r="I43" s="78"/>
    </row>
    <row r="44" spans="1:9" ht="13.2" x14ac:dyDescent="0.25">
      <c r="A44" s="79" t="s">
        <v>89</v>
      </c>
      <c r="B44" s="74">
        <v>3</v>
      </c>
      <c r="C44" s="80" t="s">
        <v>24</v>
      </c>
      <c r="D44" s="81" t="s">
        <v>25</v>
      </c>
      <c r="E44" s="81">
        <v>1800</v>
      </c>
      <c r="F44" s="98"/>
      <c r="G44" s="99"/>
      <c r="H44" s="82">
        <f t="shared" si="0"/>
        <v>0</v>
      </c>
      <c r="I44" s="78"/>
    </row>
    <row r="45" spans="1:9" ht="13.2" x14ac:dyDescent="0.25">
      <c r="A45" s="79" t="s">
        <v>57</v>
      </c>
      <c r="B45" s="74">
        <v>3</v>
      </c>
      <c r="C45" s="80" t="s">
        <v>24</v>
      </c>
      <c r="D45" s="81" t="s">
        <v>37</v>
      </c>
      <c r="E45" s="81">
        <v>100</v>
      </c>
      <c r="F45" s="98"/>
      <c r="G45" s="98"/>
      <c r="H45" s="82">
        <f t="shared" ref="H45:H46" si="3">(E45*F45)+(E45*G45)</f>
        <v>0</v>
      </c>
      <c r="I45" s="78"/>
    </row>
    <row r="46" spans="1:9" ht="13.8" thickBot="1" x14ac:dyDescent="0.3">
      <c r="A46" s="85" t="s">
        <v>84</v>
      </c>
      <c r="B46" s="74">
        <v>3</v>
      </c>
      <c r="C46" s="86" t="s">
        <v>24</v>
      </c>
      <c r="D46" s="87" t="s">
        <v>37</v>
      </c>
      <c r="E46" s="87">
        <v>50</v>
      </c>
      <c r="F46" s="100"/>
      <c r="G46" s="100"/>
      <c r="H46" s="88">
        <f t="shared" si="3"/>
        <v>0</v>
      </c>
      <c r="I46" s="78"/>
    </row>
    <row r="47" spans="1:9" ht="13.8" thickBot="1" x14ac:dyDescent="0.3">
      <c r="A47" s="89" t="s">
        <v>58</v>
      </c>
      <c r="B47" s="90"/>
      <c r="C47" s="91"/>
      <c r="D47" s="92"/>
      <c r="E47" s="92"/>
      <c r="F47" s="92"/>
      <c r="G47" s="92"/>
      <c r="H47" s="93">
        <f>SUM(H9:H46)</f>
        <v>0</v>
      </c>
      <c r="I47" s="94"/>
    </row>
    <row r="48" spans="1:9" ht="13.2" x14ac:dyDescent="0.25">
      <c r="C48" s="94"/>
      <c r="D48" s="94"/>
      <c r="E48" s="94"/>
      <c r="F48" s="94"/>
      <c r="G48" s="94"/>
      <c r="H48" s="94"/>
      <c r="I48" s="94"/>
    </row>
    <row r="49" spans="1:9" ht="13.2" x14ac:dyDescent="0.25">
      <c r="I49" s="78"/>
    </row>
    <row r="50" spans="1:9" ht="13.2" x14ac:dyDescent="0.25">
      <c r="A50" s="95"/>
      <c r="B50" s="95"/>
    </row>
    <row r="51" spans="1:9" ht="13.2" x14ac:dyDescent="0.25">
      <c r="C51" s="78"/>
      <c r="D51" s="78"/>
      <c r="E51" s="78"/>
      <c r="F51" s="78"/>
      <c r="G51" s="78"/>
      <c r="H51" s="78"/>
    </row>
    <row r="52" spans="1:9" ht="13.2" x14ac:dyDescent="0.25">
      <c r="C52" s="94"/>
      <c r="D52" s="94"/>
      <c r="E52" s="94"/>
      <c r="F52" s="94"/>
      <c r="G52" s="94"/>
      <c r="H52" s="94"/>
    </row>
  </sheetData>
  <sheetProtection algorithmName="SHA-512" hashValue="qQ7cHSbGpmkahmmdxve7ohhwg4uHXIderIKqXD1W3IwI7B4TY2utmKmUOPM/YrswSgPvquPO+2Rlc8w/+2kx7g==" saltValue="3Elma1kaEz3hHHqPiCrWHA==" spinCount="100000" sheet="1" objects="1" scenarios="1"/>
  <pageMargins left="0.7" right="0.7" top="0.75" bottom="0.75" header="0.3" footer="0.3"/>
  <pageSetup paperSize="9" orientation="portrait" r:id="rId1"/>
  <ignoredErrors>
    <ignoredError sqref="H11:H12 H23:H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91D6F-1000-49E2-A60E-5C8D0FD0ACC8}">
  <dimension ref="A1:E32"/>
  <sheetViews>
    <sheetView tabSelected="1" workbookViewId="0">
      <selection activeCell="K28" sqref="K28"/>
    </sheetView>
  </sheetViews>
  <sheetFormatPr defaultColWidth="8.88671875" defaultRowHeight="13.2" x14ac:dyDescent="0.25"/>
  <cols>
    <col min="1" max="1" width="34.33203125" style="38" customWidth="1"/>
    <col min="2" max="2" width="25.6640625" style="38" customWidth="1"/>
    <col min="3" max="3" width="24.6640625" style="38" customWidth="1"/>
    <col min="4" max="4" width="32.6640625" style="38" customWidth="1"/>
    <col min="5" max="16384" width="8.88671875" style="38"/>
  </cols>
  <sheetData>
    <row r="1" spans="1:5" s="37" customFormat="1" ht="21" x14ac:dyDescent="0.3">
      <c r="A1" s="1" t="s">
        <v>0</v>
      </c>
    </row>
    <row r="2" spans="1:5" ht="12.75" customHeight="1" thickBot="1" x14ac:dyDescent="0.3"/>
    <row r="3" spans="1:5" ht="12.75" customHeight="1" x14ac:dyDescent="0.25">
      <c r="A3" s="14" t="s">
        <v>14</v>
      </c>
      <c r="B3" s="15"/>
      <c r="C3" s="16"/>
    </row>
    <row r="4" spans="1:5" ht="12.75" customHeight="1" thickBot="1" x14ac:dyDescent="0.3">
      <c r="A4" s="17"/>
      <c r="B4" s="18"/>
      <c r="C4" s="19"/>
    </row>
    <row r="5" spans="1:5" ht="12.75" customHeight="1" thickBot="1" x14ac:dyDescent="0.3"/>
    <row r="6" spans="1:5" ht="14.4" x14ac:dyDescent="0.3">
      <c r="A6" s="20" t="s">
        <v>59</v>
      </c>
      <c r="B6" s="21" t="s">
        <v>20</v>
      </c>
      <c r="C6" s="21" t="s">
        <v>79</v>
      </c>
      <c r="D6" s="22" t="s">
        <v>23</v>
      </c>
      <c r="E6" s="39"/>
    </row>
    <row r="7" spans="1:5" x14ac:dyDescent="0.25">
      <c r="A7" s="53" t="s">
        <v>60</v>
      </c>
      <c r="B7" s="54"/>
      <c r="C7" s="54"/>
      <c r="D7" s="55"/>
    </row>
    <row r="8" spans="1:5" x14ac:dyDescent="0.25">
      <c r="A8" s="23" t="s">
        <v>61</v>
      </c>
      <c r="B8" s="25">
        <v>200</v>
      </c>
      <c r="C8" s="119">
        <v>0</v>
      </c>
      <c r="D8" s="28">
        <f>B8*C8</f>
        <v>0</v>
      </c>
    </row>
    <row r="9" spans="1:5" x14ac:dyDescent="0.25">
      <c r="A9" s="23" t="s">
        <v>62</v>
      </c>
      <c r="B9" s="25">
        <v>400</v>
      </c>
      <c r="C9" s="119">
        <v>0</v>
      </c>
      <c r="D9" s="28">
        <f t="shared" ref="D9:D13" si="0">B9*C9</f>
        <v>0</v>
      </c>
    </row>
    <row r="10" spans="1:5" x14ac:dyDescent="0.25">
      <c r="A10" s="23" t="s">
        <v>63</v>
      </c>
      <c r="B10" s="25">
        <v>150</v>
      </c>
      <c r="C10" s="119">
        <v>0</v>
      </c>
      <c r="D10" s="28">
        <f t="shared" si="0"/>
        <v>0</v>
      </c>
    </row>
    <row r="11" spans="1:5" x14ac:dyDescent="0.25">
      <c r="A11" s="23" t="s">
        <v>64</v>
      </c>
      <c r="B11" s="25">
        <v>350</v>
      </c>
      <c r="C11" s="119">
        <v>0</v>
      </c>
      <c r="D11" s="28">
        <f t="shared" si="0"/>
        <v>0</v>
      </c>
    </row>
    <row r="12" spans="1:5" x14ac:dyDescent="0.25">
      <c r="A12" s="23" t="s">
        <v>65</v>
      </c>
      <c r="B12" s="25">
        <v>350</v>
      </c>
      <c r="C12" s="119">
        <v>0</v>
      </c>
      <c r="D12" s="28">
        <f t="shared" si="0"/>
        <v>0</v>
      </c>
    </row>
    <row r="13" spans="1:5" ht="26.4" x14ac:dyDescent="0.25">
      <c r="A13" s="40" t="s">
        <v>66</v>
      </c>
      <c r="B13" s="25">
        <v>150</v>
      </c>
      <c r="C13" s="119">
        <v>0</v>
      </c>
      <c r="D13" s="28">
        <f t="shared" si="0"/>
        <v>0</v>
      </c>
    </row>
    <row r="14" spans="1:5" x14ac:dyDescent="0.25">
      <c r="A14" s="53" t="s">
        <v>67</v>
      </c>
      <c r="B14" s="54"/>
      <c r="C14" s="54"/>
      <c r="D14" s="55"/>
    </row>
    <row r="15" spans="1:5" x14ac:dyDescent="0.25">
      <c r="A15" s="23" t="s">
        <v>63</v>
      </c>
      <c r="B15" s="25">
        <v>20</v>
      </c>
      <c r="C15" s="119">
        <v>0</v>
      </c>
      <c r="D15" s="29">
        <f>B15*C15</f>
        <v>0</v>
      </c>
    </row>
    <row r="16" spans="1:5" x14ac:dyDescent="0.25">
      <c r="A16" s="23" t="s">
        <v>68</v>
      </c>
      <c r="B16" s="25">
        <v>400</v>
      </c>
      <c r="C16" s="119">
        <v>0</v>
      </c>
      <c r="D16" s="29">
        <f t="shared" ref="D16:D20" si="1">B16*C16</f>
        <v>0</v>
      </c>
    </row>
    <row r="17" spans="1:4" x14ac:dyDescent="0.25">
      <c r="A17" s="23" t="s">
        <v>69</v>
      </c>
      <c r="B17" s="25">
        <v>100</v>
      </c>
      <c r="C17" s="119">
        <v>0</v>
      </c>
      <c r="D17" s="29">
        <f t="shared" si="1"/>
        <v>0</v>
      </c>
    </row>
    <row r="18" spans="1:4" x14ac:dyDescent="0.25">
      <c r="A18" s="23" t="s">
        <v>91</v>
      </c>
      <c r="B18" s="25">
        <v>250</v>
      </c>
      <c r="C18" s="119">
        <v>0</v>
      </c>
      <c r="D18" s="29">
        <f t="shared" si="1"/>
        <v>0</v>
      </c>
    </row>
    <row r="19" spans="1:4" x14ac:dyDescent="0.25">
      <c r="A19" s="23" t="s">
        <v>70</v>
      </c>
      <c r="B19" s="25">
        <v>25</v>
      </c>
      <c r="C19" s="119">
        <v>0</v>
      </c>
      <c r="D19" s="29">
        <f t="shared" si="1"/>
        <v>0</v>
      </c>
    </row>
    <row r="20" spans="1:4" ht="13.8" thickBot="1" x14ac:dyDescent="0.3">
      <c r="A20" s="24" t="s">
        <v>64</v>
      </c>
      <c r="B20" s="32">
        <v>350</v>
      </c>
      <c r="C20" s="120">
        <v>0</v>
      </c>
      <c r="D20" s="29">
        <f t="shared" si="1"/>
        <v>0</v>
      </c>
    </row>
    <row r="21" spans="1:4" ht="13.8" thickBot="1" x14ac:dyDescent="0.3">
      <c r="A21" s="27" t="s">
        <v>4</v>
      </c>
      <c r="B21" s="26"/>
      <c r="C21" s="26"/>
      <c r="D21" s="30">
        <f>SUM(D8:D13,D15:D20)</f>
        <v>0</v>
      </c>
    </row>
    <row r="22" spans="1:4" ht="13.8" thickBot="1" x14ac:dyDescent="0.3"/>
    <row r="23" spans="1:4" ht="14.4" x14ac:dyDescent="0.3">
      <c r="A23" s="20" t="s">
        <v>71</v>
      </c>
      <c r="B23" s="21" t="s">
        <v>20</v>
      </c>
      <c r="C23" s="21" t="s">
        <v>80</v>
      </c>
      <c r="D23" s="22" t="s">
        <v>23</v>
      </c>
    </row>
    <row r="24" spans="1:4" x14ac:dyDescent="0.25">
      <c r="A24" s="23" t="s">
        <v>72</v>
      </c>
      <c r="B24" s="25">
        <v>20</v>
      </c>
      <c r="C24" s="119">
        <v>0</v>
      </c>
      <c r="D24" s="29">
        <f>B24*C24</f>
        <v>0</v>
      </c>
    </row>
    <row r="25" spans="1:4" x14ac:dyDescent="0.25">
      <c r="A25" s="23" t="s">
        <v>73</v>
      </c>
      <c r="B25" s="25">
        <v>20</v>
      </c>
      <c r="C25" s="119">
        <v>0</v>
      </c>
      <c r="D25" s="29">
        <f t="shared" ref="D25:D27" si="2">B25*C25</f>
        <v>0</v>
      </c>
    </row>
    <row r="26" spans="1:4" x14ac:dyDescent="0.25">
      <c r="A26" s="23" t="s">
        <v>74</v>
      </c>
      <c r="B26" s="25">
        <v>75</v>
      </c>
      <c r="C26" s="119">
        <v>0</v>
      </c>
      <c r="D26" s="29">
        <f t="shared" si="2"/>
        <v>0</v>
      </c>
    </row>
    <row r="27" spans="1:4" ht="13.8" thickBot="1" x14ac:dyDescent="0.3">
      <c r="A27" s="24" t="s">
        <v>75</v>
      </c>
      <c r="B27" s="32">
        <v>100</v>
      </c>
      <c r="C27" s="120">
        <v>0</v>
      </c>
      <c r="D27" s="29">
        <f t="shared" si="2"/>
        <v>0</v>
      </c>
    </row>
    <row r="28" spans="1:4" ht="13.8" thickBot="1" x14ac:dyDescent="0.3">
      <c r="A28" s="27" t="s">
        <v>76</v>
      </c>
      <c r="B28" s="26"/>
      <c r="C28" s="26"/>
      <c r="D28" s="31">
        <f>SUM(D24:D27)</f>
        <v>0</v>
      </c>
    </row>
    <row r="29" spans="1:4" ht="13.8" thickBot="1" x14ac:dyDescent="0.3"/>
    <row r="30" spans="1:4" ht="14.4" x14ac:dyDescent="0.3">
      <c r="A30" s="20" t="s">
        <v>77</v>
      </c>
      <c r="B30" s="21" t="s">
        <v>20</v>
      </c>
      <c r="C30" s="21" t="s">
        <v>79</v>
      </c>
      <c r="D30" s="22" t="s">
        <v>23</v>
      </c>
    </row>
    <row r="31" spans="1:4" ht="27" thickBot="1" x14ac:dyDescent="0.3">
      <c r="A31" s="40" t="s">
        <v>78</v>
      </c>
      <c r="B31" s="33">
        <v>10000</v>
      </c>
      <c r="C31" s="119">
        <v>0</v>
      </c>
      <c r="D31" s="29">
        <f>B31*C31</f>
        <v>0</v>
      </c>
    </row>
    <row r="32" spans="1:4" ht="13.8" thickBot="1" x14ac:dyDescent="0.3">
      <c r="A32" s="27" t="s">
        <v>6</v>
      </c>
      <c r="B32" s="26"/>
      <c r="C32" s="26"/>
      <c r="D32" s="31">
        <f>D31</f>
        <v>0</v>
      </c>
    </row>
  </sheetData>
  <sheetProtection algorithmName="SHA-512" hashValue="OWY0+OgdScTWT1D5NHXxUQEAgAhGBhlik+F4BKDUTrVbvMQWi9BOqn7glVL/LQXaJDIvtr9Cv/aet6Z/hkP4VQ==" saltValue="adb14koMkPxLplP8Dh5Nmw==" spinCount="100000" sheet="1" objects="1" scenarios="1"/>
  <mergeCells count="2">
    <mergeCell ref="A7:D7"/>
    <mergeCell ref="A14:D14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C39797A299D43B4341D3CDCBFC258" ma:contentTypeVersion="13" ma:contentTypeDescription="Een nieuw document maken." ma:contentTypeScope="" ma:versionID="5f26e072f74f27c71f78cd601f08be2e">
  <xsd:schema xmlns:xsd="http://www.w3.org/2001/XMLSchema" xmlns:xs="http://www.w3.org/2001/XMLSchema" xmlns:p="http://schemas.microsoft.com/office/2006/metadata/properties" xmlns:ns2="cb0d58f2-ebe1-4c7f-9100-52638b63b605" xmlns:ns3="f4e79e8a-2583-4cbd-a0fd-df77618fe13b" targetNamespace="http://schemas.microsoft.com/office/2006/metadata/properties" ma:root="true" ma:fieldsID="fde4fbefe148f79c63c18cc5306f1441" ns2:_="" ns3:_="">
    <xsd:import namespace="cb0d58f2-ebe1-4c7f-9100-52638b63b605"/>
    <xsd:import namespace="f4e79e8a-2583-4cbd-a0fd-df77618fe1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d58f2-ebe1-4c7f-9100-52638b63b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2bf06c9d-aefe-4981-8979-7b8905db0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79e8a-2583-4cbd-a0fd-df77618fe13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076eb20-5f98-4085-b71b-4972b0b02344}" ma:internalName="TaxCatchAll" ma:showField="CatchAllData" ma:web="f4e79e8a-2583-4cbd-a0fd-df77618fe1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0d58f2-ebe1-4c7f-9100-52638b63b605">
      <Terms xmlns="http://schemas.microsoft.com/office/infopath/2007/PartnerControls"/>
    </lcf76f155ced4ddcb4097134ff3c332f>
    <TaxCatchAll xmlns="f4e79e8a-2583-4cbd-a0fd-df77618fe13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E31D0-19CF-4C2D-A9CB-044A44AAA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0d58f2-ebe1-4c7f-9100-52638b63b605"/>
    <ds:schemaRef ds:uri="f4e79e8a-2583-4cbd-a0fd-df77618fe1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C304DA-4D44-44AB-A3A9-6B9C4AAE5310}">
  <ds:schemaRefs>
    <ds:schemaRef ds:uri="http://schemas.microsoft.com/office/2006/metadata/properties"/>
    <ds:schemaRef ds:uri="http://schemas.microsoft.com/office/infopath/2007/PartnerControls"/>
    <ds:schemaRef ds:uri="cb0d58f2-ebe1-4c7f-9100-52638b63b605"/>
    <ds:schemaRef ds:uri="f4e79e8a-2583-4cbd-a0fd-df77618fe13b"/>
  </ds:schemaRefs>
</ds:datastoreItem>
</file>

<file path=customXml/itemProps3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Totaalblad</vt:lpstr>
      <vt:lpstr>Prijzen PBM</vt:lpstr>
      <vt:lpstr>Dienstverlening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Marloes Timmermans</cp:lastModifiedBy>
  <cp:revision/>
  <dcterms:created xsi:type="dcterms:W3CDTF">2021-07-07T13:50:11Z</dcterms:created>
  <dcterms:modified xsi:type="dcterms:W3CDTF">2026-04-16T15:23:51Z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0x010100C11C39797A299D43B4341D3CDCBFC258</vt:lpwstr>
  </property>
  <property fmtid="{D5CDD505-2E9C-101B-9397-08002B2CF9AE}" pid="3" name="MediaServiceImageTags">
    <vt:lpwstr/>
  </property>
</Properties>
</file>