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filterPrivacy="1" codeName="ThisWorkbook" autoCompressPictures="0"/>
  <xr:revisionPtr revIDLastSave="1065" documentId="13_ncr:1_{5334CF58-9690-A949-B2C7-3327E3258FF9}" xr6:coauthVersionLast="47" xr6:coauthVersionMax="47" xr10:uidLastSave="{E7C03D06-D84C-1843-8C48-820B67F41663}"/>
  <bookViews>
    <workbookView xWindow="0" yWindow="600" windowWidth="30800" windowHeight="19200" activeTab="6" xr2:uid="{00000000-000D-0000-FFFF-FFFF00000000}"/>
  </bookViews>
  <sheets>
    <sheet name="OPEN VRAGEN " sheetId="21" r:id="rId1"/>
    <sheet name="Beoordelaar 1" sheetId="7" r:id="rId2"/>
    <sheet name="Beoordelaar 2" sheetId="23" r:id="rId3"/>
    <sheet name="Beoordelaar 3" sheetId="24" r:id="rId4"/>
    <sheet name="Beoordelaar 4" sheetId="25" r:id="rId5"/>
    <sheet name="Beoordelaar 5" sheetId="26" r:id="rId6"/>
    <sheet name="Consensus" sheetId="9" r:id="rId7"/>
  </sheets>
  <definedNames>
    <definedName name="SCORE">'OPEN VRAGEN '!$B$3:$G$3</definedName>
    <definedName name="SCORE035">#REF!</definedName>
    <definedName name="SCORE05">#REF!</definedName>
    <definedName name="SCORE0510">#REF!</definedName>
    <definedName name="SCORE12345">#REF!</definedName>
    <definedName name="SCORE1510">#REF!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0" i="9" l="1"/>
  <c r="G30" i="9"/>
  <c r="J30" i="9"/>
  <c r="J23" i="9"/>
  <c r="G23" i="9"/>
  <c r="D23" i="9"/>
  <c r="D16" i="9"/>
  <c r="G16" i="9"/>
  <c r="J16" i="9"/>
  <c r="J9" i="9"/>
  <c r="G9" i="9"/>
  <c r="D9" i="9"/>
  <c r="J28" i="9"/>
  <c r="J27" i="9"/>
  <c r="J26" i="9"/>
  <c r="J25" i="9"/>
  <c r="J24" i="9"/>
  <c r="G28" i="9"/>
  <c r="G27" i="9"/>
  <c r="G26" i="9"/>
  <c r="G25" i="9"/>
  <c r="G24" i="9"/>
  <c r="J21" i="9"/>
  <c r="J20" i="9"/>
  <c r="J19" i="9"/>
  <c r="J18" i="9"/>
  <c r="J17" i="9"/>
  <c r="G21" i="9"/>
  <c r="G20" i="9"/>
  <c r="G19" i="9"/>
  <c r="G18" i="9"/>
  <c r="G17" i="9"/>
  <c r="D28" i="9"/>
  <c r="D27" i="9"/>
  <c r="D26" i="9"/>
  <c r="D25" i="9"/>
  <c r="D24" i="9"/>
  <c r="D21" i="9"/>
  <c r="D20" i="9"/>
  <c r="D19" i="9"/>
  <c r="D18" i="9"/>
  <c r="D17" i="9"/>
  <c r="B28" i="9"/>
  <c r="B27" i="9"/>
  <c r="B26" i="9"/>
  <c r="B25" i="9"/>
  <c r="B24" i="9"/>
  <c r="B21" i="9"/>
  <c r="B20" i="9"/>
  <c r="B19" i="9"/>
  <c r="B18" i="9"/>
  <c r="B17" i="9"/>
  <c r="B14" i="9"/>
  <c r="B13" i="9"/>
  <c r="B12" i="9"/>
  <c r="B11" i="9"/>
  <c r="B10" i="9"/>
  <c r="B7" i="9"/>
  <c r="B6" i="9"/>
  <c r="B5" i="9"/>
  <c r="B4" i="9"/>
  <c r="B3" i="9"/>
  <c r="A24" i="9"/>
  <c r="A17" i="9"/>
  <c r="A25" i="9"/>
  <c r="I1" i="26"/>
  <c r="F1" i="26"/>
  <c r="C1" i="26"/>
  <c r="I1" i="25"/>
  <c r="F1" i="25"/>
  <c r="C1" i="25"/>
  <c r="I1" i="24"/>
  <c r="F1" i="24"/>
  <c r="C1" i="24"/>
  <c r="I1" i="23"/>
  <c r="F1" i="23"/>
  <c r="C1" i="23"/>
  <c r="A9" i="26"/>
  <c r="A8" i="26"/>
  <c r="A7" i="26"/>
  <c r="A6" i="26"/>
  <c r="A9" i="25"/>
  <c r="A8" i="25"/>
  <c r="A7" i="25"/>
  <c r="A6" i="25"/>
  <c r="A9" i="24"/>
  <c r="A8" i="24"/>
  <c r="A7" i="24"/>
  <c r="A6" i="24"/>
  <c r="A9" i="23"/>
  <c r="A8" i="23"/>
  <c r="A7" i="23"/>
  <c r="A6" i="23"/>
  <c r="A9" i="7"/>
  <c r="A8" i="7"/>
  <c r="A7" i="7"/>
  <c r="A6" i="7"/>
  <c r="D32" i="9" l="1"/>
  <c r="G32" i="9"/>
  <c r="J32" i="9"/>
  <c r="J14" i="9" l="1"/>
  <c r="J13" i="9"/>
  <c r="J12" i="9"/>
  <c r="J11" i="9"/>
  <c r="J10" i="9"/>
  <c r="J7" i="9"/>
  <c r="J6" i="9"/>
  <c r="J5" i="9"/>
  <c r="J4" i="9"/>
  <c r="J3" i="9"/>
  <c r="J1" i="9"/>
  <c r="G14" i="9"/>
  <c r="G13" i="9"/>
  <c r="G12" i="9"/>
  <c r="G11" i="9"/>
  <c r="G10" i="9"/>
  <c r="G7" i="9"/>
  <c r="G6" i="9"/>
  <c r="G5" i="9"/>
  <c r="G4" i="9"/>
  <c r="G3" i="9"/>
  <c r="G1" i="9"/>
  <c r="D14" i="9"/>
  <c r="D13" i="9"/>
  <c r="D12" i="9"/>
  <c r="D11" i="9"/>
  <c r="D10" i="9"/>
  <c r="D4" i="9"/>
  <c r="D5" i="9"/>
  <c r="D6" i="9"/>
  <c r="D7" i="9"/>
  <c r="A5" i="26"/>
  <c r="A4" i="26"/>
  <c r="A3" i="26"/>
  <c r="A2" i="26"/>
  <c r="A5" i="25"/>
  <c r="A4" i="25"/>
  <c r="A3" i="25"/>
  <c r="A2" i="25"/>
  <c r="A5" i="24"/>
  <c r="A4" i="24"/>
  <c r="A3" i="24"/>
  <c r="A2" i="24"/>
  <c r="A5" i="23"/>
  <c r="A4" i="23"/>
  <c r="A3" i="23"/>
  <c r="A2" i="23"/>
  <c r="A10" i="9"/>
  <c r="A11" i="9"/>
  <c r="A5" i="7"/>
  <c r="A4" i="7"/>
  <c r="A3" i="9"/>
  <c r="A2" i="7"/>
  <c r="A3" i="7"/>
  <c r="D3" i="9"/>
  <c r="D1" i="9"/>
  <c r="D34" i="9" l="1"/>
  <c r="D38" i="9" s="1"/>
  <c r="G34" i="9"/>
  <c r="G38" i="9" s="1"/>
  <c r="J34" i="9" l="1"/>
  <c r="J38" i="9" s="1"/>
</calcChain>
</file>

<file path=xl/sharedStrings.xml><?xml version="1.0" encoding="utf-8"?>
<sst xmlns="http://schemas.openxmlformats.org/spreadsheetml/2006/main" count="200" uniqueCount="31">
  <si>
    <t>Uitmuntend</t>
  </si>
  <si>
    <t>Goed</t>
  </si>
  <si>
    <t>Voldoende</t>
  </si>
  <si>
    <t>Matig</t>
  </si>
  <si>
    <t>Onvoldoende</t>
  </si>
  <si>
    <t>SCORE</t>
  </si>
  <si>
    <t>SCORE:</t>
  </si>
  <si>
    <t>&lt;MOTIVATIE&gt;</t>
  </si>
  <si>
    <t>Totaalwaardes</t>
  </si>
  <si>
    <t>Motivatie consensus:</t>
  </si>
  <si>
    <t>Consensus</t>
  </si>
  <si>
    <t>Totaal behaalde waarde open vragen:</t>
  </si>
  <si>
    <t>Totaal behaalde waarde kwaliteit:</t>
  </si>
  <si>
    <t>Totaal behaalde waarde criterium prijs:</t>
  </si>
  <si>
    <t>Eindscore (kwaliteit-prijs):</t>
  </si>
  <si>
    <t>Beoordelaar 1</t>
  </si>
  <si>
    <t>INSCHRIJVER 1</t>
  </si>
  <si>
    <t>INSCHRIJVER 2</t>
  </si>
  <si>
    <t>INSCHRIJVER 3</t>
  </si>
  <si>
    <t>Beoordelaar 2</t>
  </si>
  <si>
    <t>Beoordelaar 3</t>
  </si>
  <si>
    <t>Beoordelaar 4</t>
  </si>
  <si>
    <t>Beoordelaar 5</t>
  </si>
  <si>
    <t xml:space="preserve">Vraag 1: Plan van aanpak implementatie. </t>
  </si>
  <si>
    <t xml:space="preserve">Zie bijlage 7a - Kwaliteit </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</si>
  <si>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t>
  </si>
  <si>
    <t>BEANTWOORDING VAN DE OPEN VRAGEN</t>
  </si>
  <si>
    <t xml:space="preserve">Vraag 4: Waarborden kwaliteit. </t>
  </si>
  <si>
    <t>Vraag 3: Marktconforme prijsstelling.</t>
  </si>
  <si>
    <t>Vraag 2: Duurzaam drukwerk en SROI.</t>
  </si>
  <si>
    <t>Indien Inschrijver driemaal of meer matig scoort zal deze Inschrijver uitgesloten worden van verdere deelname.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</si>
</sst>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0.0000"/>
  </numFmts>
  <fonts count="17" x14ac:knownFonts="1">
    <font>
      <sz val="11"/>
      <color theme="1"/>
      <name val="Calibri"/>
      <family val="2"/>
      <scheme val="minor"/>
    </font>
    <font>
      <sz val="10"/>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0"/>
      <name val="Verdana"/>
      <family val="2"/>
    </font>
    <font>
      <sz val="10"/>
      <color theme="1"/>
      <name val="Calibri"/>
      <family val="2"/>
      <scheme val="minor"/>
    </font>
    <font>
      <sz val="9"/>
      <color theme="0"/>
      <name val="Verdana"/>
      <family val="2"/>
    </font>
    <font>
      <b/>
      <sz val="10"/>
      <color theme="0"/>
      <name val="Verdana"/>
      <family val="2"/>
    </font>
    <font>
      <sz val="11"/>
      <color theme="5"/>
      <name val="Calibri"/>
      <family val="2"/>
      <scheme val="minor"/>
    </font>
    <font>
      <b/>
      <sz val="8"/>
      <color theme="0"/>
      <name val="Verdana"/>
      <family val="2"/>
    </font>
    <font>
      <sz val="11"/>
      <color theme="0"/>
      <name val="Calibri"/>
      <family val="2"/>
      <scheme val="minor"/>
    </font>
    <font>
      <sz val="10"/>
      <color theme="0"/>
      <name val="Verdana"/>
      <family val="2"/>
    </font>
    <font>
      <sz val="10"/>
      <color theme="0"/>
      <name val="Calibri"/>
      <family val="2"/>
      <scheme val="minor"/>
    </font>
    <font>
      <i/>
      <sz val="15"/>
      <color rgb="FFFF0000"/>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3">
    <xf numFmtId="0" fontId="0" fillId="0" borderId="0" xfId="0"/>
    <xf numFmtId="0" fontId="2" fillId="0" borderId="0" xfId="0" applyFont="1"/>
    <xf numFmtId="0" fontId="2" fillId="2" borderId="0" xfId="0" applyFont="1" applyFill="1"/>
    <xf numFmtId="0" fontId="3" fillId="2" borderId="6" xfId="0" applyFont="1" applyFill="1" applyBorder="1" applyAlignment="1">
      <alignment horizontal="left" vertical="center" indent="1"/>
    </xf>
    <xf numFmtId="0" fontId="2" fillId="2" borderId="6" xfId="0" applyFont="1" applyFill="1" applyBorder="1" applyAlignment="1">
      <alignment horizontal="left" vertical="center" wrapText="1" indent="1"/>
    </xf>
    <xf numFmtId="0" fontId="2" fillId="2" borderId="6" xfId="0" applyFont="1" applyFill="1" applyBorder="1"/>
    <xf numFmtId="0" fontId="4" fillId="2" borderId="6" xfId="0" applyFont="1" applyFill="1" applyBorder="1" applyAlignment="1">
      <alignment horizontal="left" vertical="center" indent="1"/>
    </xf>
    <xf numFmtId="0" fontId="8" fillId="0" borderId="0" xfId="0" applyFont="1"/>
    <xf numFmtId="164" fontId="2" fillId="3"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2" fillId="3" borderId="1" xfId="0" applyFont="1" applyFill="1" applyBorder="1" applyAlignment="1">
      <alignment horizontal="left" vertical="center" wrapText="1"/>
    </xf>
    <xf numFmtId="165" fontId="2" fillId="0" borderId="0" xfId="0" applyNumberFormat="1" applyFont="1" applyAlignment="1">
      <alignment horizontal="center" wrapText="1"/>
    </xf>
    <xf numFmtId="0" fontId="2" fillId="0" borderId="0" xfId="0" applyFont="1" applyAlignment="1">
      <alignment wrapText="1"/>
    </xf>
    <xf numFmtId="0" fontId="4" fillId="2" borderId="5" xfId="0" applyFont="1" applyFill="1" applyBorder="1" applyAlignment="1">
      <alignment horizontal="left" vertical="center" indent="1"/>
    </xf>
    <xf numFmtId="0" fontId="11" fillId="0" borderId="0" xfId="0" applyFont="1"/>
    <xf numFmtId="49" fontId="0" fillId="0" borderId="0" xfId="0" applyNumberFormat="1"/>
    <xf numFmtId="0" fontId="7" fillId="5" borderId="2" xfId="0" applyFont="1" applyFill="1" applyBorder="1" applyAlignment="1">
      <alignment vertical="center"/>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5" borderId="1" xfId="0" applyFont="1" applyFill="1" applyBorder="1" applyAlignment="1">
      <alignment horizontal="right" vertical="center"/>
    </xf>
    <xf numFmtId="0" fontId="14" fillId="0" borderId="0" xfId="0" applyFont="1" applyAlignment="1">
      <alignment horizontal="left" vertical="center" wrapText="1" indent="1"/>
    </xf>
    <xf numFmtId="0" fontId="13" fillId="0" borderId="0" xfId="0" applyFont="1"/>
    <xf numFmtId="0" fontId="14" fillId="2" borderId="0" xfId="0" applyFont="1" applyFill="1" applyAlignment="1">
      <alignment horizontal="left" vertical="center" wrapText="1" indent="1"/>
    </xf>
    <xf numFmtId="0" fontId="15" fillId="2" borderId="0" xfId="0" applyFont="1" applyFill="1"/>
    <xf numFmtId="0" fontId="13" fillId="2" borderId="0" xfId="0" applyFont="1" applyFill="1"/>
    <xf numFmtId="0" fontId="0" fillId="2" borderId="0" xfId="0" applyFill="1"/>
    <xf numFmtId="0" fontId="2" fillId="4" borderId="4" xfId="0" applyFont="1" applyFill="1" applyBorder="1" applyAlignment="1">
      <alignment wrapText="1"/>
    </xf>
    <xf numFmtId="0" fontId="4" fillId="4" borderId="2" xfId="0" applyFont="1" applyFill="1" applyBorder="1" applyAlignment="1" applyProtection="1">
      <alignment horizontal="left" vertical="center" indent="1"/>
      <protection locked="0"/>
    </xf>
    <xf numFmtId="0" fontId="10" fillId="5" borderId="8" xfId="0" applyFont="1" applyFill="1" applyBorder="1" applyAlignment="1">
      <alignment vertical="center" wrapText="1"/>
    </xf>
    <xf numFmtId="0" fontId="2" fillId="4" borderId="2" xfId="0" applyFont="1" applyFill="1" applyBorder="1"/>
    <xf numFmtId="0" fontId="2" fillId="3" borderId="8" xfId="0" applyFont="1" applyFill="1" applyBorder="1" applyAlignment="1">
      <alignment vertical="center" wrapText="1"/>
    </xf>
    <xf numFmtId="0" fontId="4"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 fillId="3" borderId="1" xfId="0" applyFont="1" applyFill="1" applyBorder="1" applyAlignment="1">
      <alignment horizontal="left" vertical="center" wrapText="1"/>
    </xf>
    <xf numFmtId="165" fontId="10" fillId="5" borderId="2" xfId="0" applyNumberFormat="1" applyFont="1" applyFill="1" applyBorder="1" applyAlignment="1" applyProtection="1">
      <alignment horizontal="center" vertical="center" wrapText="1"/>
      <protection locked="0"/>
    </xf>
    <xf numFmtId="165" fontId="10" fillId="5" borderId="3" xfId="0" applyNumberFormat="1" applyFont="1" applyFill="1" applyBorder="1" applyAlignment="1" applyProtection="1">
      <alignment horizontal="center" vertical="center" wrapText="1"/>
      <protection locked="0"/>
    </xf>
    <xf numFmtId="165" fontId="3" fillId="3" borderId="4" xfId="0" applyNumberFormat="1" applyFont="1" applyFill="1" applyBorder="1" applyAlignment="1" applyProtection="1">
      <alignment horizontal="center" vertical="center" wrapText="1"/>
      <protection locked="0"/>
    </xf>
    <xf numFmtId="165" fontId="3" fillId="3" borderId="3" xfId="0" applyNumberFormat="1" applyFont="1" applyFill="1" applyBorder="1" applyAlignment="1" applyProtection="1">
      <alignment horizontal="center" vertical="center" wrapText="1"/>
      <protection locked="0"/>
    </xf>
    <xf numFmtId="165" fontId="4" fillId="4" borderId="4" xfId="0" applyNumberFormat="1" applyFont="1" applyFill="1" applyBorder="1" applyAlignment="1" applyProtection="1">
      <alignment horizontal="center" vertical="center" wrapText="1"/>
      <protection locked="0"/>
    </xf>
    <xf numFmtId="165" fontId="4" fillId="4" borderId="3" xfId="0" applyNumberFormat="1" applyFont="1" applyFill="1" applyBorder="1" applyAlignment="1" applyProtection="1">
      <alignment horizontal="center" vertical="center" wrapText="1"/>
      <protection locked="0"/>
    </xf>
    <xf numFmtId="165" fontId="4" fillId="4" borderId="2" xfId="0" applyNumberFormat="1" applyFont="1" applyFill="1" applyBorder="1" applyAlignment="1" applyProtection="1">
      <alignment horizontal="center" vertical="center" wrapText="1"/>
      <protection locked="0"/>
    </xf>
    <xf numFmtId="165" fontId="4" fillId="4" borderId="2" xfId="0" applyNumberFormat="1" applyFont="1" applyFill="1" applyBorder="1" applyAlignment="1">
      <alignment horizontal="center" vertical="center" wrapText="1"/>
    </xf>
    <xf numFmtId="165" fontId="4" fillId="4" borderId="3" xfId="0" applyNumberFormat="1" applyFont="1" applyFill="1" applyBorder="1" applyAlignment="1">
      <alignment horizontal="center" vertical="center" wrapText="1"/>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0" fontId="4" fillId="4" borderId="2" xfId="0" applyFont="1" applyFill="1" applyBorder="1" applyAlignment="1">
      <alignment horizontal="right" vertical="center"/>
    </xf>
    <xf numFmtId="0" fontId="4" fillId="4" borderId="3" xfId="0" applyFont="1" applyFill="1" applyBorder="1" applyAlignment="1">
      <alignment horizontal="right" vertical="center"/>
    </xf>
    <xf numFmtId="166" fontId="4" fillId="5" borderId="2" xfId="0" applyNumberFormat="1" applyFont="1" applyFill="1" applyBorder="1" applyAlignment="1" applyProtection="1">
      <alignment horizontal="center" vertical="center"/>
      <protection locked="0"/>
    </xf>
    <xf numFmtId="166" fontId="4" fillId="5" borderId="3" xfId="0" applyNumberFormat="1" applyFont="1" applyFill="1" applyBorder="1" applyAlignment="1" applyProtection="1">
      <alignment horizontal="center" vertical="center"/>
      <protection locked="0"/>
    </xf>
    <xf numFmtId="166" fontId="4" fillId="4" borderId="2" xfId="0" applyNumberFormat="1" applyFont="1" applyFill="1" applyBorder="1" applyAlignment="1">
      <alignment horizontal="center" vertical="center"/>
    </xf>
    <xf numFmtId="167" fontId="4" fillId="4" borderId="3" xfId="0" applyNumberFormat="1"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7" fillId="5" borderId="2" xfId="0" applyFont="1" applyFill="1" applyBorder="1" applyAlignment="1">
      <alignment horizontal="right" vertical="center" wrapText="1"/>
    </xf>
    <xf numFmtId="0" fontId="7" fillId="5" borderId="3" xfId="0" applyFont="1" applyFill="1" applyBorder="1" applyAlignment="1">
      <alignment horizontal="right"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164" fontId="2" fillId="3" borderId="1"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right" vertical="center" wrapText="1"/>
    </xf>
    <xf numFmtId="164" fontId="2" fillId="3" borderId="7" xfId="0" applyNumberFormat="1" applyFont="1" applyFill="1" applyBorder="1" applyAlignment="1" applyProtection="1">
      <alignment horizontal="center" vertical="center" wrapText="1"/>
      <protection locked="0"/>
    </xf>
    <xf numFmtId="164" fontId="2" fillId="3" borderId="6" xfId="0" applyNumberFormat="1"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center" vertical="center" wrapText="1"/>
      <protection locked="0"/>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16" fillId="0" borderId="0" xfId="0" applyFont="1" applyAlignment="1">
      <alignment horizontal="center" vertical="center"/>
    </xf>
    <xf numFmtId="166" fontId="4" fillId="4" borderId="3" xfId="0" applyNumberFormat="1" applyFont="1" applyFill="1" applyBorder="1" applyAlignment="1">
      <alignment horizontal="center" vertical="center"/>
    </xf>
  </cellXfs>
  <cellStyles count="57">
    <cellStyle name="Gevolgde hyperlink" xfId="36" builtinId="9" hidden="1"/>
    <cellStyle name="Gevolgde hyperlink" xfId="24" builtinId="9" hidden="1"/>
    <cellStyle name="Gevolgde hyperlink" xfId="28" builtinId="9" hidden="1"/>
    <cellStyle name="Gevolgde hyperlink" xfId="20" builtinId="9" hidden="1"/>
    <cellStyle name="Gevolgde hyperlink" xfId="40" builtinId="9" hidden="1"/>
    <cellStyle name="Gevolgde hyperlink" xfId="48" builtinId="9" hidden="1"/>
    <cellStyle name="Gevolgde hyperlink" xfId="6" builtinId="9" hidden="1"/>
    <cellStyle name="Gevolgde hyperlink" xfId="46" builtinId="9" hidden="1"/>
    <cellStyle name="Gevolgde hyperlink" xfId="38" builtinId="9" hidden="1"/>
    <cellStyle name="Gevolgde hyperlink" xfId="30" builtinId="9" hidden="1"/>
    <cellStyle name="Gevolgde hyperlink" xfId="12" builtinId="9" hidden="1"/>
    <cellStyle name="Gevolgde hyperlink" xfId="50" builtinId="9" hidden="1"/>
    <cellStyle name="Gevolgde hyperlink" xfId="56" builtinId="9" hidden="1"/>
    <cellStyle name="Gevolgde hyperlink" xfId="44" builtinId="9" hidden="1"/>
    <cellStyle name="Gevolgde hyperlink" xfId="52" builtinId="9" hidden="1"/>
    <cellStyle name="Gevolgde hyperlink" xfId="10" builtinId="9" hidden="1"/>
    <cellStyle name="Gevolgde hyperlink" xfId="18" builtinId="9" hidden="1"/>
    <cellStyle name="Gevolgde hyperlink" xfId="26" builtinId="9" hidden="1"/>
    <cellStyle name="Gevolgde hyperlink" xfId="42" builtinId="9" hidden="1"/>
    <cellStyle name="Gevolgde hyperlink" xfId="16" builtinId="9" hidden="1"/>
    <cellStyle name="Gevolgde hyperlink" xfId="22" builtinId="9" hidden="1"/>
    <cellStyle name="Gevolgde hyperlink" xfId="54" builtinId="9" hidden="1"/>
    <cellStyle name="Gevolgde hyperlink" xfId="32" builtinId="9" hidden="1"/>
    <cellStyle name="Gevolgde hyperlink" xfId="34" builtinId="9" hidden="1"/>
    <cellStyle name="Gevolgde hyperlink" xfId="4" builtinId="9" hidden="1"/>
    <cellStyle name="Gevolgde hyperlink" xfId="2" builtinId="9" hidden="1"/>
    <cellStyle name="Gevolgde hyperlink" xfId="8" builtinId="9" hidden="1"/>
    <cellStyle name="Gevolgde hyperlink" xfId="14" builtinId="9" hidden="1"/>
    <cellStyle name="Hyperlink" xfId="23" builtinId="8" hidden="1"/>
    <cellStyle name="Hyperlink" xfId="15" builtinId="8" hidden="1"/>
    <cellStyle name="Hyperlink" xfId="1" builtinId="8" hidden="1"/>
    <cellStyle name="Hyperlink" xfId="3" builtinId="8" hidden="1"/>
    <cellStyle name="Hyperlink" xfId="5" builtinId="8" hidden="1"/>
    <cellStyle name="Hyperlink" xfId="13" builtinId="8" hidden="1"/>
    <cellStyle name="Hyperlink" xfId="27" builtinId="8" hidden="1"/>
    <cellStyle name="Hyperlink" xfId="7" builtinId="8" hidden="1"/>
    <cellStyle name="Hyperlink" xfId="11" builtinId="8" hidden="1"/>
    <cellStyle name="Hyperlink" xfId="49" builtinId="8" hidden="1"/>
    <cellStyle name="Hyperlink" xfId="9" builtinId="8" hidden="1"/>
    <cellStyle name="Hyperlink" xfId="43" builtinId="8" hidden="1"/>
    <cellStyle name="Hyperlink" xfId="17" builtinId="8" hidden="1"/>
    <cellStyle name="Hyperlink" xfId="19"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1" builtinId="8" hidden="1"/>
    <cellStyle name="Hyperlink" xfId="51" builtinId="8" hidden="1"/>
    <cellStyle name="Hyperlink" xfId="53" builtinId="8" hidden="1"/>
    <cellStyle name="Hyperlink" xfId="39" builtinId="8" hidden="1"/>
    <cellStyle name="Hyperlink" xfId="41" builtinId="8" hidden="1"/>
    <cellStyle name="Hyperlink" xfId="45" builtinId="8" hidden="1"/>
    <cellStyle name="Hyperlink" xfId="47" builtinId="8" hidden="1"/>
    <cellStyle name="Hyperlink" xfId="55" builtinId="8" hidden="1"/>
    <cellStyle name="Hyperlink" xfId="25" builtinId="8" hidden="1"/>
    <cellStyle name="Standaard" xfId="0" builtinId="0"/>
  </cellStyles>
  <dxfs count="0"/>
  <tableStyles count="0" defaultTableStyle="TableStyleMedium2" defaultPivotStyle="PivotStyleMedium9"/>
  <colors>
    <mruColors>
      <color rgb="FF346E3A"/>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9186333</xdr:colOff>
      <xdr:row>0</xdr:row>
      <xdr:rowOff>0</xdr:rowOff>
    </xdr:from>
    <xdr:to>
      <xdr:col>2</xdr:col>
      <xdr:colOff>808778</xdr:colOff>
      <xdr:row>1</xdr:row>
      <xdr:rowOff>318770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A33A8755-F60D-01B3-5B0F-A5C9E89E3205}"/>
            </a:ext>
          </a:extLst>
        </xdr:cNvPr>
        <xdr:cNvPicPr>
          <a:picLocks noChangeAspect="1"/>
        </xdr:cNvPicPr>
      </xdr:nvPicPr>
      <xdr:blipFill>
        <a:blip xmlns:r="http://schemas.openxmlformats.org/officeDocument/2006/relationships" r:embed="rId1"/>
        <a:stretch>
          <a:fillRect/>
        </a:stretch>
      </xdr:blipFill>
      <xdr:spPr>
        <a:xfrm>
          <a:off x="9186333" y="0"/>
          <a:ext cx="1655445" cy="699770"/>
        </a:xfrm>
        <a:prstGeom prst="rect">
          <a:avLst/>
        </a:prstGeom>
      </xdr:spPr>
    </xdr:pic>
    <xdr:clientData/>
  </xdr:twoCellAnchor>
  <xdr:twoCellAnchor editAs="oneCell">
    <xdr:from>
      <xdr:col>2</xdr:col>
      <xdr:colOff>698500</xdr:colOff>
      <xdr:row>0</xdr:row>
      <xdr:rowOff>95251</xdr:rowOff>
    </xdr:from>
    <xdr:to>
      <xdr:col>4</xdr:col>
      <xdr:colOff>300566</xdr:colOff>
      <xdr:row>1</xdr:row>
      <xdr:rowOff>245047</xdr:rowOff>
    </xdr:to>
    <xdr:pic>
      <xdr:nvPicPr>
        <xdr:cNvPr id="4" name="Afbeelding 3">
          <a:extLst>
            <a:ext uri="{FF2B5EF4-FFF2-40B4-BE49-F238E27FC236}">
              <a16:creationId xmlns:a16="http://schemas.microsoft.com/office/drawing/2014/main" id="{2B382F5F-B753-121F-BACA-1BF60AE8C915}"/>
            </a:ext>
          </a:extLst>
        </xdr:cNvPr>
        <xdr:cNvPicPr>
          <a:picLocks noChangeAspect="1"/>
        </xdr:cNvPicPr>
      </xdr:nvPicPr>
      <xdr:blipFill>
        <a:blip xmlns:r="http://schemas.openxmlformats.org/officeDocument/2006/relationships" r:embed="rId2"/>
        <a:stretch>
          <a:fillRect/>
        </a:stretch>
      </xdr:blipFill>
      <xdr:spPr>
        <a:xfrm>
          <a:off x="10731500" y="95251"/>
          <a:ext cx="1253066" cy="530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623924</xdr:colOff>
      <xdr:row>0</xdr:row>
      <xdr:rowOff>165100</xdr:rowOff>
    </xdr:from>
    <xdr:to>
      <xdr:col>14</xdr:col>
      <xdr:colOff>596900</xdr:colOff>
      <xdr:row>1</xdr:row>
      <xdr:rowOff>88900</xdr:rowOff>
    </xdr:to>
    <xdr:pic>
      <xdr:nvPicPr>
        <xdr:cNvPr id="2" name="Afbeelding 1">
          <a:extLst>
            <a:ext uri="{FF2B5EF4-FFF2-40B4-BE49-F238E27FC236}">
              <a16:creationId xmlns:a16="http://schemas.microsoft.com/office/drawing/2014/main" id="{9DE85CA7-5E8A-6A42-3FE8-858B114C17CB}"/>
            </a:ext>
          </a:extLst>
        </xdr:cNvPr>
        <xdr:cNvPicPr>
          <a:picLocks noChangeAspect="1"/>
        </xdr:cNvPicPr>
      </xdr:nvPicPr>
      <xdr:blipFill>
        <a:blip xmlns:r="http://schemas.openxmlformats.org/officeDocument/2006/relationships" r:embed="rId1"/>
        <a:stretch>
          <a:fillRect/>
        </a:stretch>
      </xdr:blipFill>
      <xdr:spPr>
        <a:xfrm>
          <a:off x="23280724" y="165100"/>
          <a:ext cx="1319176" cy="558800"/>
        </a:xfrm>
        <a:prstGeom prst="rect">
          <a:avLst/>
        </a:prstGeom>
      </xdr:spPr>
    </xdr:pic>
    <xdr:clientData/>
  </xdr:twoCellAnchor>
  <xdr:twoCellAnchor editAs="oneCell">
    <xdr:from>
      <xdr:col>9</xdr:col>
      <xdr:colOff>266700</xdr:colOff>
      <xdr:row>0</xdr:row>
      <xdr:rowOff>63500</xdr:rowOff>
    </xdr:from>
    <xdr:to>
      <xdr:col>12</xdr:col>
      <xdr:colOff>671417</xdr:colOff>
      <xdr:row>1</xdr:row>
      <xdr:rowOff>292100</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19CD8D5E-D315-3B41-B46C-3D41F13A851D}"/>
            </a:ext>
          </a:extLst>
        </xdr:cNvPr>
        <xdr:cNvPicPr>
          <a:picLocks noChangeAspect="1"/>
        </xdr:cNvPicPr>
      </xdr:nvPicPr>
      <xdr:blipFill>
        <a:blip xmlns:r="http://schemas.openxmlformats.org/officeDocument/2006/relationships" r:embed="rId2"/>
        <a:stretch>
          <a:fillRect/>
        </a:stretch>
      </xdr:blipFill>
      <xdr:spPr>
        <a:xfrm>
          <a:off x="21285200" y="63500"/>
          <a:ext cx="2043017" cy="86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215900</xdr:colOff>
      <xdr:row>0</xdr:row>
      <xdr:rowOff>12700</xdr:rowOff>
    </xdr:from>
    <xdr:to>
      <xdr:col>13</xdr:col>
      <xdr:colOff>127784</xdr:colOff>
      <xdr:row>1</xdr:row>
      <xdr:rowOff>317500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C5B4D16D-62EF-DB42-AD9E-2EF890753A0F}"/>
            </a:ext>
          </a:extLst>
        </xdr:cNvPr>
        <xdr:cNvPicPr>
          <a:picLocks noChangeAspect="1"/>
        </xdr:cNvPicPr>
      </xdr:nvPicPr>
      <xdr:blipFill>
        <a:blip xmlns:r="http://schemas.openxmlformats.org/officeDocument/2006/relationships" r:embed="rId1"/>
        <a:stretch>
          <a:fillRect/>
        </a:stretch>
      </xdr:blipFill>
      <xdr:spPr>
        <a:xfrm>
          <a:off x="21234400" y="12700"/>
          <a:ext cx="2223284" cy="939800"/>
        </a:xfrm>
        <a:prstGeom prst="rect">
          <a:avLst/>
        </a:prstGeom>
      </xdr:spPr>
    </xdr:pic>
    <xdr:clientData/>
  </xdr:twoCellAnchor>
  <xdr:twoCellAnchor editAs="oneCell">
    <xdr:from>
      <xdr:col>12</xdr:col>
      <xdr:colOff>584199</xdr:colOff>
      <xdr:row>0</xdr:row>
      <xdr:rowOff>152400</xdr:rowOff>
    </xdr:from>
    <xdr:to>
      <xdr:col>15</xdr:col>
      <xdr:colOff>93944</xdr:colOff>
      <xdr:row>1</xdr:row>
      <xdr:rowOff>165100</xdr:rowOff>
    </xdr:to>
    <xdr:pic>
      <xdr:nvPicPr>
        <xdr:cNvPr id="4" name="Afbeelding 3">
          <a:extLst>
            <a:ext uri="{FF2B5EF4-FFF2-40B4-BE49-F238E27FC236}">
              <a16:creationId xmlns:a16="http://schemas.microsoft.com/office/drawing/2014/main" id="{A655212B-9D88-9545-9627-E94BC1397299}"/>
            </a:ext>
          </a:extLst>
        </xdr:cNvPr>
        <xdr:cNvPicPr>
          <a:picLocks noChangeAspect="1"/>
        </xdr:cNvPicPr>
      </xdr:nvPicPr>
      <xdr:blipFill>
        <a:blip xmlns:r="http://schemas.openxmlformats.org/officeDocument/2006/relationships" r:embed="rId2"/>
        <a:stretch>
          <a:fillRect/>
        </a:stretch>
      </xdr:blipFill>
      <xdr:spPr>
        <a:xfrm>
          <a:off x="23240999" y="152400"/>
          <a:ext cx="152904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304799</xdr:colOff>
      <xdr:row>0</xdr:row>
      <xdr:rowOff>88900</xdr:rowOff>
    </xdr:from>
    <xdr:to>
      <xdr:col>14</xdr:col>
      <xdr:colOff>431800</xdr:colOff>
      <xdr:row>1</xdr:row>
      <xdr:rowOff>77944</xdr:rowOff>
    </xdr:to>
    <xdr:pic>
      <xdr:nvPicPr>
        <xdr:cNvPr id="2" name="Afbeelding 1">
          <a:extLst>
            <a:ext uri="{FF2B5EF4-FFF2-40B4-BE49-F238E27FC236}">
              <a16:creationId xmlns:a16="http://schemas.microsoft.com/office/drawing/2014/main" id="{D3B10005-E0A3-7E43-A5B7-18BFEFD9A81E}"/>
            </a:ext>
          </a:extLst>
        </xdr:cNvPr>
        <xdr:cNvPicPr>
          <a:picLocks noChangeAspect="1"/>
        </xdr:cNvPicPr>
      </xdr:nvPicPr>
      <xdr:blipFill>
        <a:blip xmlns:r="http://schemas.openxmlformats.org/officeDocument/2006/relationships" r:embed="rId1"/>
        <a:stretch>
          <a:fillRect/>
        </a:stretch>
      </xdr:blipFill>
      <xdr:spPr>
        <a:xfrm>
          <a:off x="22961599" y="88900"/>
          <a:ext cx="1473201" cy="624044"/>
        </a:xfrm>
        <a:prstGeom prst="rect">
          <a:avLst/>
        </a:prstGeom>
      </xdr:spPr>
    </xdr:pic>
    <xdr:clientData/>
  </xdr:twoCellAnchor>
  <xdr:twoCellAnchor editAs="oneCell">
    <xdr:from>
      <xdr:col>9</xdr:col>
      <xdr:colOff>165100</xdr:colOff>
      <xdr:row>0</xdr:row>
      <xdr:rowOff>0</xdr:rowOff>
    </xdr:from>
    <xdr:to>
      <xdr:col>12</xdr:col>
      <xdr:colOff>469900</xdr:colOff>
      <xdr:row>1</xdr:row>
      <xdr:rowOff>186364</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64241ABE-BEAA-9744-A6E8-4AC77A04BABB}"/>
            </a:ext>
          </a:extLst>
        </xdr:cNvPr>
        <xdr:cNvPicPr>
          <a:picLocks noChangeAspect="1"/>
        </xdr:cNvPicPr>
      </xdr:nvPicPr>
      <xdr:blipFill>
        <a:blip xmlns:r="http://schemas.openxmlformats.org/officeDocument/2006/relationships" r:embed="rId2"/>
        <a:stretch>
          <a:fillRect/>
        </a:stretch>
      </xdr:blipFill>
      <xdr:spPr>
        <a:xfrm>
          <a:off x="21183600" y="0"/>
          <a:ext cx="1943100" cy="82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139700</xdr:colOff>
      <xdr:row>0</xdr:row>
      <xdr:rowOff>0</xdr:rowOff>
    </xdr:from>
    <xdr:to>
      <xdr:col>13</xdr:col>
      <xdr:colOff>51584</xdr:colOff>
      <xdr:row>1</xdr:row>
      <xdr:rowOff>304800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A4D37BBA-8873-2D4B-BB83-30759C827263}"/>
            </a:ext>
          </a:extLst>
        </xdr:cNvPr>
        <xdr:cNvPicPr>
          <a:picLocks noChangeAspect="1"/>
        </xdr:cNvPicPr>
      </xdr:nvPicPr>
      <xdr:blipFill>
        <a:blip xmlns:r="http://schemas.openxmlformats.org/officeDocument/2006/relationships" r:embed="rId1"/>
        <a:stretch>
          <a:fillRect/>
        </a:stretch>
      </xdr:blipFill>
      <xdr:spPr>
        <a:xfrm>
          <a:off x="21158200" y="0"/>
          <a:ext cx="2223284" cy="939800"/>
        </a:xfrm>
        <a:prstGeom prst="rect">
          <a:avLst/>
        </a:prstGeom>
      </xdr:spPr>
    </xdr:pic>
    <xdr:clientData/>
  </xdr:twoCellAnchor>
  <xdr:twoCellAnchor editAs="oneCell">
    <xdr:from>
      <xdr:col>12</xdr:col>
      <xdr:colOff>520700</xdr:colOff>
      <xdr:row>0</xdr:row>
      <xdr:rowOff>114300</xdr:rowOff>
    </xdr:from>
    <xdr:to>
      <xdr:col>14</xdr:col>
      <xdr:colOff>647701</xdr:colOff>
      <xdr:row>1</xdr:row>
      <xdr:rowOff>103344</xdr:rowOff>
    </xdr:to>
    <xdr:pic>
      <xdr:nvPicPr>
        <xdr:cNvPr id="5" name="Afbeelding 4">
          <a:extLst>
            <a:ext uri="{FF2B5EF4-FFF2-40B4-BE49-F238E27FC236}">
              <a16:creationId xmlns:a16="http://schemas.microsoft.com/office/drawing/2014/main" id="{F0FD5A31-1B3F-C148-85DB-2B2871A8A0B0}"/>
            </a:ext>
          </a:extLst>
        </xdr:cNvPr>
        <xdr:cNvPicPr>
          <a:picLocks noChangeAspect="1"/>
        </xdr:cNvPicPr>
      </xdr:nvPicPr>
      <xdr:blipFill>
        <a:blip xmlns:r="http://schemas.openxmlformats.org/officeDocument/2006/relationships" r:embed="rId2"/>
        <a:stretch>
          <a:fillRect/>
        </a:stretch>
      </xdr:blipFill>
      <xdr:spPr>
        <a:xfrm>
          <a:off x="23177500" y="114300"/>
          <a:ext cx="1473201" cy="6240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546100</xdr:colOff>
      <xdr:row>0</xdr:row>
      <xdr:rowOff>76200</xdr:rowOff>
    </xdr:from>
    <xdr:to>
      <xdr:col>15</xdr:col>
      <xdr:colOff>1</xdr:colOff>
      <xdr:row>1</xdr:row>
      <xdr:rowOff>65244</xdr:rowOff>
    </xdr:to>
    <xdr:pic>
      <xdr:nvPicPr>
        <xdr:cNvPr id="2" name="Afbeelding 1">
          <a:extLst>
            <a:ext uri="{FF2B5EF4-FFF2-40B4-BE49-F238E27FC236}">
              <a16:creationId xmlns:a16="http://schemas.microsoft.com/office/drawing/2014/main" id="{0DAABE9D-D353-7941-ADA1-F2155975CC5E}"/>
            </a:ext>
          </a:extLst>
        </xdr:cNvPr>
        <xdr:cNvPicPr>
          <a:picLocks noChangeAspect="1"/>
        </xdr:cNvPicPr>
      </xdr:nvPicPr>
      <xdr:blipFill>
        <a:blip xmlns:r="http://schemas.openxmlformats.org/officeDocument/2006/relationships" r:embed="rId1"/>
        <a:stretch>
          <a:fillRect/>
        </a:stretch>
      </xdr:blipFill>
      <xdr:spPr>
        <a:xfrm>
          <a:off x="23202900" y="76200"/>
          <a:ext cx="1473201" cy="624044"/>
        </a:xfrm>
        <a:prstGeom prst="rect">
          <a:avLst/>
        </a:prstGeom>
      </xdr:spPr>
    </xdr:pic>
    <xdr:clientData/>
  </xdr:twoCellAnchor>
  <xdr:twoCellAnchor editAs="oneCell">
    <xdr:from>
      <xdr:col>9</xdr:col>
      <xdr:colOff>203200</xdr:colOff>
      <xdr:row>0</xdr:row>
      <xdr:rowOff>0</xdr:rowOff>
    </xdr:from>
    <xdr:to>
      <xdr:col>13</xdr:col>
      <xdr:colOff>115084</xdr:colOff>
      <xdr:row>1</xdr:row>
      <xdr:rowOff>304800</xdr:rowOff>
    </xdr:to>
    <xdr:pic>
      <xdr:nvPicPr>
        <xdr:cNvPr id="5" name="Afbeelding 4" descr="Afbeelding met Lettertype, Graphics, logo, grafische vormgeving&#10;&#10;Door AI gegenereerde inhoud is mogelijk onjuist.">
          <a:extLst>
            <a:ext uri="{FF2B5EF4-FFF2-40B4-BE49-F238E27FC236}">
              <a16:creationId xmlns:a16="http://schemas.microsoft.com/office/drawing/2014/main" id="{7166A1D8-F679-314F-89FE-01E99860ECB8}"/>
            </a:ext>
          </a:extLst>
        </xdr:cNvPr>
        <xdr:cNvPicPr>
          <a:picLocks noChangeAspect="1"/>
        </xdr:cNvPicPr>
      </xdr:nvPicPr>
      <xdr:blipFill>
        <a:blip xmlns:r="http://schemas.openxmlformats.org/officeDocument/2006/relationships" r:embed="rId2"/>
        <a:stretch>
          <a:fillRect/>
        </a:stretch>
      </xdr:blipFill>
      <xdr:spPr>
        <a:xfrm>
          <a:off x="21221700" y="0"/>
          <a:ext cx="2223284" cy="93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12</xdr:col>
      <xdr:colOff>1399962</xdr:colOff>
      <xdr:row>2</xdr:row>
      <xdr:rowOff>114300</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6AC074FD-AD7B-1341-9C93-A81EC6464BF7}"/>
            </a:ext>
          </a:extLst>
        </xdr:cNvPr>
        <xdr:cNvPicPr>
          <a:picLocks noChangeAspect="1"/>
        </xdr:cNvPicPr>
      </xdr:nvPicPr>
      <xdr:blipFill>
        <a:blip xmlns:r="http://schemas.openxmlformats.org/officeDocument/2006/relationships" r:embed="rId1"/>
        <a:stretch>
          <a:fillRect/>
        </a:stretch>
      </xdr:blipFill>
      <xdr:spPr>
        <a:xfrm>
          <a:off x="21488400" y="0"/>
          <a:ext cx="2073062" cy="876300"/>
        </a:xfrm>
        <a:prstGeom prst="rect">
          <a:avLst/>
        </a:prstGeom>
      </xdr:spPr>
    </xdr:pic>
    <xdr:clientData/>
  </xdr:twoCellAnchor>
  <xdr:twoCellAnchor editAs="oneCell">
    <xdr:from>
      <xdr:col>12</xdr:col>
      <xdr:colOff>1206500</xdr:colOff>
      <xdr:row>0</xdr:row>
      <xdr:rowOff>101600</xdr:rowOff>
    </xdr:from>
    <xdr:to>
      <xdr:col>13</xdr:col>
      <xdr:colOff>1206501</xdr:colOff>
      <xdr:row>1</xdr:row>
      <xdr:rowOff>344644</xdr:rowOff>
    </xdr:to>
    <xdr:pic>
      <xdr:nvPicPr>
        <xdr:cNvPr id="5" name="Afbeelding 4">
          <a:extLst>
            <a:ext uri="{FF2B5EF4-FFF2-40B4-BE49-F238E27FC236}">
              <a16:creationId xmlns:a16="http://schemas.microsoft.com/office/drawing/2014/main" id="{A9F8AF2C-CA98-9546-8125-A0AA8B94D88D}"/>
            </a:ext>
          </a:extLst>
        </xdr:cNvPr>
        <xdr:cNvPicPr>
          <a:picLocks noChangeAspect="1"/>
        </xdr:cNvPicPr>
      </xdr:nvPicPr>
      <xdr:blipFill>
        <a:blip xmlns:r="http://schemas.openxmlformats.org/officeDocument/2006/relationships" r:embed="rId2"/>
        <a:stretch>
          <a:fillRect/>
        </a:stretch>
      </xdr:blipFill>
      <xdr:spPr>
        <a:xfrm>
          <a:off x="23368000" y="101600"/>
          <a:ext cx="1473201" cy="624044"/>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G17"/>
  <sheetViews>
    <sheetView showGridLines="0" topLeftCell="A3" zoomScale="120" zoomScaleNormal="120" workbookViewId="0">
      <selection activeCell="D2" sqref="D2"/>
    </sheetView>
  </sheetViews>
  <sheetFormatPr baseColWidth="10" defaultColWidth="11.5" defaultRowHeight="15" x14ac:dyDescent="0.2"/>
  <cols>
    <col min="1" max="1" width="120.83203125" customWidth="1"/>
    <col min="2" max="6" width="10.83203125" style="14"/>
  </cols>
  <sheetData>
    <row r="1" spans="1:7" ht="30" customHeight="1" x14ac:dyDescent="0.2">
      <c r="A1" s="32" t="s">
        <v>26</v>
      </c>
    </row>
    <row r="2" spans="1:7" ht="100" customHeight="1" x14ac:dyDescent="0.2">
      <c r="A2" s="33" t="s">
        <v>25</v>
      </c>
    </row>
    <row r="3" spans="1:7" ht="35" customHeight="1" x14ac:dyDescent="0.2">
      <c r="A3" s="34" t="s">
        <v>23</v>
      </c>
      <c r="B3" s="9" t="s">
        <v>0</v>
      </c>
      <c r="C3" s="9" t="s">
        <v>1</v>
      </c>
      <c r="D3" s="9" t="s">
        <v>2</v>
      </c>
      <c r="E3" s="9" t="s">
        <v>3</v>
      </c>
      <c r="F3" s="9" t="s">
        <v>4</v>
      </c>
      <c r="G3" s="9" t="s">
        <v>5</v>
      </c>
    </row>
    <row r="4" spans="1:7" ht="100" customHeight="1" x14ac:dyDescent="0.2">
      <c r="A4" s="36" t="s">
        <v>24</v>
      </c>
    </row>
    <row r="5" spans="1:7" ht="35" customHeight="1" x14ac:dyDescent="0.2">
      <c r="A5" s="34" t="s">
        <v>29</v>
      </c>
    </row>
    <row r="6" spans="1:7" ht="100" customHeight="1" x14ac:dyDescent="0.2">
      <c r="A6" s="36" t="s">
        <v>24</v>
      </c>
    </row>
    <row r="7" spans="1:7" ht="35" customHeight="1" x14ac:dyDescent="0.2">
      <c r="A7" s="34" t="s">
        <v>28</v>
      </c>
      <c r="B7" s="9" t="s">
        <v>0</v>
      </c>
      <c r="C7" s="9" t="s">
        <v>1</v>
      </c>
      <c r="D7" s="9" t="s">
        <v>2</v>
      </c>
      <c r="E7" s="9" t="s">
        <v>3</v>
      </c>
      <c r="F7" s="9" t="s">
        <v>4</v>
      </c>
      <c r="G7" s="9" t="s">
        <v>5</v>
      </c>
    </row>
    <row r="8" spans="1:7" ht="100" customHeight="1" x14ac:dyDescent="0.2">
      <c r="A8" s="36" t="s">
        <v>24</v>
      </c>
    </row>
    <row r="9" spans="1:7" ht="35" customHeight="1" x14ac:dyDescent="0.2">
      <c r="A9" s="34" t="s">
        <v>27</v>
      </c>
    </row>
    <row r="10" spans="1:7" ht="100" customHeight="1" x14ac:dyDescent="0.2">
      <c r="A10" s="36" t="s">
        <v>24</v>
      </c>
    </row>
    <row r="11" spans="1:7" ht="21" customHeight="1" x14ac:dyDescent="0.2">
      <c r="A11" s="35" t="s">
        <v>6</v>
      </c>
      <c r="B11" s="1"/>
      <c r="C11"/>
      <c r="D11"/>
      <c r="E11"/>
      <c r="F11"/>
    </row>
    <row r="12" spans="1:7" ht="23" customHeight="1" x14ac:dyDescent="0.2">
      <c r="A12" s="10" t="s">
        <v>0</v>
      </c>
      <c r="B12" s="1"/>
      <c r="C12"/>
      <c r="D12"/>
      <c r="E12"/>
      <c r="F12"/>
    </row>
    <row r="13" spans="1:7" ht="23" customHeight="1" x14ac:dyDescent="0.2">
      <c r="A13" s="10" t="s">
        <v>1</v>
      </c>
      <c r="B13" s="1"/>
      <c r="C13"/>
      <c r="D13"/>
      <c r="E13"/>
      <c r="F13"/>
    </row>
    <row r="14" spans="1:7" ht="23" customHeight="1" x14ac:dyDescent="0.2">
      <c r="A14" s="10" t="s">
        <v>2</v>
      </c>
      <c r="B14" s="1"/>
      <c r="C14"/>
      <c r="D14"/>
      <c r="E14"/>
      <c r="F14"/>
    </row>
    <row r="15" spans="1:7" ht="23" customHeight="1" x14ac:dyDescent="0.2">
      <c r="A15" s="10" t="s">
        <v>3</v>
      </c>
      <c r="B15" s="1"/>
      <c r="C15"/>
      <c r="D15"/>
      <c r="E15"/>
      <c r="F15"/>
    </row>
    <row r="16" spans="1:7" ht="23" customHeight="1" x14ac:dyDescent="0.2">
      <c r="A16" s="10" t="s">
        <v>4</v>
      </c>
      <c r="B16" s="1"/>
      <c r="C16"/>
      <c r="D16"/>
      <c r="E16"/>
      <c r="F16"/>
    </row>
    <row r="17" customFormat="1" ht="23" customHeight="1" x14ac:dyDescent="0.2"/>
  </sheetData>
  <sheetProtection algorithmName="SHA-512" hashValue="Hi3Geeyw5ZQz9uUlmXvTx8Kf2/b8gMKqPd5s9QbiMkP2GSH17mMJm8qUt2yj5IdJTJtyK+wbs9HkGwmUvJQTrQ==" saltValue="88Cg6JR6Pn+uDfrYcmC0a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0"/>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15</v>
      </c>
      <c r="B1" s="6"/>
      <c r="C1" s="43" t="s">
        <v>16</v>
      </c>
      <c r="D1" s="42"/>
      <c r="E1" s="6"/>
      <c r="F1" s="41" t="s">
        <v>17</v>
      </c>
      <c r="G1" s="42"/>
      <c r="H1" s="6"/>
      <c r="I1" s="41" t="s">
        <v>18</v>
      </c>
      <c r="J1" s="42"/>
    </row>
    <row r="2" spans="1:10" ht="40" customHeight="1" x14ac:dyDescent="0.15">
      <c r="A2" s="29" t="str">
        <f>'OPEN VRAGEN '!A3</f>
        <v xml:space="preserve">Vraag 1: Plan van aanpak implementatie. </v>
      </c>
      <c r="B2" s="4"/>
      <c r="C2" s="37" t="s">
        <v>5</v>
      </c>
      <c r="D2" s="38"/>
      <c r="E2" s="4"/>
      <c r="F2" s="37" t="s">
        <v>5</v>
      </c>
      <c r="G2" s="38"/>
      <c r="H2" s="4"/>
      <c r="I2" s="37" t="s">
        <v>5</v>
      </c>
      <c r="J2" s="38"/>
    </row>
    <row r="3" spans="1:10" ht="200" customHeight="1" x14ac:dyDescent="0.15">
      <c r="A3" s="31" t="str">
        <f>'OPEN VRAGEN '!A4</f>
        <v xml:space="preserve">Zie bijlage 7a - Kwaliteit </v>
      </c>
      <c r="B3" s="4"/>
      <c r="C3" s="39" t="s">
        <v>7</v>
      </c>
      <c r="D3" s="40"/>
      <c r="E3" s="4"/>
      <c r="F3" s="39" t="s">
        <v>7</v>
      </c>
      <c r="G3" s="40"/>
      <c r="H3" s="4"/>
      <c r="I3" s="39" t="s">
        <v>7</v>
      </c>
      <c r="J3" s="40"/>
    </row>
    <row r="4" spans="1:10" ht="40" customHeight="1" x14ac:dyDescent="0.15">
      <c r="A4" s="29" t="str">
        <f>'OPEN VRAGEN '!A5</f>
        <v>Vraag 2: Duurzaam drukwerk en SROI.</v>
      </c>
      <c r="B4" s="4"/>
      <c r="C4" s="37" t="s">
        <v>5</v>
      </c>
      <c r="D4" s="38"/>
      <c r="E4" s="4"/>
      <c r="F4" s="37" t="s">
        <v>5</v>
      </c>
      <c r="G4" s="38"/>
      <c r="H4" s="4"/>
      <c r="I4" s="37" t="s">
        <v>5</v>
      </c>
      <c r="J4" s="38"/>
    </row>
    <row r="5" spans="1:10" ht="200" customHeight="1" x14ac:dyDescent="0.15">
      <c r="A5" s="31" t="str">
        <f>'OPEN VRAGEN '!A6</f>
        <v xml:space="preserve">Zie bijlage 7a - Kwaliteit </v>
      </c>
      <c r="B5" s="4"/>
      <c r="C5" s="39" t="s">
        <v>7</v>
      </c>
      <c r="D5" s="40"/>
      <c r="E5" s="4"/>
      <c r="F5" s="39" t="s">
        <v>7</v>
      </c>
      <c r="G5" s="40"/>
      <c r="H5" s="4"/>
      <c r="I5" s="39" t="s">
        <v>7</v>
      </c>
      <c r="J5" s="40"/>
    </row>
    <row r="6" spans="1:10" ht="40" customHeight="1" x14ac:dyDescent="0.15">
      <c r="A6" s="29" t="str">
        <f>'OPEN VRAGEN '!A7</f>
        <v>Vraag 3: Marktconforme prijsstelling.</v>
      </c>
      <c r="B6" s="4"/>
      <c r="C6" s="37" t="s">
        <v>5</v>
      </c>
      <c r="D6" s="38"/>
      <c r="E6" s="4"/>
      <c r="F6" s="37" t="s">
        <v>5</v>
      </c>
      <c r="G6" s="38"/>
      <c r="H6" s="4"/>
      <c r="I6" s="37" t="s">
        <v>5</v>
      </c>
      <c r="J6" s="38"/>
    </row>
    <row r="7" spans="1:10" ht="200" customHeight="1" x14ac:dyDescent="0.15">
      <c r="A7" s="31" t="str">
        <f>'OPEN VRAGEN '!A8</f>
        <v xml:space="preserve">Zie bijlage 7a - Kwaliteit </v>
      </c>
      <c r="B7" s="4"/>
      <c r="C7" s="39" t="s">
        <v>7</v>
      </c>
      <c r="D7" s="40"/>
      <c r="E7" s="4"/>
      <c r="F7" s="39" t="s">
        <v>7</v>
      </c>
      <c r="G7" s="40"/>
      <c r="H7" s="4"/>
      <c r="I7" s="39" t="s">
        <v>7</v>
      </c>
      <c r="J7" s="40"/>
    </row>
    <row r="8" spans="1:10" ht="40" customHeight="1" x14ac:dyDescent="0.15">
      <c r="A8" s="29" t="str">
        <f>'OPEN VRAGEN '!A9</f>
        <v xml:space="preserve">Vraag 4: Waarborden kwaliteit. </v>
      </c>
      <c r="B8" s="4"/>
      <c r="C8" s="37" t="s">
        <v>5</v>
      </c>
      <c r="D8" s="38"/>
      <c r="E8" s="4"/>
      <c r="F8" s="37" t="s">
        <v>5</v>
      </c>
      <c r="G8" s="38"/>
      <c r="H8" s="4"/>
      <c r="I8" s="37" t="s">
        <v>5</v>
      </c>
      <c r="J8" s="38"/>
    </row>
    <row r="9" spans="1:10" ht="200" customHeight="1" x14ac:dyDescent="0.15">
      <c r="A9" s="31" t="str">
        <f>'OPEN VRAGEN '!A10</f>
        <v xml:space="preserve">Zie bijlage 7a - Kwaliteit </v>
      </c>
      <c r="B9" s="4"/>
      <c r="C9" s="39" t="s">
        <v>7</v>
      </c>
      <c r="D9" s="40"/>
      <c r="E9" s="4"/>
      <c r="F9" s="39" t="s">
        <v>7</v>
      </c>
      <c r="G9" s="40"/>
      <c r="H9" s="4"/>
      <c r="I9" s="39" t="s">
        <v>7</v>
      </c>
      <c r="J9" s="40"/>
    </row>
    <row r="10" spans="1:10" ht="20" customHeight="1" x14ac:dyDescent="0.15">
      <c r="A10" s="30"/>
      <c r="B10" s="5"/>
      <c r="C10" s="27"/>
      <c r="D10" s="27"/>
      <c r="E10" s="5"/>
      <c r="F10" s="27"/>
      <c r="G10" s="27"/>
      <c r="H10" s="5"/>
      <c r="I10" s="27"/>
      <c r="J10" s="27"/>
    </row>
  </sheetData>
  <sheetProtection algorithmName="SHA-512" hashValue="LKNplbfj93KG6UTZwkyzOg6t43S+qDulqQZBvTx1Y+0yLdSuHNfxf47mT8QnpdN8arscqDNwy5500IbTBkRcJg==" saltValue="Qt58dTN11B7/dF7p5yid/Q==" spinCount="100000" sheet="1" objects="1" scenarios="1"/>
  <mergeCells count="27">
    <mergeCell ref="C8:D8"/>
    <mergeCell ref="F8:G8"/>
    <mergeCell ref="I8:J8"/>
    <mergeCell ref="C9:D9"/>
    <mergeCell ref="F9:G9"/>
    <mergeCell ref="I9:J9"/>
    <mergeCell ref="C6:D6"/>
    <mergeCell ref="F6:G6"/>
    <mergeCell ref="I6:J6"/>
    <mergeCell ref="C7:D7"/>
    <mergeCell ref="F7:G7"/>
    <mergeCell ref="I7:J7"/>
    <mergeCell ref="F1:G1"/>
    <mergeCell ref="C3:D3"/>
    <mergeCell ref="C4:D4"/>
    <mergeCell ref="C5:D5"/>
    <mergeCell ref="F2:G2"/>
    <mergeCell ref="F3:G3"/>
    <mergeCell ref="C1:D1"/>
    <mergeCell ref="F4:G4"/>
    <mergeCell ref="F5:G5"/>
    <mergeCell ref="C2:D2"/>
    <mergeCell ref="I4:J4"/>
    <mergeCell ref="I5:J5"/>
    <mergeCell ref="I1:J1"/>
    <mergeCell ref="I2:J2"/>
    <mergeCell ref="I3:J3"/>
  </mergeCells>
  <dataValidations count="1">
    <dataValidation type="list" errorStyle="warning" allowBlank="1" showErrorMessage="1" error="Voer juiste waarde in. " sqref="C2 C4 F2 F4 I2 I4 C6 C8 F6 F8 I6 I8" xr:uid="{00E4E896-13B0-A749-9BD2-E53F8FFE708E}">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A877-E0D5-AF4A-BA29-4E3A91B26192}">
  <sheetPr>
    <pageSetUpPr fitToPage="1"/>
  </sheetPr>
  <dimension ref="A1:K10"/>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19</v>
      </c>
      <c r="B1" s="6"/>
      <c r="C1" s="44" t="str">
        <f>'Beoordelaar 1'!C1</f>
        <v>INSCHRIJVER 1</v>
      </c>
      <c r="D1" s="45"/>
      <c r="E1" s="6"/>
      <c r="F1" s="44" t="str">
        <f>'Beoordelaar 1'!F1</f>
        <v>INSCHRIJVER 2</v>
      </c>
      <c r="G1" s="45"/>
      <c r="H1" s="6"/>
      <c r="I1" s="44" t="str">
        <f>'Beoordelaar 1'!I1</f>
        <v>INSCHRIJVER 3</v>
      </c>
      <c r="J1" s="45"/>
    </row>
    <row r="2" spans="1:10" ht="40" customHeight="1" x14ac:dyDescent="0.15">
      <c r="A2" s="29" t="str">
        <f>'OPEN VRAGEN '!A3</f>
        <v xml:space="preserve">Vraag 1: Plan van aanpak implementatie. </v>
      </c>
      <c r="B2" s="4"/>
      <c r="C2" s="37" t="s">
        <v>5</v>
      </c>
      <c r="D2" s="38"/>
      <c r="E2" s="4"/>
      <c r="F2" s="37" t="s">
        <v>5</v>
      </c>
      <c r="G2" s="38"/>
      <c r="H2" s="4"/>
      <c r="I2" s="37" t="s">
        <v>5</v>
      </c>
      <c r="J2" s="38"/>
    </row>
    <row r="3" spans="1:10" ht="200" customHeight="1" x14ac:dyDescent="0.15">
      <c r="A3" s="31" t="str">
        <f>'OPEN VRAGEN '!A4</f>
        <v xml:space="preserve">Zie bijlage 7a - Kwaliteit </v>
      </c>
      <c r="B3" s="4"/>
      <c r="C3" s="39" t="s">
        <v>7</v>
      </c>
      <c r="D3" s="40"/>
      <c r="E3" s="4"/>
      <c r="F3" s="39" t="s">
        <v>7</v>
      </c>
      <c r="G3" s="40"/>
      <c r="H3" s="4"/>
      <c r="I3" s="39" t="s">
        <v>7</v>
      </c>
      <c r="J3" s="40"/>
    </row>
    <row r="4" spans="1:10" ht="40" customHeight="1" x14ac:dyDescent="0.15">
      <c r="A4" s="29" t="str">
        <f>'OPEN VRAGEN '!A5</f>
        <v>Vraag 2: Duurzaam drukwerk en SROI.</v>
      </c>
      <c r="B4" s="4"/>
      <c r="C4" s="37" t="s">
        <v>5</v>
      </c>
      <c r="D4" s="38"/>
      <c r="E4" s="4"/>
      <c r="F4" s="37" t="s">
        <v>5</v>
      </c>
      <c r="G4" s="38"/>
      <c r="H4" s="4"/>
      <c r="I4" s="37" t="s">
        <v>5</v>
      </c>
      <c r="J4" s="38"/>
    </row>
    <row r="5" spans="1:10" ht="200" customHeight="1" x14ac:dyDescent="0.15">
      <c r="A5" s="31" t="str">
        <f>'OPEN VRAGEN '!A6</f>
        <v xml:space="preserve">Zie bijlage 7a - Kwaliteit </v>
      </c>
      <c r="B5" s="4"/>
      <c r="C5" s="39" t="s">
        <v>7</v>
      </c>
      <c r="D5" s="40"/>
      <c r="E5" s="4"/>
      <c r="F5" s="39" t="s">
        <v>7</v>
      </c>
      <c r="G5" s="40"/>
      <c r="H5" s="4"/>
      <c r="I5" s="39" t="s">
        <v>7</v>
      </c>
      <c r="J5" s="40"/>
    </row>
    <row r="6" spans="1:10" ht="40" customHeight="1" x14ac:dyDescent="0.15">
      <c r="A6" s="29" t="str">
        <f>'OPEN VRAGEN '!A7</f>
        <v>Vraag 3: Marktconforme prijsstelling.</v>
      </c>
      <c r="B6" s="4"/>
      <c r="C6" s="37" t="s">
        <v>5</v>
      </c>
      <c r="D6" s="38"/>
      <c r="E6" s="4"/>
      <c r="F6" s="37" t="s">
        <v>5</v>
      </c>
      <c r="G6" s="38"/>
      <c r="H6" s="4"/>
      <c r="I6" s="37" t="s">
        <v>5</v>
      </c>
      <c r="J6" s="38"/>
    </row>
    <row r="7" spans="1:10" ht="200" customHeight="1" x14ac:dyDescent="0.15">
      <c r="A7" s="31" t="str">
        <f>'OPEN VRAGEN '!A8</f>
        <v xml:space="preserve">Zie bijlage 7a - Kwaliteit </v>
      </c>
      <c r="B7" s="4"/>
      <c r="C7" s="39" t="s">
        <v>7</v>
      </c>
      <c r="D7" s="40"/>
      <c r="E7" s="4"/>
      <c r="F7" s="39" t="s">
        <v>7</v>
      </c>
      <c r="G7" s="40"/>
      <c r="H7" s="4"/>
      <c r="I7" s="39" t="s">
        <v>7</v>
      </c>
      <c r="J7" s="40"/>
    </row>
    <row r="8" spans="1:10" ht="40" customHeight="1" x14ac:dyDescent="0.15">
      <c r="A8" s="29" t="str">
        <f>'OPEN VRAGEN '!A9</f>
        <v xml:space="preserve">Vraag 4: Waarborden kwaliteit. </v>
      </c>
      <c r="B8" s="4"/>
      <c r="C8" s="37" t="s">
        <v>5</v>
      </c>
      <c r="D8" s="38"/>
      <c r="E8" s="4"/>
      <c r="F8" s="37" t="s">
        <v>5</v>
      </c>
      <c r="G8" s="38"/>
      <c r="H8" s="4"/>
      <c r="I8" s="37" t="s">
        <v>5</v>
      </c>
      <c r="J8" s="38"/>
    </row>
    <row r="9" spans="1:10" ht="200" customHeight="1" x14ac:dyDescent="0.15">
      <c r="A9" s="31" t="str">
        <f>'OPEN VRAGEN '!A10</f>
        <v xml:space="preserve">Zie bijlage 7a - Kwaliteit </v>
      </c>
      <c r="B9" s="4"/>
      <c r="C9" s="39" t="s">
        <v>7</v>
      </c>
      <c r="D9" s="40"/>
      <c r="E9" s="4"/>
      <c r="F9" s="39" t="s">
        <v>7</v>
      </c>
      <c r="G9" s="40"/>
      <c r="H9" s="4"/>
      <c r="I9" s="39" t="s">
        <v>7</v>
      </c>
      <c r="J9" s="40"/>
    </row>
    <row r="10" spans="1:10" ht="20" customHeight="1" x14ac:dyDescent="0.15">
      <c r="A10" s="30"/>
      <c r="B10" s="5"/>
      <c r="C10" s="27"/>
      <c r="D10" s="27"/>
      <c r="E10" s="5"/>
      <c r="F10" s="27"/>
      <c r="G10" s="27"/>
      <c r="H10" s="5"/>
      <c r="I10" s="27"/>
      <c r="J10" s="27"/>
    </row>
  </sheetData>
  <sheetProtection algorithmName="SHA-512" hashValue="aFx66aIImmqbU355jHCs15QB4BXyrFjwdLPRjEO1QSTVqej6R3am1Zv2auGIvrXDbPHvFDoB+XNlYEB6r83jSA==" saltValue="NVqlFgBn56zWOAF9MgWgyw==" spinCount="100000" sheet="1" objects="1" scenarios="1"/>
  <mergeCells count="27">
    <mergeCell ref="C8:D8"/>
    <mergeCell ref="F8:G8"/>
    <mergeCell ref="I8:J8"/>
    <mergeCell ref="C9:D9"/>
    <mergeCell ref="F9:G9"/>
    <mergeCell ref="I9:J9"/>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C8 F6 F8 I6 I8" xr:uid="{3601A69E-C3BC-3D46-BEF7-5608292B9A27}">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3A84-BA21-9342-AD37-869FE657DE99}">
  <sheetPr>
    <pageSetUpPr fitToPage="1"/>
  </sheetPr>
  <dimension ref="A1:K10"/>
  <sheetViews>
    <sheetView showGridLines="0" zoomScaleNormal="100" zoomScalePageLayoutView="85" workbookViewId="0">
      <pane ySplit="1" topLeftCell="A2" activePane="bottomLeft" state="frozen"/>
      <selection pane="bottomLeft" activeCell="I2" sqref="I2:J2"/>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20</v>
      </c>
      <c r="B1" s="6"/>
      <c r="C1" s="44" t="str">
        <f>'Beoordelaar 1'!C1</f>
        <v>INSCHRIJVER 1</v>
      </c>
      <c r="D1" s="45"/>
      <c r="E1" s="6"/>
      <c r="F1" s="44" t="str">
        <f>'Beoordelaar 1'!F1</f>
        <v>INSCHRIJVER 2</v>
      </c>
      <c r="G1" s="45"/>
      <c r="H1" s="6"/>
      <c r="I1" s="44" t="str">
        <f>'Beoordelaar 1'!I1</f>
        <v>INSCHRIJVER 3</v>
      </c>
      <c r="J1" s="45"/>
    </row>
    <row r="2" spans="1:10" ht="40" customHeight="1" x14ac:dyDescent="0.15">
      <c r="A2" s="29" t="str">
        <f>'OPEN VRAGEN '!A3</f>
        <v xml:space="preserve">Vraag 1: Plan van aanpak implementatie. </v>
      </c>
      <c r="B2" s="4"/>
      <c r="C2" s="37" t="s">
        <v>5</v>
      </c>
      <c r="D2" s="38"/>
      <c r="E2" s="4"/>
      <c r="F2" s="37" t="s">
        <v>5</v>
      </c>
      <c r="G2" s="38"/>
      <c r="H2" s="4"/>
      <c r="I2" s="37" t="s">
        <v>5</v>
      </c>
      <c r="J2" s="38"/>
    </row>
    <row r="3" spans="1:10" ht="200" customHeight="1" x14ac:dyDescent="0.15">
      <c r="A3" s="31" t="str">
        <f>'OPEN VRAGEN '!A4</f>
        <v xml:space="preserve">Zie bijlage 7a - Kwaliteit </v>
      </c>
      <c r="B3" s="4"/>
      <c r="C3" s="39" t="s">
        <v>7</v>
      </c>
      <c r="D3" s="40"/>
      <c r="E3" s="4"/>
      <c r="F3" s="39" t="s">
        <v>7</v>
      </c>
      <c r="G3" s="40"/>
      <c r="H3" s="4"/>
      <c r="I3" s="39" t="s">
        <v>7</v>
      </c>
      <c r="J3" s="40"/>
    </row>
    <row r="4" spans="1:10" ht="40" customHeight="1" x14ac:dyDescent="0.15">
      <c r="A4" s="29" t="str">
        <f>'OPEN VRAGEN '!A5</f>
        <v>Vraag 2: Duurzaam drukwerk en SROI.</v>
      </c>
      <c r="B4" s="4"/>
      <c r="C4" s="37" t="s">
        <v>5</v>
      </c>
      <c r="D4" s="38"/>
      <c r="E4" s="4"/>
      <c r="F4" s="37" t="s">
        <v>5</v>
      </c>
      <c r="G4" s="38"/>
      <c r="H4" s="4"/>
      <c r="I4" s="37" t="s">
        <v>5</v>
      </c>
      <c r="J4" s="38"/>
    </row>
    <row r="5" spans="1:10" ht="200" customHeight="1" x14ac:dyDescent="0.15">
      <c r="A5" s="31" t="str">
        <f>'OPEN VRAGEN '!A6</f>
        <v xml:space="preserve">Zie bijlage 7a - Kwaliteit </v>
      </c>
      <c r="B5" s="4"/>
      <c r="C5" s="39" t="s">
        <v>7</v>
      </c>
      <c r="D5" s="40"/>
      <c r="E5" s="4"/>
      <c r="F5" s="39" t="s">
        <v>7</v>
      </c>
      <c r="G5" s="40"/>
      <c r="H5" s="4"/>
      <c r="I5" s="39" t="s">
        <v>7</v>
      </c>
      <c r="J5" s="40"/>
    </row>
    <row r="6" spans="1:10" ht="40" customHeight="1" x14ac:dyDescent="0.15">
      <c r="A6" s="29" t="str">
        <f>'OPEN VRAGEN '!A7</f>
        <v>Vraag 3: Marktconforme prijsstelling.</v>
      </c>
      <c r="B6" s="4"/>
      <c r="C6" s="37" t="s">
        <v>5</v>
      </c>
      <c r="D6" s="38"/>
      <c r="E6" s="4"/>
      <c r="F6" s="37" t="s">
        <v>5</v>
      </c>
      <c r="G6" s="38"/>
      <c r="H6" s="4"/>
      <c r="I6" s="37" t="s">
        <v>5</v>
      </c>
      <c r="J6" s="38"/>
    </row>
    <row r="7" spans="1:10" ht="200" customHeight="1" x14ac:dyDescent="0.15">
      <c r="A7" s="31" t="str">
        <f>'OPEN VRAGEN '!A8</f>
        <v xml:space="preserve">Zie bijlage 7a - Kwaliteit </v>
      </c>
      <c r="B7" s="4"/>
      <c r="C7" s="39" t="s">
        <v>7</v>
      </c>
      <c r="D7" s="40"/>
      <c r="E7" s="4"/>
      <c r="F7" s="39" t="s">
        <v>7</v>
      </c>
      <c r="G7" s="40"/>
      <c r="H7" s="4"/>
      <c r="I7" s="39" t="s">
        <v>7</v>
      </c>
      <c r="J7" s="40"/>
    </row>
    <row r="8" spans="1:10" ht="40" customHeight="1" x14ac:dyDescent="0.15">
      <c r="A8" s="29" t="str">
        <f>'OPEN VRAGEN '!A9</f>
        <v xml:space="preserve">Vraag 4: Waarborden kwaliteit. </v>
      </c>
      <c r="B8" s="4"/>
      <c r="C8" s="37" t="s">
        <v>5</v>
      </c>
      <c r="D8" s="38"/>
      <c r="E8" s="4"/>
      <c r="F8" s="37" t="s">
        <v>5</v>
      </c>
      <c r="G8" s="38"/>
      <c r="H8" s="4"/>
      <c r="I8" s="37" t="s">
        <v>5</v>
      </c>
      <c r="J8" s="38"/>
    </row>
    <row r="9" spans="1:10" ht="200" customHeight="1" x14ac:dyDescent="0.15">
      <c r="A9" s="31" t="str">
        <f>'OPEN VRAGEN '!A10</f>
        <v xml:space="preserve">Zie bijlage 7a - Kwaliteit </v>
      </c>
      <c r="B9" s="4"/>
      <c r="C9" s="39" t="s">
        <v>7</v>
      </c>
      <c r="D9" s="40"/>
      <c r="E9" s="4"/>
      <c r="F9" s="39" t="s">
        <v>7</v>
      </c>
      <c r="G9" s="40"/>
      <c r="H9" s="4"/>
      <c r="I9" s="39" t="s">
        <v>7</v>
      </c>
      <c r="J9" s="40"/>
    </row>
    <row r="10" spans="1:10" ht="20" customHeight="1" x14ac:dyDescent="0.15">
      <c r="A10" s="30"/>
      <c r="B10" s="5"/>
      <c r="C10" s="27"/>
      <c r="D10" s="27"/>
      <c r="E10" s="5"/>
      <c r="F10" s="27"/>
      <c r="G10" s="27"/>
      <c r="H10" s="5"/>
      <c r="I10" s="27"/>
      <c r="J10" s="27"/>
    </row>
  </sheetData>
  <sheetProtection algorithmName="SHA-512" hashValue="fbjFUqB/o3FqTehiLjUDm7XxNPcihVOX/1Yp/PAev0K58yIFpFSsd8fXRDC7q2h4L0zltrWlfn5iiobthoMmvg==" saltValue="GEo06GPKVmjHioEdSE0/9w==" spinCount="100000" sheet="1" objects="1" scenarios="1"/>
  <mergeCells count="27">
    <mergeCell ref="C8:D8"/>
    <mergeCell ref="F8:G8"/>
    <mergeCell ref="I8:J8"/>
    <mergeCell ref="C9:D9"/>
    <mergeCell ref="F9:G9"/>
    <mergeCell ref="I9:J9"/>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C8 F6 F8 I6 I8" xr:uid="{D7B37D62-9FDA-944F-8FBF-47D2AAC7E910}">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671E-4419-124E-A346-C218EBB17204}">
  <sheetPr>
    <pageSetUpPr fitToPage="1"/>
  </sheetPr>
  <dimension ref="A1:K10"/>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21</v>
      </c>
      <c r="B1" s="6"/>
      <c r="C1" s="44" t="str">
        <f>'Beoordelaar 1'!C1</f>
        <v>INSCHRIJVER 1</v>
      </c>
      <c r="D1" s="45"/>
      <c r="E1" s="6"/>
      <c r="F1" s="44" t="str">
        <f>'Beoordelaar 1'!F1</f>
        <v>INSCHRIJVER 2</v>
      </c>
      <c r="G1" s="45"/>
      <c r="H1" s="6"/>
      <c r="I1" s="44" t="str">
        <f>'Beoordelaar 1'!I1</f>
        <v>INSCHRIJVER 3</v>
      </c>
      <c r="J1" s="45"/>
    </row>
    <row r="2" spans="1:10" ht="40" customHeight="1" x14ac:dyDescent="0.15">
      <c r="A2" s="29" t="str">
        <f>'OPEN VRAGEN '!A3</f>
        <v xml:space="preserve">Vraag 1: Plan van aanpak implementatie. </v>
      </c>
      <c r="B2" s="4"/>
      <c r="C2" s="37" t="s">
        <v>5</v>
      </c>
      <c r="D2" s="38"/>
      <c r="E2" s="4"/>
      <c r="F2" s="37" t="s">
        <v>5</v>
      </c>
      <c r="G2" s="38"/>
      <c r="H2" s="4"/>
      <c r="I2" s="37" t="s">
        <v>5</v>
      </c>
      <c r="J2" s="38"/>
    </row>
    <row r="3" spans="1:10" ht="200" customHeight="1" x14ac:dyDescent="0.15">
      <c r="A3" s="31" t="str">
        <f>'OPEN VRAGEN '!A4</f>
        <v xml:space="preserve">Zie bijlage 7a - Kwaliteit </v>
      </c>
      <c r="B3" s="4"/>
      <c r="C3" s="39" t="s">
        <v>7</v>
      </c>
      <c r="D3" s="40"/>
      <c r="E3" s="4"/>
      <c r="F3" s="39" t="s">
        <v>7</v>
      </c>
      <c r="G3" s="40"/>
      <c r="H3" s="4"/>
      <c r="I3" s="39" t="s">
        <v>7</v>
      </c>
      <c r="J3" s="40"/>
    </row>
    <row r="4" spans="1:10" ht="40" customHeight="1" x14ac:dyDescent="0.15">
      <c r="A4" s="29" t="str">
        <f>'OPEN VRAGEN '!A5</f>
        <v>Vraag 2: Duurzaam drukwerk en SROI.</v>
      </c>
      <c r="B4" s="4"/>
      <c r="C4" s="37" t="s">
        <v>5</v>
      </c>
      <c r="D4" s="38"/>
      <c r="E4" s="4"/>
      <c r="F4" s="37" t="s">
        <v>5</v>
      </c>
      <c r="G4" s="38"/>
      <c r="H4" s="4"/>
      <c r="I4" s="37" t="s">
        <v>5</v>
      </c>
      <c r="J4" s="38"/>
    </row>
    <row r="5" spans="1:10" ht="200" customHeight="1" x14ac:dyDescent="0.15">
      <c r="A5" s="31" t="str">
        <f>'OPEN VRAGEN '!A6</f>
        <v xml:space="preserve">Zie bijlage 7a - Kwaliteit </v>
      </c>
      <c r="B5" s="4"/>
      <c r="C5" s="39" t="s">
        <v>7</v>
      </c>
      <c r="D5" s="40"/>
      <c r="E5" s="4"/>
      <c r="F5" s="39" t="s">
        <v>7</v>
      </c>
      <c r="G5" s="40"/>
      <c r="H5" s="4"/>
      <c r="I5" s="39" t="s">
        <v>7</v>
      </c>
      <c r="J5" s="40"/>
    </row>
    <row r="6" spans="1:10" ht="40" customHeight="1" x14ac:dyDescent="0.15">
      <c r="A6" s="29" t="str">
        <f>'OPEN VRAGEN '!A7</f>
        <v>Vraag 3: Marktconforme prijsstelling.</v>
      </c>
      <c r="B6" s="4"/>
      <c r="C6" s="37" t="s">
        <v>5</v>
      </c>
      <c r="D6" s="38"/>
      <c r="E6" s="4"/>
      <c r="F6" s="37" t="s">
        <v>5</v>
      </c>
      <c r="G6" s="38"/>
      <c r="H6" s="4"/>
      <c r="I6" s="37" t="s">
        <v>5</v>
      </c>
      <c r="J6" s="38"/>
    </row>
    <row r="7" spans="1:10" ht="200" customHeight="1" x14ac:dyDescent="0.15">
      <c r="A7" s="31" t="str">
        <f>'OPEN VRAGEN '!A8</f>
        <v xml:space="preserve">Zie bijlage 7a - Kwaliteit </v>
      </c>
      <c r="B7" s="4"/>
      <c r="C7" s="39" t="s">
        <v>7</v>
      </c>
      <c r="D7" s="40"/>
      <c r="E7" s="4"/>
      <c r="F7" s="39" t="s">
        <v>7</v>
      </c>
      <c r="G7" s="40"/>
      <c r="H7" s="4"/>
      <c r="I7" s="39" t="s">
        <v>7</v>
      </c>
      <c r="J7" s="40"/>
    </row>
    <row r="8" spans="1:10" ht="40" customHeight="1" x14ac:dyDescent="0.15">
      <c r="A8" s="29" t="str">
        <f>'OPEN VRAGEN '!A9</f>
        <v xml:space="preserve">Vraag 4: Waarborden kwaliteit. </v>
      </c>
      <c r="B8" s="4"/>
      <c r="C8" s="37" t="s">
        <v>5</v>
      </c>
      <c r="D8" s="38"/>
      <c r="E8" s="4"/>
      <c r="F8" s="37" t="s">
        <v>5</v>
      </c>
      <c r="G8" s="38"/>
      <c r="H8" s="4"/>
      <c r="I8" s="37" t="s">
        <v>5</v>
      </c>
      <c r="J8" s="38"/>
    </row>
    <row r="9" spans="1:10" ht="200" customHeight="1" x14ac:dyDescent="0.15">
      <c r="A9" s="31" t="str">
        <f>'OPEN VRAGEN '!A10</f>
        <v xml:space="preserve">Zie bijlage 7a - Kwaliteit </v>
      </c>
      <c r="B9" s="4"/>
      <c r="C9" s="39" t="s">
        <v>7</v>
      </c>
      <c r="D9" s="40"/>
      <c r="E9" s="4"/>
      <c r="F9" s="39" t="s">
        <v>7</v>
      </c>
      <c r="G9" s="40"/>
      <c r="H9" s="4"/>
      <c r="I9" s="39" t="s">
        <v>7</v>
      </c>
      <c r="J9" s="40"/>
    </row>
    <row r="10" spans="1:10" ht="20" customHeight="1" x14ac:dyDescent="0.15">
      <c r="A10" s="30"/>
      <c r="B10" s="5"/>
      <c r="C10" s="27"/>
      <c r="D10" s="27"/>
      <c r="E10" s="5"/>
      <c r="F10" s="27"/>
      <c r="G10" s="27"/>
      <c r="H10" s="5"/>
      <c r="I10" s="27"/>
      <c r="J10" s="27"/>
    </row>
  </sheetData>
  <sheetProtection algorithmName="SHA-512" hashValue="3zi31qKvtHX0i3b6s/8npGo/9YMullLCJuLLAElSLoaWdqNX/WkLit4AzKIPQUds+5+PCi7duJkIpn7DmGk86Q==" saltValue="MwK5FvyQ8PK8mI1iwtWA8w==" spinCount="100000" sheet="1" objects="1" scenarios="1"/>
  <mergeCells count="27">
    <mergeCell ref="C8:D8"/>
    <mergeCell ref="F8:G8"/>
    <mergeCell ref="I8:J8"/>
    <mergeCell ref="C9:D9"/>
    <mergeCell ref="F9:G9"/>
    <mergeCell ref="I9:J9"/>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C8 F6 F8 I6 I8" xr:uid="{21AA924E-FD70-914A-AD90-B9BB4D557C83}">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2DC0-FFCA-334B-8AA4-E8BECA732AB9}">
  <sheetPr>
    <pageSetUpPr fitToPage="1"/>
  </sheetPr>
  <dimension ref="A1:K10"/>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22</v>
      </c>
      <c r="B1" s="6"/>
      <c r="C1" s="44" t="str">
        <f>'Beoordelaar 1'!C1</f>
        <v>INSCHRIJVER 1</v>
      </c>
      <c r="D1" s="45"/>
      <c r="E1" s="6"/>
      <c r="F1" s="44" t="str">
        <f>'Beoordelaar 1'!F1</f>
        <v>INSCHRIJVER 2</v>
      </c>
      <c r="G1" s="45"/>
      <c r="H1" s="6"/>
      <c r="I1" s="44" t="str">
        <f>'Beoordelaar 1'!I1</f>
        <v>INSCHRIJVER 3</v>
      </c>
      <c r="J1" s="45"/>
    </row>
    <row r="2" spans="1:10" ht="40" customHeight="1" x14ac:dyDescent="0.15">
      <c r="A2" s="29" t="str">
        <f>'OPEN VRAGEN '!A3</f>
        <v xml:space="preserve">Vraag 1: Plan van aanpak implementatie. </v>
      </c>
      <c r="B2" s="4"/>
      <c r="C2" s="37" t="s">
        <v>5</v>
      </c>
      <c r="D2" s="38"/>
      <c r="E2" s="4"/>
      <c r="F2" s="37" t="s">
        <v>5</v>
      </c>
      <c r="G2" s="38"/>
      <c r="H2" s="4"/>
      <c r="I2" s="37" t="s">
        <v>5</v>
      </c>
      <c r="J2" s="38"/>
    </row>
    <row r="3" spans="1:10" ht="200" customHeight="1" x14ac:dyDescent="0.15">
      <c r="A3" s="31" t="str">
        <f>'OPEN VRAGEN '!A4</f>
        <v xml:space="preserve">Zie bijlage 7a - Kwaliteit </v>
      </c>
      <c r="B3" s="4"/>
      <c r="C3" s="39" t="s">
        <v>7</v>
      </c>
      <c r="D3" s="40"/>
      <c r="E3" s="4"/>
      <c r="F3" s="39" t="s">
        <v>7</v>
      </c>
      <c r="G3" s="40"/>
      <c r="H3" s="4"/>
      <c r="I3" s="39" t="s">
        <v>7</v>
      </c>
      <c r="J3" s="40"/>
    </row>
    <row r="4" spans="1:10" ht="40" customHeight="1" x14ac:dyDescent="0.15">
      <c r="A4" s="29" t="str">
        <f>'OPEN VRAGEN '!A5</f>
        <v>Vraag 2: Duurzaam drukwerk en SROI.</v>
      </c>
      <c r="B4" s="4"/>
      <c r="C4" s="37" t="s">
        <v>5</v>
      </c>
      <c r="D4" s="38"/>
      <c r="E4" s="4"/>
      <c r="F4" s="37" t="s">
        <v>5</v>
      </c>
      <c r="G4" s="38"/>
      <c r="H4" s="4"/>
      <c r="I4" s="37" t="s">
        <v>5</v>
      </c>
      <c r="J4" s="38"/>
    </row>
    <row r="5" spans="1:10" ht="200" customHeight="1" x14ac:dyDescent="0.15">
      <c r="A5" s="31" t="str">
        <f>'OPEN VRAGEN '!A6</f>
        <v xml:space="preserve">Zie bijlage 7a - Kwaliteit </v>
      </c>
      <c r="B5" s="4"/>
      <c r="C5" s="39" t="s">
        <v>7</v>
      </c>
      <c r="D5" s="40"/>
      <c r="E5" s="4"/>
      <c r="F5" s="39" t="s">
        <v>7</v>
      </c>
      <c r="G5" s="40"/>
      <c r="H5" s="4"/>
      <c r="I5" s="39" t="s">
        <v>7</v>
      </c>
      <c r="J5" s="40"/>
    </row>
    <row r="6" spans="1:10" ht="40" customHeight="1" x14ac:dyDescent="0.15">
      <c r="A6" s="29" t="str">
        <f>'OPEN VRAGEN '!A7</f>
        <v>Vraag 3: Marktconforme prijsstelling.</v>
      </c>
      <c r="B6" s="4"/>
      <c r="C6" s="37" t="s">
        <v>5</v>
      </c>
      <c r="D6" s="38"/>
      <c r="E6" s="4"/>
      <c r="F6" s="37" t="s">
        <v>5</v>
      </c>
      <c r="G6" s="38"/>
      <c r="H6" s="4"/>
      <c r="I6" s="37" t="s">
        <v>5</v>
      </c>
      <c r="J6" s="38"/>
    </row>
    <row r="7" spans="1:10" ht="200" customHeight="1" x14ac:dyDescent="0.15">
      <c r="A7" s="31" t="str">
        <f>'OPEN VRAGEN '!A8</f>
        <v xml:space="preserve">Zie bijlage 7a - Kwaliteit </v>
      </c>
      <c r="B7" s="4"/>
      <c r="C7" s="39" t="s">
        <v>7</v>
      </c>
      <c r="D7" s="40"/>
      <c r="E7" s="4"/>
      <c r="F7" s="39" t="s">
        <v>7</v>
      </c>
      <c r="G7" s="40"/>
      <c r="H7" s="4"/>
      <c r="I7" s="39" t="s">
        <v>7</v>
      </c>
      <c r="J7" s="40"/>
    </row>
    <row r="8" spans="1:10" ht="40" customHeight="1" x14ac:dyDescent="0.15">
      <c r="A8" s="29" t="str">
        <f>'OPEN VRAGEN '!A9</f>
        <v xml:space="preserve">Vraag 4: Waarborden kwaliteit. </v>
      </c>
      <c r="B8" s="4"/>
      <c r="C8" s="37" t="s">
        <v>5</v>
      </c>
      <c r="D8" s="38"/>
      <c r="E8" s="4"/>
      <c r="F8" s="37" t="s">
        <v>5</v>
      </c>
      <c r="G8" s="38"/>
      <c r="H8" s="4"/>
      <c r="I8" s="37" t="s">
        <v>5</v>
      </c>
      <c r="J8" s="38"/>
    </row>
    <row r="9" spans="1:10" ht="200" customHeight="1" x14ac:dyDescent="0.15">
      <c r="A9" s="31" t="str">
        <f>'OPEN VRAGEN '!A10</f>
        <v xml:space="preserve">Zie bijlage 7a - Kwaliteit </v>
      </c>
      <c r="B9" s="4"/>
      <c r="C9" s="39" t="s">
        <v>7</v>
      </c>
      <c r="D9" s="40"/>
      <c r="E9" s="4"/>
      <c r="F9" s="39" t="s">
        <v>7</v>
      </c>
      <c r="G9" s="40"/>
      <c r="H9" s="4"/>
      <c r="I9" s="39" t="s">
        <v>7</v>
      </c>
      <c r="J9" s="40"/>
    </row>
    <row r="10" spans="1:10" ht="20" customHeight="1" x14ac:dyDescent="0.15">
      <c r="A10" s="30"/>
      <c r="B10" s="5"/>
      <c r="C10" s="27"/>
      <c r="D10" s="27"/>
      <c r="E10" s="5"/>
      <c r="F10" s="27"/>
      <c r="G10" s="27"/>
      <c r="H10" s="5"/>
      <c r="I10" s="27"/>
      <c r="J10" s="27"/>
    </row>
  </sheetData>
  <sheetProtection algorithmName="SHA-512" hashValue="2LhuD2tFoaZK9aqgMNkdA9dlNwNvFUFmLF6VC8rgzyXcqhgAtRei0HVw93fE/MuuGDVfaxK6llrxpcRdrh11jg==" saltValue="hARYSwpMdPul6/NqAE77Zg==" spinCount="100000" sheet="1" objects="1" scenarios="1"/>
  <mergeCells count="27">
    <mergeCell ref="C8:D8"/>
    <mergeCell ref="F8:G8"/>
    <mergeCell ref="I8:J8"/>
    <mergeCell ref="C9:D9"/>
    <mergeCell ref="F9:G9"/>
    <mergeCell ref="I9:J9"/>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C8 F6 F8 I6 I8" xr:uid="{8310D2E7-231F-8340-B4FD-E4E9BBC28394}">
      <formula1>SCORE</formula1>
    </dataValidation>
  </dataValidations>
  <pageMargins left="0.7" right="0.7" top="0.75" bottom="0.75" header="0.3" footer="0.3"/>
  <pageSetup paperSize="8"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O38"/>
  <sheetViews>
    <sheetView showGridLines="0" tabSelected="1" zoomScaleNormal="100" workbookViewId="0">
      <pane xSplit="2" ySplit="1" topLeftCell="C17" activePane="bottomRight" state="frozen"/>
      <selection pane="topRight" activeCell="C1" sqref="C1"/>
      <selection pane="bottomLeft" activeCell="A2" sqref="A2"/>
      <selection pane="bottomRight" activeCell="D34" sqref="D34:E34"/>
    </sheetView>
  </sheetViews>
  <sheetFormatPr baseColWidth="10" defaultColWidth="8.83203125" defaultRowHeight="15" x14ac:dyDescent="0.2"/>
  <cols>
    <col min="1" max="1" width="60.83203125" customWidth="1"/>
    <col min="2" max="2" width="30.83203125" customWidth="1"/>
    <col min="3" max="3" width="2.83203125" style="2" customWidth="1"/>
    <col min="4" max="4" width="28.83203125" customWidth="1"/>
    <col min="5" max="5" width="35.83203125" customWidth="1"/>
    <col min="6" max="6" width="2.83203125" style="2" customWidth="1"/>
    <col min="7" max="7" width="28.83203125" customWidth="1"/>
    <col min="8" max="8" width="35.83203125" customWidth="1"/>
    <col min="9" max="9" width="2.83203125" style="2" customWidth="1"/>
    <col min="10" max="10" width="28.83203125" customWidth="1"/>
    <col min="11" max="11" width="35.83203125" customWidth="1"/>
    <col min="13" max="16" width="19.33203125" customWidth="1"/>
  </cols>
  <sheetData>
    <row r="1" spans="1:15" ht="30" customHeight="1" x14ac:dyDescent="0.2">
      <c r="A1" s="54" t="s">
        <v>8</v>
      </c>
      <c r="B1" s="55"/>
      <c r="C1" s="6"/>
      <c r="D1" s="62" t="str">
        <f>'Beoordelaar 1'!C1</f>
        <v>INSCHRIJVER 1</v>
      </c>
      <c r="E1" s="63"/>
      <c r="F1" s="6"/>
      <c r="G1" s="62" t="str">
        <f>'Beoordelaar 1'!F1</f>
        <v>INSCHRIJVER 2</v>
      </c>
      <c r="H1" s="63"/>
      <c r="I1" s="6"/>
      <c r="J1" s="69" t="str">
        <f>'Beoordelaar 1'!I1</f>
        <v>INSCHRIJVER 3</v>
      </c>
      <c r="K1" s="70"/>
    </row>
    <row r="2" spans="1:15" ht="30" customHeight="1" x14ac:dyDescent="0.2">
      <c r="A2" s="16" t="s">
        <v>8</v>
      </c>
      <c r="B2" s="16"/>
      <c r="C2" s="3"/>
      <c r="D2" s="16"/>
      <c r="E2" s="16" t="s">
        <v>9</v>
      </c>
      <c r="F2" s="3"/>
      <c r="G2" s="16"/>
      <c r="H2" s="16" t="s">
        <v>9</v>
      </c>
      <c r="I2" s="3"/>
      <c r="J2" s="16"/>
      <c r="K2" s="16" t="s">
        <v>9</v>
      </c>
    </row>
    <row r="3" spans="1:15" ht="30" customHeight="1" x14ac:dyDescent="0.2">
      <c r="A3" s="56" t="str">
        <f>'OPEN VRAGEN '!A3</f>
        <v xml:space="preserve">Vraag 1: Plan van aanpak implementatie. </v>
      </c>
      <c r="B3" s="19" t="str">
        <f>'Beoordelaar 1'!$A$1</f>
        <v>Beoordelaar 1</v>
      </c>
      <c r="C3" s="4"/>
      <c r="D3" s="8" t="str">
        <f>'Beoordelaar 1'!C2</f>
        <v>SCORE</v>
      </c>
      <c r="E3" s="64" t="s">
        <v>7</v>
      </c>
      <c r="F3" s="4"/>
      <c r="G3" s="8" t="str">
        <f>'Beoordelaar 1'!F2</f>
        <v>SCORE</v>
      </c>
      <c r="H3" s="64" t="s">
        <v>7</v>
      </c>
      <c r="I3" s="4"/>
      <c r="J3" s="8" t="str">
        <f>'Beoordelaar 1'!I2</f>
        <v>SCORE</v>
      </c>
      <c r="K3" s="66" t="s">
        <v>7</v>
      </c>
    </row>
    <row r="4" spans="1:15" ht="30" customHeight="1" x14ac:dyDescent="0.2">
      <c r="A4" s="57"/>
      <c r="B4" s="19" t="str">
        <f>'Beoordelaar 2'!$A$1</f>
        <v>Beoordelaar 2</v>
      </c>
      <c r="C4" s="4"/>
      <c r="D4" s="8" t="str">
        <f>'Beoordelaar 2'!C2</f>
        <v>SCORE</v>
      </c>
      <c r="E4" s="64"/>
      <c r="F4" s="4"/>
      <c r="G4" s="8" t="str">
        <f>'Beoordelaar 2'!F2</f>
        <v>SCORE</v>
      </c>
      <c r="H4" s="64"/>
      <c r="I4" s="4"/>
      <c r="J4" s="8" t="str">
        <f>'Beoordelaar 2'!I2</f>
        <v>SCORE</v>
      </c>
      <c r="K4" s="67"/>
      <c r="O4" s="15"/>
    </row>
    <row r="5" spans="1:15" ht="30" customHeight="1" x14ac:dyDescent="0.2">
      <c r="A5" s="57"/>
      <c r="B5" s="19" t="str">
        <f>'Beoordelaar 3'!$A$1</f>
        <v>Beoordelaar 3</v>
      </c>
      <c r="C5" s="4"/>
      <c r="D5" s="8" t="str">
        <f>'Beoordelaar 3'!C2</f>
        <v>SCORE</v>
      </c>
      <c r="E5" s="64"/>
      <c r="F5" s="4"/>
      <c r="G5" s="8" t="str">
        <f>'Beoordelaar 3'!F2</f>
        <v>SCORE</v>
      </c>
      <c r="H5" s="64"/>
      <c r="I5" s="4"/>
      <c r="J5" s="8" t="str">
        <f>'Beoordelaar 3'!I2</f>
        <v>SCORE</v>
      </c>
      <c r="K5" s="67"/>
      <c r="O5" s="15"/>
    </row>
    <row r="6" spans="1:15" ht="30" customHeight="1" x14ac:dyDescent="0.2">
      <c r="A6" s="57"/>
      <c r="B6" s="19" t="str">
        <f>'Beoordelaar 4'!$A$1</f>
        <v>Beoordelaar 4</v>
      </c>
      <c r="C6" s="4"/>
      <c r="D6" s="8" t="str">
        <f>'Beoordelaar 4'!C2</f>
        <v>SCORE</v>
      </c>
      <c r="E6" s="64"/>
      <c r="F6" s="4"/>
      <c r="G6" s="8" t="str">
        <f>'Beoordelaar 4'!F2</f>
        <v>SCORE</v>
      </c>
      <c r="H6" s="64"/>
      <c r="I6" s="4"/>
      <c r="J6" s="8" t="str">
        <f>'Beoordelaar 4'!I2</f>
        <v>SCORE</v>
      </c>
      <c r="K6" s="67"/>
    </row>
    <row r="7" spans="1:15" ht="30" customHeight="1" x14ac:dyDescent="0.2">
      <c r="A7" s="57"/>
      <c r="B7" s="19" t="str">
        <f>'Beoordelaar 5'!$A$1</f>
        <v>Beoordelaar 5</v>
      </c>
      <c r="C7" s="4"/>
      <c r="D7" s="8" t="str">
        <f>'Beoordelaar 5'!C2</f>
        <v>SCORE</v>
      </c>
      <c r="E7" s="64"/>
      <c r="F7" s="4"/>
      <c r="G7" s="8" t="str">
        <f>'Beoordelaar 5'!F2</f>
        <v>SCORE</v>
      </c>
      <c r="H7" s="64"/>
      <c r="I7" s="4"/>
      <c r="J7" s="8" t="str">
        <f>'Beoordelaar 5'!I2</f>
        <v>SCORE</v>
      </c>
      <c r="K7" s="67"/>
    </row>
    <row r="8" spans="1:15" ht="30" customHeight="1" x14ac:dyDescent="0.2">
      <c r="A8" s="58" t="s">
        <v>10</v>
      </c>
      <c r="B8" s="59"/>
      <c r="C8" s="4"/>
      <c r="D8" s="17" t="s">
        <v>5</v>
      </c>
      <c r="E8" s="64"/>
      <c r="F8" s="4"/>
      <c r="G8" s="17" t="s">
        <v>5</v>
      </c>
      <c r="H8" s="64"/>
      <c r="I8" s="4"/>
      <c r="J8" s="17" t="s">
        <v>5</v>
      </c>
      <c r="K8" s="67"/>
    </row>
    <row r="9" spans="1:15" ht="30" customHeight="1" x14ac:dyDescent="0.2">
      <c r="A9" s="58"/>
      <c r="B9" s="59"/>
      <c r="C9" s="4"/>
      <c r="D9" s="18" t="str">
        <f>IF(D8="Uitmuntend","€ 4.500",IF(D8="Goed","€ 3.600",IF(D8="Voldoende","€ 0",IF(D8="Matig","- € 4.500",IF(D8="Onvoldoende","KO"," ")))))</f>
        <v xml:space="preserve"> </v>
      </c>
      <c r="E9" s="64"/>
      <c r="F9" s="4"/>
      <c r="G9" s="18" t="str">
        <f>IF(G8="Uitmuntend","€ 4.500",IF(G8="Goed","€ 3.600",IF(G8="Voldoende","€ 0",IF(G8="Matig","- € 4.500",IF(G8="Onvoldoende","KO"," ")))))</f>
        <v xml:space="preserve"> </v>
      </c>
      <c r="H9" s="64"/>
      <c r="I9" s="4"/>
      <c r="J9" s="18" t="str">
        <f>IF(J8="Uitmuntend","€ 4.500",IF(J8="Goed","€ 3.600",IF(J8="Voldoende","€ 0",IF(J8="Matig","- € 4.500",IF(J8="Onvoldoende","KO"," ")))))</f>
        <v xml:space="preserve"> </v>
      </c>
      <c r="K9" s="68"/>
    </row>
    <row r="10" spans="1:15" ht="30" customHeight="1" x14ac:dyDescent="0.2">
      <c r="A10" s="56" t="str">
        <f>'OPEN VRAGEN '!A5</f>
        <v>Vraag 2: Duurzaam drukwerk en SROI.</v>
      </c>
      <c r="B10" s="19" t="str">
        <f>'Beoordelaar 1'!$A$1</f>
        <v>Beoordelaar 1</v>
      </c>
      <c r="C10" s="4"/>
      <c r="D10" s="8" t="str">
        <f>'Beoordelaar 1'!C4</f>
        <v>SCORE</v>
      </c>
      <c r="E10" s="64" t="s">
        <v>7</v>
      </c>
      <c r="F10" s="4"/>
      <c r="G10" s="8" t="str">
        <f>'Beoordelaar 1'!F4</f>
        <v>SCORE</v>
      </c>
      <c r="H10" s="64" t="s">
        <v>7</v>
      </c>
      <c r="I10" s="4"/>
      <c r="J10" s="8" t="str">
        <f>'Beoordelaar 1'!I4</f>
        <v>SCORE</v>
      </c>
      <c r="K10" s="66" t="s">
        <v>7</v>
      </c>
    </row>
    <row r="11" spans="1:15" ht="30" customHeight="1" x14ac:dyDescent="0.2">
      <c r="A11" s="57" t="e">
        <f>'OPEN VRAGEN '!#REF!</f>
        <v>#REF!</v>
      </c>
      <c r="B11" s="19" t="str">
        <f>'Beoordelaar 2'!$A$1</f>
        <v>Beoordelaar 2</v>
      </c>
      <c r="C11" s="4"/>
      <c r="D11" s="8" t="str">
        <f>'Beoordelaar 2'!C4</f>
        <v>SCORE</v>
      </c>
      <c r="E11" s="64"/>
      <c r="F11" s="4"/>
      <c r="G11" s="8" t="str">
        <f>'Beoordelaar 2'!F4</f>
        <v>SCORE</v>
      </c>
      <c r="H11" s="64"/>
      <c r="I11" s="4"/>
      <c r="J11" s="8" t="str">
        <f>'Beoordelaar 2'!I4</f>
        <v>SCORE</v>
      </c>
      <c r="K11" s="67"/>
    </row>
    <row r="12" spans="1:15" ht="30" customHeight="1" x14ac:dyDescent="0.2">
      <c r="A12" s="57"/>
      <c r="B12" s="19" t="str">
        <f>'Beoordelaar 3'!$A$1</f>
        <v>Beoordelaar 3</v>
      </c>
      <c r="C12" s="4"/>
      <c r="D12" s="8" t="str">
        <f>'Beoordelaar 3'!C4</f>
        <v>SCORE</v>
      </c>
      <c r="E12" s="64"/>
      <c r="F12" s="4"/>
      <c r="G12" s="8" t="str">
        <f>'Beoordelaar 3'!F4</f>
        <v>SCORE</v>
      </c>
      <c r="H12" s="64"/>
      <c r="I12" s="4"/>
      <c r="J12" s="8" t="str">
        <f>'Beoordelaar 3'!I4</f>
        <v>SCORE</v>
      </c>
      <c r="K12" s="67"/>
    </row>
    <row r="13" spans="1:15" ht="30" customHeight="1" x14ac:dyDescent="0.2">
      <c r="A13" s="57"/>
      <c r="B13" s="19" t="str">
        <f>'Beoordelaar 4'!$A$1</f>
        <v>Beoordelaar 4</v>
      </c>
      <c r="C13" s="4"/>
      <c r="D13" s="8" t="str">
        <f>'Beoordelaar 4'!C4</f>
        <v>SCORE</v>
      </c>
      <c r="E13" s="64"/>
      <c r="F13" s="4"/>
      <c r="G13" s="8" t="str">
        <f>'Beoordelaar 4'!F4</f>
        <v>SCORE</v>
      </c>
      <c r="H13" s="64"/>
      <c r="I13" s="4"/>
      <c r="J13" s="8" t="str">
        <f>'Beoordelaar 4'!I4</f>
        <v>SCORE</v>
      </c>
      <c r="K13" s="67"/>
    </row>
    <row r="14" spans="1:15" ht="30" customHeight="1" x14ac:dyDescent="0.2">
      <c r="A14" s="57"/>
      <c r="B14" s="19" t="str">
        <f>'Beoordelaar 5'!$A$1</f>
        <v>Beoordelaar 5</v>
      </c>
      <c r="C14" s="4"/>
      <c r="D14" s="8" t="str">
        <f>'Beoordelaar 5'!C4</f>
        <v>SCORE</v>
      </c>
      <c r="E14" s="64"/>
      <c r="F14" s="4"/>
      <c r="G14" s="8" t="str">
        <f>'Beoordelaar 5'!F4</f>
        <v>SCORE</v>
      </c>
      <c r="H14" s="64"/>
      <c r="I14" s="4"/>
      <c r="J14" s="8" t="str">
        <f>'Beoordelaar 5'!I4</f>
        <v>SCORE</v>
      </c>
      <c r="K14" s="67"/>
    </row>
    <row r="15" spans="1:15" ht="30" customHeight="1" x14ac:dyDescent="0.2">
      <c r="A15" s="65" t="s">
        <v>10</v>
      </c>
      <c r="B15" s="65"/>
      <c r="C15" s="4"/>
      <c r="D15" s="17" t="s">
        <v>5</v>
      </c>
      <c r="E15" s="64"/>
      <c r="F15" s="4"/>
      <c r="G15" s="17" t="s">
        <v>5</v>
      </c>
      <c r="H15" s="64"/>
      <c r="I15" s="4"/>
      <c r="J15" s="17" t="s">
        <v>5</v>
      </c>
      <c r="K15" s="67"/>
    </row>
    <row r="16" spans="1:15" ht="30" customHeight="1" x14ac:dyDescent="0.2">
      <c r="A16" s="65"/>
      <c r="B16" s="65"/>
      <c r="C16" s="4"/>
      <c r="D16" s="18" t="str">
        <f>IF(D15="Uitmuntend","€ 4.500",IF(D15="Goed","€ 3.600",IF(D15="Voldoende","€ 0",IF(D15="Matig","- € 4.500",IF(D15="Onvoldoende","KO"," ")))))</f>
        <v xml:space="preserve"> </v>
      </c>
      <c r="E16" s="64" t="s">
        <v>7</v>
      </c>
      <c r="F16" s="4"/>
      <c r="G16" s="18" t="str">
        <f>IF(G15="Uitmuntend","€ 4.500",IF(G15="Goed","€ 3.600",IF(G15="Voldoende","€ 0",IF(G15="Matig","- € 4.500",IF(G15="Onvoldoende","KO"," ")))))</f>
        <v xml:space="preserve"> </v>
      </c>
      <c r="H16" s="64" t="s">
        <v>7</v>
      </c>
      <c r="I16" s="4"/>
      <c r="J16" s="18" t="str">
        <f>IF(J15="Uitmuntend","€ 4.500",IF(J15="Goed","€ 3.600",IF(J15="Voldoende","€ 0",IF(J15="Matig","- € 4.500",IF(J15="Onvoldoende","KO"," ")))))</f>
        <v xml:space="preserve"> </v>
      </c>
      <c r="K16" s="68" t="s">
        <v>7</v>
      </c>
    </row>
    <row r="17" spans="1:15" ht="30" customHeight="1" x14ac:dyDescent="0.2">
      <c r="A17" s="56" t="str">
        <f>'OPEN VRAGEN '!A7</f>
        <v>Vraag 3: Marktconforme prijsstelling.</v>
      </c>
      <c r="B17" s="19" t="str">
        <f>'Beoordelaar 1'!$A$1</f>
        <v>Beoordelaar 1</v>
      </c>
      <c r="C17" s="4"/>
      <c r="D17" s="8" t="str">
        <f>'Beoordelaar 1'!C6</f>
        <v>SCORE</v>
      </c>
      <c r="E17" s="64" t="s">
        <v>7</v>
      </c>
      <c r="F17" s="4"/>
      <c r="G17" s="8" t="str">
        <f>'Beoordelaar 1'!F6</f>
        <v>SCORE</v>
      </c>
      <c r="H17" s="64" t="s">
        <v>7</v>
      </c>
      <c r="I17" s="4"/>
      <c r="J17" s="8" t="str">
        <f>'Beoordelaar 1'!I6</f>
        <v>SCORE</v>
      </c>
      <c r="K17" s="66" t="s">
        <v>7</v>
      </c>
    </row>
    <row r="18" spans="1:15" ht="30" customHeight="1" x14ac:dyDescent="0.2">
      <c r="A18" s="57"/>
      <c r="B18" s="19" t="str">
        <f>'Beoordelaar 2'!$A$1</f>
        <v>Beoordelaar 2</v>
      </c>
      <c r="C18" s="4"/>
      <c r="D18" s="8" t="str">
        <f>'Beoordelaar 2'!C6</f>
        <v>SCORE</v>
      </c>
      <c r="E18" s="64"/>
      <c r="F18" s="4"/>
      <c r="G18" s="8" t="str">
        <f>'Beoordelaar 2'!F6</f>
        <v>SCORE</v>
      </c>
      <c r="H18" s="64"/>
      <c r="I18" s="4"/>
      <c r="J18" s="8" t="str">
        <f>'Beoordelaar 2'!I6</f>
        <v>SCORE</v>
      </c>
      <c r="K18" s="67"/>
      <c r="O18" s="15"/>
    </row>
    <row r="19" spans="1:15" ht="30" customHeight="1" x14ac:dyDescent="0.2">
      <c r="A19" s="57"/>
      <c r="B19" s="19" t="str">
        <f>'Beoordelaar 3'!$A$1</f>
        <v>Beoordelaar 3</v>
      </c>
      <c r="C19" s="4"/>
      <c r="D19" s="8" t="str">
        <f>'Beoordelaar 3'!C6</f>
        <v>SCORE</v>
      </c>
      <c r="E19" s="64"/>
      <c r="F19" s="4"/>
      <c r="G19" s="8" t="str">
        <f>'Beoordelaar 3'!F6</f>
        <v>SCORE</v>
      </c>
      <c r="H19" s="64"/>
      <c r="I19" s="4"/>
      <c r="J19" s="8" t="str">
        <f>'Beoordelaar 3'!I6</f>
        <v>SCORE</v>
      </c>
      <c r="K19" s="67"/>
      <c r="O19" s="15"/>
    </row>
    <row r="20" spans="1:15" ht="30" customHeight="1" x14ac:dyDescent="0.2">
      <c r="A20" s="57"/>
      <c r="B20" s="19" t="str">
        <f>'Beoordelaar 4'!$A$1</f>
        <v>Beoordelaar 4</v>
      </c>
      <c r="C20" s="4"/>
      <c r="D20" s="8" t="str">
        <f>'Beoordelaar 4'!C6</f>
        <v>SCORE</v>
      </c>
      <c r="E20" s="64"/>
      <c r="F20" s="4"/>
      <c r="G20" s="8" t="str">
        <f>'Beoordelaar 4'!F6</f>
        <v>SCORE</v>
      </c>
      <c r="H20" s="64"/>
      <c r="I20" s="4"/>
      <c r="J20" s="8" t="str">
        <f>'Beoordelaar 4'!I6</f>
        <v>SCORE</v>
      </c>
      <c r="K20" s="67"/>
    </row>
    <row r="21" spans="1:15" ht="30" customHeight="1" x14ac:dyDescent="0.2">
      <c r="A21" s="57"/>
      <c r="B21" s="19" t="str">
        <f>'Beoordelaar 5'!$A$1</f>
        <v>Beoordelaar 5</v>
      </c>
      <c r="C21" s="4"/>
      <c r="D21" s="8" t="str">
        <f>'Beoordelaar 5'!C6</f>
        <v>SCORE</v>
      </c>
      <c r="E21" s="64"/>
      <c r="F21" s="4"/>
      <c r="G21" s="8" t="str">
        <f>'Beoordelaar 5'!F6</f>
        <v>SCORE</v>
      </c>
      <c r="H21" s="64"/>
      <c r="I21" s="4"/>
      <c r="J21" s="8" t="str">
        <f>'Beoordelaar 5'!I6</f>
        <v>SCORE</v>
      </c>
      <c r="K21" s="67"/>
    </row>
    <row r="22" spans="1:15" ht="30" customHeight="1" x14ac:dyDescent="0.2">
      <c r="A22" s="58" t="s">
        <v>10</v>
      </c>
      <c r="B22" s="59"/>
      <c r="C22" s="4"/>
      <c r="D22" s="17" t="s">
        <v>5</v>
      </c>
      <c r="E22" s="64"/>
      <c r="F22" s="4"/>
      <c r="G22" s="17" t="s">
        <v>5</v>
      </c>
      <c r="H22" s="64"/>
      <c r="I22" s="4"/>
      <c r="J22" s="17" t="s">
        <v>5</v>
      </c>
      <c r="K22" s="67"/>
    </row>
    <row r="23" spans="1:15" ht="30" customHeight="1" x14ac:dyDescent="0.2">
      <c r="A23" s="58"/>
      <c r="B23" s="59"/>
      <c r="C23" s="4"/>
      <c r="D23" s="18" t="str">
        <f>IF(D22="Uitmuntend","€ 10.500",IF(D22="Goed","€ 8.400",IF(D22="Voldoende","€ 0",IF(D22="Matig","- € 31.500",IF(D22="Onvoldoende","KO"," ")))))</f>
        <v xml:space="preserve"> </v>
      </c>
      <c r="E23" s="64"/>
      <c r="F23" s="4"/>
      <c r="G23" s="18" t="str">
        <f>IF(G22="Uitmuntend","€ 10.500",IF(G22="Goed","€ 8.400",IF(G22="Voldoende","€ 0",IF(G22="Matig","- € 31.500",IF(G22="Onvoldoende","KO"," ")))))</f>
        <v xml:space="preserve"> </v>
      </c>
      <c r="H23" s="64"/>
      <c r="I23" s="4"/>
      <c r="J23" s="18" t="str">
        <f>IF(J22="Uitmuntend","€ 10.500",IF(J22="Goed","€ 8.400",IF(J22="Voldoende","€ 0",IF(J22="Matig","- € 31.500",IF(J22="Onvoldoende","KO"," ")))))</f>
        <v xml:space="preserve"> </v>
      </c>
      <c r="K23" s="68"/>
    </row>
    <row r="24" spans="1:15" ht="30" customHeight="1" x14ac:dyDescent="0.2">
      <c r="A24" s="56" t="str">
        <f>'OPEN VRAGEN '!A9</f>
        <v xml:space="preserve">Vraag 4: Waarborden kwaliteit. </v>
      </c>
      <c r="B24" s="19" t="str">
        <f>'Beoordelaar 1'!$A$1</f>
        <v>Beoordelaar 1</v>
      </c>
      <c r="C24" s="4"/>
      <c r="D24" s="8" t="str">
        <f>'Beoordelaar 1'!C8</f>
        <v>SCORE</v>
      </c>
      <c r="E24" s="64" t="s">
        <v>7</v>
      </c>
      <c r="F24" s="4"/>
      <c r="G24" s="8" t="str">
        <f>'Beoordelaar 1'!F8</f>
        <v>SCORE</v>
      </c>
      <c r="H24" s="64" t="s">
        <v>7</v>
      </c>
      <c r="I24" s="4"/>
      <c r="J24" s="8" t="str">
        <f>'Beoordelaar 1'!I8</f>
        <v>SCORE</v>
      </c>
      <c r="K24" s="66" t="s">
        <v>7</v>
      </c>
    </row>
    <row r="25" spans="1:15" ht="30" customHeight="1" x14ac:dyDescent="0.2">
      <c r="A25" s="57" t="e">
        <f>'OPEN VRAGEN '!#REF!</f>
        <v>#REF!</v>
      </c>
      <c r="B25" s="19" t="str">
        <f>'Beoordelaar 2'!$A$1</f>
        <v>Beoordelaar 2</v>
      </c>
      <c r="C25" s="4"/>
      <c r="D25" s="8" t="str">
        <f>'Beoordelaar 2'!C8</f>
        <v>SCORE</v>
      </c>
      <c r="E25" s="64"/>
      <c r="F25" s="4"/>
      <c r="G25" s="8" t="str">
        <f>'Beoordelaar 2'!F8</f>
        <v>SCORE</v>
      </c>
      <c r="H25" s="64"/>
      <c r="I25" s="4"/>
      <c r="J25" s="8" t="str">
        <f>'Beoordelaar 2'!I8</f>
        <v>SCORE</v>
      </c>
      <c r="K25" s="67"/>
    </row>
    <row r="26" spans="1:15" ht="30" customHeight="1" x14ac:dyDescent="0.2">
      <c r="A26" s="57"/>
      <c r="B26" s="19" t="str">
        <f>'Beoordelaar 3'!$A$1</f>
        <v>Beoordelaar 3</v>
      </c>
      <c r="C26" s="4"/>
      <c r="D26" s="8" t="str">
        <f>'Beoordelaar 3'!C8</f>
        <v>SCORE</v>
      </c>
      <c r="E26" s="64"/>
      <c r="F26" s="4"/>
      <c r="G26" s="8" t="str">
        <f>'Beoordelaar 3'!F8</f>
        <v>SCORE</v>
      </c>
      <c r="H26" s="64"/>
      <c r="I26" s="4"/>
      <c r="J26" s="8" t="str">
        <f>'Beoordelaar 3'!I8</f>
        <v>SCORE</v>
      </c>
      <c r="K26" s="67"/>
    </row>
    <row r="27" spans="1:15" ht="30" customHeight="1" x14ac:dyDescent="0.2">
      <c r="A27" s="57"/>
      <c r="B27" s="19" t="str">
        <f>'Beoordelaar 4'!$A$1</f>
        <v>Beoordelaar 4</v>
      </c>
      <c r="C27" s="4"/>
      <c r="D27" s="8" t="str">
        <f>'Beoordelaar 4'!C8</f>
        <v>SCORE</v>
      </c>
      <c r="E27" s="64"/>
      <c r="F27" s="4"/>
      <c r="G27" s="8" t="str">
        <f>'Beoordelaar 4'!F8</f>
        <v>SCORE</v>
      </c>
      <c r="H27" s="64"/>
      <c r="I27" s="4"/>
      <c r="J27" s="8" t="str">
        <f>'Beoordelaar 4'!I8</f>
        <v>SCORE</v>
      </c>
      <c r="K27" s="67"/>
    </row>
    <row r="28" spans="1:15" ht="30" customHeight="1" x14ac:dyDescent="0.2">
      <c r="A28" s="57"/>
      <c r="B28" s="19" t="str">
        <f>'Beoordelaar 5'!$A$1</f>
        <v>Beoordelaar 5</v>
      </c>
      <c r="C28" s="4"/>
      <c r="D28" s="8" t="str">
        <f>'Beoordelaar 5'!C8</f>
        <v>SCORE</v>
      </c>
      <c r="E28" s="64"/>
      <c r="F28" s="4"/>
      <c r="G28" s="8" t="str">
        <f>'Beoordelaar 5'!F8</f>
        <v>SCORE</v>
      </c>
      <c r="H28" s="64"/>
      <c r="I28" s="4"/>
      <c r="J28" s="8" t="str">
        <f>'Beoordelaar 5'!I8</f>
        <v>SCORE</v>
      </c>
      <c r="K28" s="67"/>
    </row>
    <row r="29" spans="1:15" ht="30" customHeight="1" x14ac:dyDescent="0.2">
      <c r="A29" s="65" t="s">
        <v>10</v>
      </c>
      <c r="B29" s="65"/>
      <c r="C29" s="4"/>
      <c r="D29" s="17" t="s">
        <v>5</v>
      </c>
      <c r="E29" s="64"/>
      <c r="F29" s="4"/>
      <c r="G29" s="17" t="s">
        <v>5</v>
      </c>
      <c r="H29" s="64"/>
      <c r="I29" s="4"/>
      <c r="J29" s="17" t="s">
        <v>5</v>
      </c>
      <c r="K29" s="67"/>
    </row>
    <row r="30" spans="1:15" ht="30" customHeight="1" x14ac:dyDescent="0.2">
      <c r="A30" s="65"/>
      <c r="B30" s="65"/>
      <c r="C30" s="4"/>
      <c r="D30" s="18" t="str">
        <f>IF(D29="Uitmuntend","€ 10.500",IF(D29="Goed","€ 8.400",IF(D29="Voldoende","€ 0",IF(D29="Matig","- € 31.500",IF(D29="Onvoldoende","KO"," ")))))</f>
        <v xml:space="preserve"> </v>
      </c>
      <c r="E30" s="64" t="s">
        <v>7</v>
      </c>
      <c r="F30" s="4"/>
      <c r="G30" s="18" t="str">
        <f>IF(G29="Uitmuntend","€ 10.500",IF(G29="Goed","€ 8.400",IF(G29="Voldoende","€ 0",IF(G29="Matig","- € 31.500",IF(G29="Onvoldoende","KO"," ")))))</f>
        <v xml:space="preserve"> </v>
      </c>
      <c r="H30" s="64" t="s">
        <v>7</v>
      </c>
      <c r="I30" s="4"/>
      <c r="J30" s="18" t="str">
        <f>IF(J29="Uitmuntend","€ 10.500",IF(J29="Goed","€ 8.400",IF(J29="Voldoende","€ 0",IF(J29="Matig","- € 31.500",IF(J29="Onvoldoende","KO"," ")))))</f>
        <v xml:space="preserve"> </v>
      </c>
      <c r="K30" s="68" t="s">
        <v>7</v>
      </c>
    </row>
    <row r="31" spans="1:15" ht="10" customHeight="1" x14ac:dyDescent="0.2">
      <c r="A31" s="22"/>
      <c r="B31" s="22"/>
      <c r="C31" s="22"/>
      <c r="D31" s="22"/>
      <c r="E31" s="22"/>
      <c r="F31" s="22"/>
      <c r="G31" s="22"/>
      <c r="H31" s="22"/>
      <c r="I31" s="22"/>
      <c r="J31" s="22"/>
      <c r="K31" s="22"/>
    </row>
    <row r="32" spans="1:15" ht="30" customHeight="1" x14ac:dyDescent="0.2">
      <c r="A32" s="20"/>
      <c r="B32" s="20" t="s">
        <v>11</v>
      </c>
      <c r="C32" s="21"/>
      <c r="D32" s="60" t="e">
        <f>D9+D16+D23+D30</f>
        <v>#VALUE!</v>
      </c>
      <c r="E32" s="61"/>
      <c r="F32" s="21"/>
      <c r="G32" s="60" t="e">
        <f>G9+G16+G23+G30</f>
        <v>#VALUE!</v>
      </c>
      <c r="H32" s="61"/>
      <c r="I32" s="21"/>
      <c r="J32" s="60" t="e">
        <f>J9+J16+J23+J30</f>
        <v>#VALUE!</v>
      </c>
      <c r="K32" s="61"/>
    </row>
    <row r="33" spans="1:11" ht="40" customHeight="1" x14ac:dyDescent="0.2">
      <c r="A33" s="7"/>
      <c r="B33" s="7"/>
      <c r="C33" s="7"/>
      <c r="D33" s="71" t="s">
        <v>30</v>
      </c>
      <c r="E33" s="71"/>
      <c r="F33" s="71"/>
      <c r="G33" s="71"/>
      <c r="H33" s="71"/>
      <c r="I33" s="71"/>
      <c r="J33" s="71"/>
      <c r="K33" s="71"/>
    </row>
    <row r="34" spans="1:11" ht="30" customHeight="1" x14ac:dyDescent="0.2">
      <c r="A34" s="20"/>
      <c r="B34" s="20" t="s">
        <v>12</v>
      </c>
      <c r="C34" s="23"/>
      <c r="D34" s="60" t="e">
        <f>D32</f>
        <v>#VALUE!</v>
      </c>
      <c r="E34" s="61"/>
      <c r="F34" s="23"/>
      <c r="G34" s="60" t="e">
        <f>G32</f>
        <v>#VALUE!</v>
      </c>
      <c r="H34" s="61"/>
      <c r="I34" s="23"/>
      <c r="J34" s="60" t="e">
        <f>J32</f>
        <v>#VALUE!</v>
      </c>
      <c r="K34" s="61"/>
    </row>
    <row r="35" spans="1:11" s="26" customFormat="1" ht="10" customHeight="1" x14ac:dyDescent="0.2">
      <c r="A35" s="24"/>
      <c r="B35" s="24"/>
      <c r="C35" s="24"/>
      <c r="D35" s="24"/>
      <c r="E35" s="24"/>
      <c r="F35" s="24"/>
      <c r="G35" s="24"/>
      <c r="H35" s="24"/>
      <c r="I35" s="24"/>
      <c r="J35" s="24"/>
      <c r="K35" s="24"/>
    </row>
    <row r="36" spans="1:11" ht="30" customHeight="1" x14ac:dyDescent="0.2">
      <c r="A36" s="46" t="s">
        <v>13</v>
      </c>
      <c r="B36" s="47"/>
      <c r="C36" s="13"/>
      <c r="D36" s="50">
        <v>0</v>
      </c>
      <c r="E36" s="51"/>
      <c r="F36" s="13"/>
      <c r="G36" s="50">
        <v>0</v>
      </c>
      <c r="H36" s="51"/>
      <c r="I36" s="13"/>
      <c r="J36" s="50">
        <v>0</v>
      </c>
      <c r="K36" s="51"/>
    </row>
    <row r="37" spans="1:11" ht="10" customHeight="1" x14ac:dyDescent="0.2">
      <c r="C37" s="26"/>
      <c r="F37" s="26"/>
      <c r="I37" s="25"/>
    </row>
    <row r="38" spans="1:11" ht="30" customHeight="1" x14ac:dyDescent="0.2">
      <c r="A38" s="48" t="s">
        <v>14</v>
      </c>
      <c r="B38" s="49"/>
      <c r="C38" s="6"/>
      <c r="D38" s="52" t="e">
        <f>D36-D34</f>
        <v>#VALUE!</v>
      </c>
      <c r="E38" s="53"/>
      <c r="F38" s="6"/>
      <c r="G38" s="52" t="e">
        <f>G36-G34</f>
        <v>#VALUE!</v>
      </c>
      <c r="H38" s="53"/>
      <c r="I38" s="6"/>
      <c r="J38" s="52" t="e">
        <f>J36-J34</f>
        <v>#VALUE!</v>
      </c>
      <c r="K38" s="72"/>
    </row>
  </sheetData>
  <sheetProtection algorithmName="SHA-512" hashValue="YWmasmrQJZG1IkClaSEBktS0+SrDghWt7ge0GWSo66o5eGKl+IkOxdcrozJg//Ceb7Ufylw+mSu8xrjtjOmN2g==" saltValue="ZmepfbhqtANNMe9o96AjTg==" spinCount="100000" sheet="1" objects="1" scenarios="1"/>
  <mergeCells count="43">
    <mergeCell ref="A24:A28"/>
    <mergeCell ref="E24:E30"/>
    <mergeCell ref="H24:H30"/>
    <mergeCell ref="K24:K30"/>
    <mergeCell ref="A29:B29"/>
    <mergeCell ref="A30:B30"/>
    <mergeCell ref="A17:A21"/>
    <mergeCell ref="E17:E23"/>
    <mergeCell ref="H17:H23"/>
    <mergeCell ref="K17:K23"/>
    <mergeCell ref="A22:B22"/>
    <mergeCell ref="A23:B23"/>
    <mergeCell ref="J36:K36"/>
    <mergeCell ref="J38:K38"/>
    <mergeCell ref="G34:H34"/>
    <mergeCell ref="G36:H36"/>
    <mergeCell ref="G38:H38"/>
    <mergeCell ref="G1:H1"/>
    <mergeCell ref="H3:H9"/>
    <mergeCell ref="J34:K34"/>
    <mergeCell ref="K3:K9"/>
    <mergeCell ref="J1:K1"/>
    <mergeCell ref="J32:K32"/>
    <mergeCell ref="K10:K16"/>
    <mergeCell ref="H10:H16"/>
    <mergeCell ref="G32:H32"/>
    <mergeCell ref="D33:K33"/>
    <mergeCell ref="A36:B36"/>
    <mergeCell ref="A38:B38"/>
    <mergeCell ref="D36:E36"/>
    <mergeCell ref="D38:E38"/>
    <mergeCell ref="A1:B1"/>
    <mergeCell ref="A3:A7"/>
    <mergeCell ref="A8:B8"/>
    <mergeCell ref="A9:B9"/>
    <mergeCell ref="D34:E34"/>
    <mergeCell ref="D32:E32"/>
    <mergeCell ref="D1:E1"/>
    <mergeCell ref="E3:E9"/>
    <mergeCell ref="A10:A14"/>
    <mergeCell ref="E10:E16"/>
    <mergeCell ref="A15:B15"/>
    <mergeCell ref="A16:B16"/>
  </mergeCells>
  <dataValidations count="1">
    <dataValidation type="list" errorStyle="warning" allowBlank="1" showErrorMessage="1" error="Voer juiste waarde in. " sqref="D8 D15 G8 G15 J8 J15 D22 D29 G22 G29 J22 J29" xr:uid="{709B966E-435E-6A4D-B52E-79BB7083AA34}">
      <formula1>SCORE</formula1>
    </dataValidation>
  </dataValidation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1F85A9-D084-4F1E-BB4D-F82FCEBB55E9}">
  <ds:schemaRefs>
    <ds:schemaRef ds:uri="http://schemas.openxmlformats.org/package/2006/metadata/core-properties"/>
    <ds:schemaRef ds:uri="http://purl.org/dc/terms/"/>
    <ds:schemaRef ds:uri="http://www.w3.org/XML/1998/namespace"/>
    <ds:schemaRef ds:uri="http://purl.org/dc/elements/1.1/"/>
    <ds:schemaRef ds:uri="cdfd6af9-2027-427e-aee7-f2f3dc2ea940"/>
    <ds:schemaRef ds:uri="http://schemas.microsoft.com/office/2006/documentManagement/types"/>
    <ds:schemaRef ds:uri="http://schemas.microsoft.com/office/2006/metadata/properties"/>
    <ds:schemaRef ds:uri="http://purl.org/dc/dcmitype/"/>
    <ds:schemaRef ds:uri="04d4ff2e-cf62-40b0-a5cf-f8c6524922a9"/>
    <ds:schemaRef ds:uri="http://schemas.microsoft.com/office/infopath/2007/PartnerControls"/>
  </ds:schemaRefs>
</ds:datastoreItem>
</file>

<file path=customXml/itemProps2.xml><?xml version="1.0" encoding="utf-8"?>
<ds:datastoreItem xmlns:ds="http://schemas.openxmlformats.org/officeDocument/2006/customXml" ds:itemID="{F973C917-63D1-4B51-9644-6910F7612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85C828-4A94-4B69-AE6E-8EA23F8643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OPEN VRAGEN </vt:lpstr>
      <vt:lpstr>Beoordelaar 1</vt:lpstr>
      <vt:lpstr>Beoordelaar 2</vt:lpstr>
      <vt:lpstr>Beoordelaar 3</vt:lpstr>
      <vt:lpstr>Beoordelaar 4</vt:lpstr>
      <vt:lpstr>Beoordelaar 5</vt:lpstr>
      <vt:lpstr>Consensus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25-3</dc:description>
  <cp:lastModifiedBy/>
  <cp:revision/>
  <dcterms:created xsi:type="dcterms:W3CDTF">2006-09-16T00:00:00Z</dcterms:created>
  <dcterms:modified xsi:type="dcterms:W3CDTF">2026-04-16T14:01:37Z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