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4"/>
  <workbookPr filterPrivacy="1" codeName="ThisWorkbook" autoCompressPictures="0"/>
  <xr:revisionPtr revIDLastSave="1295" documentId="13_ncr:1_{B506B49D-C255-614C-9C92-3E282F9782CA}" xr6:coauthVersionLast="47" xr6:coauthVersionMax="47" xr10:uidLastSave="{8576773C-77EB-3E42-B9EF-39E0BF00907B}"/>
  <bookViews>
    <workbookView xWindow="0" yWindow="600" windowWidth="51200" windowHeight="19200" activeTab="1" xr2:uid="{00000000-000D-0000-FFFF-FFFF00000000}"/>
  </bookViews>
  <sheets>
    <sheet name="Open vragen" sheetId="21" r:id="rId1"/>
    <sheet name="Projectondersteuner" sheetId="16" r:id="rId2"/>
    <sheet name="Coördinator arbeid &amp; gezondheid" sheetId="17" r:id="rId3"/>
    <sheet name="Beleidsmedewerker Facilitair" sheetId="22" r:id="rId4"/>
    <sheet name="Consensus" sheetId="9" r:id="rId5"/>
    <sheet name="Eindscores" sheetId="19" r:id="rId6"/>
  </sheets>
  <definedNames>
    <definedName name="_100">'Open vragen'!#REF!</definedName>
    <definedName name="_1050">'Open vragen'!#REF!</definedName>
    <definedName name="_50">'Open vragen'!#REF!</definedName>
    <definedName name="OPENVRAGEN">'Open vragen'!#REF!</definedName>
    <definedName name="SCORE">#REF!</definedName>
    <definedName name="SCOREOV">'Open vragen'!$B$3:$G$3</definedName>
    <definedName name="UGV">#REF!</definedName>
    <definedName name="UVO">#REF!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1" i="19" l="1"/>
  <c r="C1" i="19"/>
  <c r="J1" i="9"/>
  <c r="G1" i="19" s="1"/>
  <c r="G1" i="9"/>
  <c r="D1" i="9"/>
  <c r="I1" i="22"/>
  <c r="F1" i="22"/>
  <c r="C1" i="22"/>
  <c r="I1" i="17"/>
  <c r="F1" i="17"/>
  <c r="C1" i="17"/>
  <c r="D12" i="9"/>
  <c r="G12" i="9"/>
  <c r="J12" i="9"/>
  <c r="J7" i="9"/>
  <c r="G7" i="9"/>
  <c r="D7" i="9"/>
  <c r="J10" i="9"/>
  <c r="J5" i="9"/>
  <c r="G10" i="9"/>
  <c r="D10" i="9"/>
  <c r="B10" i="9"/>
  <c r="G5" i="9"/>
  <c r="D5" i="9"/>
  <c r="B5" i="9"/>
  <c r="B4" i="9"/>
  <c r="A6" i="22"/>
  <c r="A5" i="22"/>
  <c r="A4" i="22"/>
  <c r="A3" i="22"/>
  <c r="A2" i="22"/>
  <c r="B9" i="9"/>
  <c r="B8" i="9"/>
  <c r="B3" i="9"/>
  <c r="A2" i="16"/>
  <c r="A4" i="17"/>
  <c r="A3" i="17"/>
  <c r="A4" i="16"/>
  <c r="A3" i="16"/>
  <c r="A3" i="19"/>
  <c r="A6" i="17"/>
  <c r="A5" i="17"/>
  <c r="A2" i="17"/>
  <c r="A6" i="16"/>
  <c r="A5" i="16"/>
  <c r="A2" i="9"/>
  <c r="J9" i="9"/>
  <c r="J8" i="9"/>
  <c r="J4" i="9"/>
  <c r="J3" i="9"/>
  <c r="G9" i="9"/>
  <c r="G8" i="9"/>
  <c r="G4" i="9"/>
  <c r="G3" i="9"/>
  <c r="D9" i="9"/>
  <c r="D8" i="9"/>
  <c r="D4" i="9"/>
  <c r="D3" i="9"/>
  <c r="D14" i="9" l="1"/>
  <c r="C3" i="19" s="1"/>
  <c r="C4" i="19" s="1"/>
  <c r="G14" i="9"/>
  <c r="E3" i="19" s="1"/>
  <c r="E4" i="19" s="1"/>
  <c r="J14" i="9"/>
  <c r="G3" i="19" s="1"/>
  <c r="G4" i="19" s="1"/>
</calcChain>
</file>

<file path=xl/sharedStrings.xml><?xml version="1.0" encoding="utf-8"?>
<sst xmlns="http://schemas.openxmlformats.org/spreadsheetml/2006/main" count="71" uniqueCount="26">
  <si>
    <t>&lt;MOTIVATIE&gt;</t>
  </si>
  <si>
    <t>Consensus</t>
  </si>
  <si>
    <t>SCORE</t>
  </si>
  <si>
    <t>Totaalwaardes</t>
  </si>
  <si>
    <t>Uitmuntend</t>
  </si>
  <si>
    <t>Onderdeel</t>
  </si>
  <si>
    <t>Inschrijver 1</t>
  </si>
  <si>
    <t>Inschrijver 2</t>
  </si>
  <si>
    <t>Inschrijver 3</t>
  </si>
  <si>
    <t>Goed</t>
  </si>
  <si>
    <t>Voldoende</t>
  </si>
  <si>
    <t>Matig</t>
  </si>
  <si>
    <t>Onvoldoende</t>
  </si>
  <si>
    <t>Motivatie consensus:</t>
  </si>
  <si>
    <t>Totaal behaalde waarde open vragen:</t>
  </si>
  <si>
    <t>7.1.A. BEANTWOORDING OPEN VRAGEN</t>
  </si>
  <si>
    <t>Zie bijlage 7 'kwaliteit'</t>
  </si>
  <si>
    <t>Totaalwaarde criterium kwaliteit</t>
  </si>
  <si>
    <t>Open vraag 7.1.1 Circulair meubilair</t>
  </si>
  <si>
    <t xml:space="preserve">
Open vraag 7.1.2 Implementatie, projectmanagement en bestelproces </t>
  </si>
  <si>
    <t>Totaal behaalde waarde criterium kwaliteit open vragen:</t>
  </si>
  <si>
    <t>Projectondersteuner</t>
  </si>
  <si>
    <t>Coördinator arbeid &amp; gezondheid</t>
  </si>
  <si>
    <t>Beleidsmedewerker Facilitair</t>
  </si>
  <si>
    <t xml:space="preserve">Indien een Inschrijver tweemaal matig scoort volgt uitsluiting. </t>
  </si>
  <si>
    <t xml:space="preserve">Naast de gestelde eisen uit de onderhavige aanbesteding is de Aanbestedende dienst op zoek naar een Opdrachtnemer die haar gedurende de periode van de overeenkomst kan voorzien van toegevoegde waarde. Hoe meer toegevoegde waarde (ten opzichte van wat er al vereist is) een Inschrijver biedt, hoe hoger zij op dit onderdeel kwaliteit scoort.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</si>
</sst>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_-;&quot;€&quot;\ #,##0.00\-"/>
    <numFmt numFmtId="165" formatCode="&quot;€&quot;\ #,##0_-"/>
    <numFmt numFmtId="166" formatCode="&quot;€&quot;\ #,##0.00"/>
  </numFmts>
  <fonts count="17" x14ac:knownFonts="1">
    <font>
      <sz val="11"/>
      <color theme="1"/>
      <name val="Calibri"/>
      <family val="2"/>
      <scheme val="minor"/>
    </font>
    <font>
      <sz val="10"/>
      <color theme="1"/>
      <name val="Verdana"/>
      <family val="2"/>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11"/>
      <color theme="0"/>
      <name val="Verdana"/>
      <family val="2"/>
    </font>
    <font>
      <sz val="12"/>
      <color rgb="FF454545"/>
      <name val="Helvetica Neue"/>
      <family val="2"/>
    </font>
    <font>
      <sz val="11"/>
      <color theme="0"/>
      <name val="Calibri"/>
      <family val="2"/>
      <scheme val="minor"/>
    </font>
    <font>
      <sz val="9"/>
      <color theme="0"/>
      <name val="Verdana"/>
      <family val="2"/>
    </font>
    <font>
      <b/>
      <sz val="10"/>
      <color theme="0"/>
      <name val="Verdana"/>
      <family val="2"/>
    </font>
    <font>
      <sz val="11"/>
      <color rgb="FF000000"/>
      <name val="Calibri"/>
      <family val="2"/>
      <scheme val="minor"/>
    </font>
    <font>
      <b/>
      <sz val="16"/>
      <color theme="0"/>
      <name val="Verdana"/>
      <family val="2"/>
    </font>
    <font>
      <b/>
      <sz val="10"/>
      <color rgb="FFFF0000"/>
      <name val="Verdana"/>
      <family val="2"/>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346E3A"/>
        <bgColor indexed="64"/>
      </patternFill>
    </fill>
    <fill>
      <patternFill patternType="solid">
        <fgColor rgb="FFEAF1DD"/>
        <bgColor indexed="64"/>
      </patternFill>
    </fill>
    <fill>
      <patternFill patternType="solid">
        <fgColor theme="0" tint="-4.9989318521683403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5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78">
    <xf numFmtId="0" fontId="0" fillId="0" borderId="0" xfId="0"/>
    <xf numFmtId="0" fontId="3" fillId="0" borderId="0" xfId="0" applyFont="1"/>
    <xf numFmtId="0" fontId="0" fillId="0" borderId="0" xfId="0" applyAlignment="1">
      <alignment wrapText="1"/>
    </xf>
    <xf numFmtId="0" fontId="2" fillId="0" borderId="0" xfId="0" applyFont="1"/>
    <xf numFmtId="0" fontId="3" fillId="2" borderId="0" xfId="0" applyFont="1" applyFill="1"/>
    <xf numFmtId="0" fontId="4" fillId="2" borderId="6" xfId="0" applyFont="1" applyFill="1" applyBorder="1" applyAlignment="1">
      <alignment horizontal="left" vertical="center" indent="1"/>
    </xf>
    <xf numFmtId="0" fontId="3" fillId="2" borderId="6" xfId="0" applyFont="1" applyFill="1" applyBorder="1" applyAlignment="1">
      <alignment horizontal="left" vertical="center" wrapText="1" indent="1"/>
    </xf>
    <xf numFmtId="0" fontId="5" fillId="2" borderId="6" xfId="0" applyFont="1" applyFill="1" applyBorder="1" applyAlignment="1">
      <alignment horizontal="left" vertical="center" indent="1"/>
    </xf>
    <xf numFmtId="0" fontId="4" fillId="2" borderId="6" xfId="0" applyFont="1" applyFill="1" applyBorder="1" applyAlignment="1">
      <alignment horizontal="center" vertical="center"/>
    </xf>
    <xf numFmtId="0" fontId="5" fillId="2" borderId="6" xfId="0" applyFont="1" applyFill="1" applyBorder="1" applyAlignment="1">
      <alignment horizontal="left" vertical="center"/>
    </xf>
    <xf numFmtId="0" fontId="10" fillId="0" borderId="0" xfId="0" applyFont="1"/>
    <xf numFmtId="0" fontId="11" fillId="0" borderId="0" xfId="0" applyFont="1"/>
    <xf numFmtId="164" fontId="3" fillId="3" borderId="1"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wrapText="1"/>
    </xf>
    <xf numFmtId="0" fontId="3" fillId="2" borderId="0" xfId="0" applyFont="1" applyFill="1" applyAlignment="1">
      <alignment horizontal="left" vertical="center" wrapText="1" indent="1"/>
    </xf>
    <xf numFmtId="0" fontId="3" fillId="2" borderId="6" xfId="0" applyFont="1" applyFill="1" applyBorder="1" applyAlignment="1">
      <alignment horizontal="left" vertical="center" wrapText="1"/>
    </xf>
    <xf numFmtId="165" fontId="3" fillId="0" borderId="0" xfId="0" applyNumberFormat="1" applyFont="1" applyAlignment="1">
      <alignment horizontal="center" wrapText="1"/>
    </xf>
    <xf numFmtId="0" fontId="3" fillId="0" borderId="0" xfId="0" applyFont="1" applyAlignment="1">
      <alignment wrapText="1"/>
    </xf>
    <xf numFmtId="0" fontId="2" fillId="2" borderId="6" xfId="0" applyFont="1" applyFill="1" applyBorder="1" applyAlignment="1">
      <alignment horizontal="left" vertical="center" wrapText="1"/>
    </xf>
    <xf numFmtId="0" fontId="14" fillId="0" borderId="0" xfId="0" applyFont="1"/>
    <xf numFmtId="0" fontId="5" fillId="4" borderId="1"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5" fillId="4" borderId="2" xfId="0" applyFont="1" applyFill="1" applyBorder="1" applyAlignment="1" applyProtection="1">
      <alignment horizontal="left" vertical="center" indent="1"/>
      <protection locked="0"/>
    </xf>
    <xf numFmtId="0" fontId="5" fillId="5" borderId="1" xfId="0" applyFont="1" applyFill="1" applyBorder="1" applyAlignment="1">
      <alignment vertical="center" wrapText="1"/>
    </xf>
    <xf numFmtId="0" fontId="5" fillId="5" borderId="2" xfId="0" applyFont="1" applyFill="1" applyBorder="1" applyAlignment="1">
      <alignment horizontal="left" vertical="center" wrapText="1" indent="1"/>
    </xf>
    <xf numFmtId="0" fontId="3" fillId="6" borderId="7" xfId="0" applyFont="1" applyFill="1" applyBorder="1" applyAlignment="1">
      <alignment vertical="center" wrapText="1"/>
    </xf>
    <xf numFmtId="0" fontId="1" fillId="6" borderId="1" xfId="0" applyFont="1" applyFill="1" applyBorder="1" applyAlignment="1">
      <alignment horizontal="left" vertical="center" wrapText="1"/>
    </xf>
    <xf numFmtId="0" fontId="9" fillId="5" borderId="4" xfId="0" applyFont="1" applyFill="1" applyBorder="1" applyAlignment="1">
      <alignment horizontal="center" vertical="center"/>
    </xf>
    <xf numFmtId="0" fontId="3" fillId="6" borderId="1" xfId="0" applyFont="1" applyFill="1" applyBorder="1" applyAlignment="1">
      <alignment horizontal="center" vertical="center"/>
    </xf>
    <xf numFmtId="164" fontId="3" fillId="6" borderId="1" xfId="0" applyNumberFormat="1" applyFont="1" applyFill="1" applyBorder="1" applyAlignment="1">
      <alignment horizontal="center" vertical="center" wrapText="1"/>
    </xf>
    <xf numFmtId="0" fontId="13" fillId="5"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5" fillId="4" borderId="2" xfId="0" applyFont="1" applyFill="1" applyBorder="1" applyAlignment="1">
      <alignment vertical="center"/>
    </xf>
    <xf numFmtId="0" fontId="5" fillId="4" borderId="3" xfId="0" applyFont="1" applyFill="1" applyBorder="1" applyAlignment="1">
      <alignment vertical="center"/>
    </xf>
    <xf numFmtId="166" fontId="2" fillId="6" borderId="1" xfId="0" applyNumberFormat="1" applyFont="1" applyFill="1" applyBorder="1" applyAlignment="1">
      <alignment horizontal="center" vertical="center" wrapText="1"/>
    </xf>
    <xf numFmtId="0" fontId="2" fillId="6" borderId="1" xfId="0" applyFont="1" applyFill="1" applyBorder="1" applyAlignment="1">
      <alignment vertical="center" wrapText="1"/>
    </xf>
    <xf numFmtId="0" fontId="5" fillId="5" borderId="1" xfId="0" applyFont="1" applyFill="1" applyBorder="1" applyAlignment="1">
      <alignment horizontal="right" vertical="center"/>
    </xf>
    <xf numFmtId="166"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left" vertical="center"/>
    </xf>
    <xf numFmtId="165" fontId="4" fillId="6" borderId="4" xfId="0" applyNumberFormat="1" applyFont="1" applyFill="1" applyBorder="1" applyAlignment="1" applyProtection="1">
      <alignment horizontal="center" vertical="center" wrapText="1"/>
      <protection locked="0"/>
    </xf>
    <xf numFmtId="165" fontId="4" fillId="6" borderId="3"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center" vertical="center" wrapText="1"/>
      <protection locked="0"/>
    </xf>
    <xf numFmtId="165" fontId="4" fillId="3" borderId="3" xfId="0" applyNumberFormat="1" applyFont="1" applyFill="1" applyBorder="1" applyAlignment="1" applyProtection="1">
      <alignment horizontal="center" vertical="center" wrapText="1"/>
      <protection locked="0"/>
    </xf>
    <xf numFmtId="165" fontId="5" fillId="4" borderId="2" xfId="0" applyNumberFormat="1" applyFont="1" applyFill="1" applyBorder="1" applyAlignment="1" applyProtection="1">
      <alignment horizontal="center" vertical="center" wrapText="1"/>
      <protection locked="0"/>
    </xf>
    <xf numFmtId="165" fontId="5" fillId="4" borderId="3" xfId="0" applyNumberFormat="1" applyFont="1" applyFill="1" applyBorder="1" applyAlignment="1" applyProtection="1">
      <alignment horizontal="center" vertical="center" wrapText="1"/>
      <protection locked="0"/>
    </xf>
    <xf numFmtId="165" fontId="5" fillId="5" borderId="2" xfId="0" applyNumberFormat="1" applyFont="1" applyFill="1" applyBorder="1" applyAlignment="1">
      <alignment horizontal="center" vertical="center" wrapText="1"/>
    </xf>
    <xf numFmtId="165" fontId="5" fillId="5" borderId="3" xfId="0" applyNumberFormat="1" applyFont="1" applyFill="1" applyBorder="1" applyAlignment="1">
      <alignment horizontal="center" vertical="center" wrapText="1"/>
    </xf>
    <xf numFmtId="165" fontId="5" fillId="5" borderId="4" xfId="0" applyNumberFormat="1" applyFont="1" applyFill="1" applyBorder="1" applyAlignment="1">
      <alignment horizontal="center" vertical="center" wrapText="1"/>
    </xf>
    <xf numFmtId="165" fontId="13" fillId="5" borderId="2" xfId="0" applyNumberFormat="1" applyFont="1" applyFill="1" applyBorder="1" applyAlignment="1" applyProtection="1">
      <alignment horizontal="center" vertical="center" wrapText="1"/>
      <protection locked="0"/>
    </xf>
    <xf numFmtId="165" fontId="13" fillId="5" borderId="3" xfId="0" applyNumberFormat="1" applyFont="1" applyFill="1" applyBorder="1" applyAlignment="1" applyProtection="1">
      <alignment horizontal="center" vertical="center" wrapText="1"/>
      <protection locked="0"/>
    </xf>
    <xf numFmtId="165" fontId="4" fillId="6" borderId="2" xfId="0" applyNumberFormat="1" applyFont="1" applyFill="1" applyBorder="1" applyAlignment="1" applyProtection="1">
      <alignment horizontal="center" vertical="center" wrapText="1"/>
      <protection locked="0"/>
    </xf>
    <xf numFmtId="0" fontId="15" fillId="5" borderId="0" xfId="0" applyFont="1" applyFill="1" applyAlignment="1">
      <alignment horizontal="right" vertical="center"/>
    </xf>
    <xf numFmtId="166" fontId="13" fillId="5" borderId="0" xfId="0" applyNumberFormat="1" applyFont="1" applyFill="1" applyAlignment="1" applyProtection="1">
      <alignment horizontal="center" vertical="center" wrapText="1"/>
      <protection locked="0"/>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 xfId="0" applyFont="1" applyFill="1" applyBorder="1" applyAlignment="1">
      <alignment horizontal="righ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16" fillId="0" borderId="0" xfId="0" applyFont="1" applyAlignment="1">
      <alignment horizontal="center" vertical="center"/>
    </xf>
    <xf numFmtId="164" fontId="3" fillId="7" borderId="6" xfId="0" applyNumberFormat="1" applyFont="1" applyFill="1" applyBorder="1" applyAlignment="1" applyProtection="1">
      <alignment horizontal="center" vertical="center" wrapText="1"/>
      <protection locked="0"/>
    </xf>
    <xf numFmtId="164" fontId="3" fillId="7" borderId="7" xfId="0" applyNumberFormat="1" applyFont="1" applyFill="1" applyBorder="1" applyAlignment="1" applyProtection="1">
      <alignment horizontal="center" vertical="center" wrapText="1"/>
      <protection locked="0"/>
    </xf>
    <xf numFmtId="164" fontId="3" fillId="7"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right" vertical="center" wrapText="1"/>
    </xf>
    <xf numFmtId="0" fontId="9" fillId="5" borderId="3" xfId="0" applyFont="1" applyFill="1" applyBorder="1" applyAlignment="1">
      <alignment horizontal="right" vertical="center" wrapText="1"/>
    </xf>
    <xf numFmtId="166" fontId="13" fillId="5" borderId="0" xfId="0" applyNumberFormat="1" applyFont="1" applyFill="1" applyAlignment="1" applyProtection="1">
      <alignment horizontal="center" vertical="center" wrapText="1"/>
    </xf>
    <xf numFmtId="0" fontId="5" fillId="4" borderId="2" xfId="0" applyFont="1" applyFill="1" applyBorder="1" applyAlignment="1" applyProtection="1">
      <alignment horizontal="left" vertical="center" indent="1"/>
    </xf>
    <xf numFmtId="165" fontId="5" fillId="4" borderId="2" xfId="0" applyNumberFormat="1" applyFont="1" applyFill="1" applyBorder="1" applyAlignment="1" applyProtection="1">
      <alignment horizontal="center" vertical="center" wrapText="1"/>
    </xf>
    <xf numFmtId="165" fontId="5" fillId="4" borderId="3" xfId="0" applyNumberFormat="1" applyFont="1" applyFill="1" applyBorder="1" applyAlignment="1" applyProtection="1">
      <alignment horizontal="center" vertical="center" wrapText="1"/>
    </xf>
    <xf numFmtId="0" fontId="5" fillId="2" borderId="6" xfId="0" applyFont="1" applyFill="1" applyBorder="1" applyAlignment="1" applyProtection="1">
      <alignment horizontal="left" vertical="center" indent="1"/>
    </xf>
    <xf numFmtId="0" fontId="5" fillId="2" borderId="6" xfId="0" applyFont="1" applyFill="1" applyBorder="1" applyAlignment="1" applyProtection="1">
      <alignment horizontal="left" vertical="center" wrapText="1"/>
    </xf>
    <xf numFmtId="0" fontId="5" fillId="4" borderId="2"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5" fillId="2" borderId="6" xfId="0" applyFont="1" applyFill="1" applyBorder="1" applyAlignment="1" applyProtection="1">
      <alignment horizontal="center" vertical="center"/>
    </xf>
    <xf numFmtId="0" fontId="5" fillId="2" borderId="6" xfId="0" applyFont="1" applyFill="1" applyBorder="1" applyAlignment="1" applyProtection="1">
      <alignment horizontal="left" vertical="center" indent="1"/>
      <protection locked="0"/>
    </xf>
    <xf numFmtId="0" fontId="5" fillId="2" borderId="6" xfId="0" applyFont="1" applyFill="1" applyBorder="1" applyAlignment="1" applyProtection="1">
      <alignment horizontal="left" vertical="center" wrapText="1"/>
      <protection locked="0"/>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346E3A"/>
      <color rgb="FFEAF1DD"/>
      <color rgb="FFC4D79B"/>
      <color rgb="FF000EAF"/>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145522</xdr:colOff>
      <xdr:row>0</xdr:row>
      <xdr:rowOff>52918</xdr:rowOff>
    </xdr:from>
    <xdr:to>
      <xdr:col>5</xdr:col>
      <xdr:colOff>374533</xdr:colOff>
      <xdr:row>1</xdr:row>
      <xdr:rowOff>291042</xdr:rowOff>
    </xdr:to>
    <xdr:pic>
      <xdr:nvPicPr>
        <xdr:cNvPr id="3" name="Afbeelding 2">
          <a:extLst>
            <a:ext uri="{FF2B5EF4-FFF2-40B4-BE49-F238E27FC236}">
              <a16:creationId xmlns:a16="http://schemas.microsoft.com/office/drawing/2014/main" id="{81C68B62-C72B-9E4D-B2C6-46FE42AA0BBE}"/>
            </a:ext>
          </a:extLst>
        </xdr:cNvPr>
        <xdr:cNvPicPr>
          <a:picLocks noChangeAspect="1"/>
        </xdr:cNvPicPr>
      </xdr:nvPicPr>
      <xdr:blipFill>
        <a:blip xmlns:r="http://schemas.openxmlformats.org/officeDocument/2006/relationships" r:embed="rId1"/>
        <a:stretch>
          <a:fillRect/>
        </a:stretch>
      </xdr:blipFill>
      <xdr:spPr>
        <a:xfrm>
          <a:off x="11641668" y="52918"/>
          <a:ext cx="3509844" cy="621770"/>
        </a:xfrm>
        <a:prstGeom prst="rect">
          <a:avLst/>
        </a:prstGeom>
      </xdr:spPr>
    </xdr:pic>
    <xdr:clientData/>
  </xdr:twoCellAnchor>
  <xdr:twoCellAnchor editAs="oneCell">
    <xdr:from>
      <xdr:col>5</xdr:col>
      <xdr:colOff>396875</xdr:colOff>
      <xdr:row>0</xdr:row>
      <xdr:rowOff>105833</xdr:rowOff>
    </xdr:from>
    <xdr:to>
      <xdr:col>7</xdr:col>
      <xdr:colOff>105616</xdr:colOff>
      <xdr:row>1</xdr:row>
      <xdr:rowOff>293687</xdr:rowOff>
    </xdr:to>
    <xdr:pic>
      <xdr:nvPicPr>
        <xdr:cNvPr id="4" name="Afbeelding 3">
          <a:extLst>
            <a:ext uri="{FF2B5EF4-FFF2-40B4-BE49-F238E27FC236}">
              <a16:creationId xmlns:a16="http://schemas.microsoft.com/office/drawing/2014/main" id="{CA82B4C4-1723-694C-93F2-2FE5500FE431}"/>
            </a:ext>
          </a:extLst>
        </xdr:cNvPr>
        <xdr:cNvPicPr>
          <a:picLocks noChangeAspect="1"/>
        </xdr:cNvPicPr>
      </xdr:nvPicPr>
      <xdr:blipFill>
        <a:blip xmlns:r="http://schemas.openxmlformats.org/officeDocument/2006/relationships" r:embed="rId2"/>
        <a:stretch>
          <a:fillRect/>
        </a:stretch>
      </xdr:blipFill>
      <xdr:spPr>
        <a:xfrm>
          <a:off x="15173854" y="105833"/>
          <a:ext cx="1349158"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137583</xdr:colOff>
      <xdr:row>0</xdr:row>
      <xdr:rowOff>254001</xdr:rowOff>
    </xdr:from>
    <xdr:to>
      <xdr:col>14</xdr:col>
      <xdr:colOff>395111</xdr:colOff>
      <xdr:row>0</xdr:row>
      <xdr:rowOff>815929</xdr:rowOff>
    </xdr:to>
    <xdr:pic>
      <xdr:nvPicPr>
        <xdr:cNvPr id="3" name="Afbeelding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0231805" y="254001"/>
          <a:ext cx="3178528" cy="561928"/>
        </a:xfrm>
        <a:prstGeom prst="rect">
          <a:avLst/>
        </a:prstGeom>
      </xdr:spPr>
    </xdr:pic>
    <xdr:clientData/>
  </xdr:twoCellAnchor>
  <xdr:twoCellAnchor editAs="oneCell">
    <xdr:from>
      <xdr:col>14</xdr:col>
      <xdr:colOff>395111</xdr:colOff>
      <xdr:row>0</xdr:row>
      <xdr:rowOff>239889</xdr:rowOff>
    </xdr:from>
    <xdr:to>
      <xdr:col>16</xdr:col>
      <xdr:colOff>506193</xdr:colOff>
      <xdr:row>0</xdr:row>
      <xdr:rowOff>860777</xdr:rowOff>
    </xdr:to>
    <xdr:pic>
      <xdr:nvPicPr>
        <xdr:cNvPr id="2" name="Afbeelding 1">
          <a:extLst>
            <a:ext uri="{FF2B5EF4-FFF2-40B4-BE49-F238E27FC236}">
              <a16:creationId xmlns:a16="http://schemas.microsoft.com/office/drawing/2014/main" id="{C8B28301-00D6-6C44-B9A4-E0F82E6A60A0}"/>
            </a:ext>
          </a:extLst>
        </xdr:cNvPr>
        <xdr:cNvPicPr>
          <a:picLocks noChangeAspect="1"/>
        </xdr:cNvPicPr>
      </xdr:nvPicPr>
      <xdr:blipFill>
        <a:blip xmlns:r="http://schemas.openxmlformats.org/officeDocument/2006/relationships" r:embed="rId2"/>
        <a:stretch>
          <a:fillRect/>
        </a:stretch>
      </xdr:blipFill>
      <xdr:spPr>
        <a:xfrm>
          <a:off x="23410333" y="239889"/>
          <a:ext cx="1465749" cy="620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88194</xdr:colOff>
      <xdr:row>0</xdr:row>
      <xdr:rowOff>204612</xdr:rowOff>
    </xdr:from>
    <xdr:to>
      <xdr:col>14</xdr:col>
      <xdr:colOff>240223</xdr:colOff>
      <xdr:row>0</xdr:row>
      <xdr:rowOff>747889</xdr:rowOff>
    </xdr:to>
    <xdr:pic>
      <xdr:nvPicPr>
        <xdr:cNvPr id="3" name="Afbeelding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0182416" y="204612"/>
          <a:ext cx="3073029" cy="543277"/>
        </a:xfrm>
        <a:prstGeom prst="rect">
          <a:avLst/>
        </a:prstGeom>
      </xdr:spPr>
    </xdr:pic>
    <xdr:clientData/>
  </xdr:twoCellAnchor>
  <xdr:twoCellAnchor editAs="oneCell">
    <xdr:from>
      <xdr:col>14</xdr:col>
      <xdr:colOff>254000</xdr:colOff>
      <xdr:row>0</xdr:row>
      <xdr:rowOff>197554</xdr:rowOff>
    </xdr:from>
    <xdr:to>
      <xdr:col>16</xdr:col>
      <xdr:colOff>331773</xdr:colOff>
      <xdr:row>0</xdr:row>
      <xdr:rowOff>804332</xdr:rowOff>
    </xdr:to>
    <xdr:pic>
      <xdr:nvPicPr>
        <xdr:cNvPr id="2" name="Afbeelding 1">
          <a:extLst>
            <a:ext uri="{FF2B5EF4-FFF2-40B4-BE49-F238E27FC236}">
              <a16:creationId xmlns:a16="http://schemas.microsoft.com/office/drawing/2014/main" id="{0473EFB1-03DC-D519-02A2-7C0029697318}"/>
            </a:ext>
          </a:extLst>
        </xdr:cNvPr>
        <xdr:cNvPicPr>
          <a:picLocks noChangeAspect="1"/>
        </xdr:cNvPicPr>
      </xdr:nvPicPr>
      <xdr:blipFill>
        <a:blip xmlns:r="http://schemas.openxmlformats.org/officeDocument/2006/relationships" r:embed="rId2"/>
        <a:stretch>
          <a:fillRect/>
        </a:stretch>
      </xdr:blipFill>
      <xdr:spPr>
        <a:xfrm>
          <a:off x="23269222" y="197554"/>
          <a:ext cx="1432440" cy="6067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88194</xdr:colOff>
      <xdr:row>0</xdr:row>
      <xdr:rowOff>204612</xdr:rowOff>
    </xdr:from>
    <xdr:to>
      <xdr:col>14</xdr:col>
      <xdr:colOff>240223</xdr:colOff>
      <xdr:row>0</xdr:row>
      <xdr:rowOff>747889</xdr:rowOff>
    </xdr:to>
    <xdr:pic>
      <xdr:nvPicPr>
        <xdr:cNvPr id="2" name="Afbeelding 1">
          <a:extLst>
            <a:ext uri="{FF2B5EF4-FFF2-40B4-BE49-F238E27FC236}">
              <a16:creationId xmlns:a16="http://schemas.microsoft.com/office/drawing/2014/main" id="{500611CB-54C6-2941-B4B7-519843C79860}"/>
            </a:ext>
          </a:extLst>
        </xdr:cNvPr>
        <xdr:cNvPicPr>
          <a:picLocks noChangeAspect="1"/>
        </xdr:cNvPicPr>
      </xdr:nvPicPr>
      <xdr:blipFill>
        <a:blip xmlns:r="http://schemas.openxmlformats.org/officeDocument/2006/relationships" r:embed="rId1"/>
        <a:stretch>
          <a:fillRect/>
        </a:stretch>
      </xdr:blipFill>
      <xdr:spPr>
        <a:xfrm>
          <a:off x="20154194" y="204612"/>
          <a:ext cx="3060329" cy="543277"/>
        </a:xfrm>
        <a:prstGeom prst="rect">
          <a:avLst/>
        </a:prstGeom>
      </xdr:spPr>
    </xdr:pic>
    <xdr:clientData/>
  </xdr:twoCellAnchor>
  <xdr:twoCellAnchor editAs="oneCell">
    <xdr:from>
      <xdr:col>14</xdr:col>
      <xdr:colOff>254000</xdr:colOff>
      <xdr:row>0</xdr:row>
      <xdr:rowOff>197554</xdr:rowOff>
    </xdr:from>
    <xdr:to>
      <xdr:col>16</xdr:col>
      <xdr:colOff>331773</xdr:colOff>
      <xdr:row>0</xdr:row>
      <xdr:rowOff>804332</xdr:rowOff>
    </xdr:to>
    <xdr:pic>
      <xdr:nvPicPr>
        <xdr:cNvPr id="3" name="Afbeelding 2">
          <a:extLst>
            <a:ext uri="{FF2B5EF4-FFF2-40B4-BE49-F238E27FC236}">
              <a16:creationId xmlns:a16="http://schemas.microsoft.com/office/drawing/2014/main" id="{533CC536-DE0F-A941-AA97-7AC00E3508C4}"/>
            </a:ext>
          </a:extLst>
        </xdr:cNvPr>
        <xdr:cNvPicPr>
          <a:picLocks noChangeAspect="1"/>
        </xdr:cNvPicPr>
      </xdr:nvPicPr>
      <xdr:blipFill>
        <a:blip xmlns:r="http://schemas.openxmlformats.org/officeDocument/2006/relationships" r:embed="rId2"/>
        <a:stretch>
          <a:fillRect/>
        </a:stretch>
      </xdr:blipFill>
      <xdr:spPr>
        <a:xfrm>
          <a:off x="23228300" y="197554"/>
          <a:ext cx="1423973" cy="6067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223961</xdr:colOff>
      <xdr:row>0</xdr:row>
      <xdr:rowOff>203200</xdr:rowOff>
    </xdr:from>
    <xdr:to>
      <xdr:col>17</xdr:col>
      <xdr:colOff>203200</xdr:colOff>
      <xdr:row>0</xdr:row>
      <xdr:rowOff>764653</xdr:rowOff>
    </xdr:to>
    <xdr:pic>
      <xdr:nvPicPr>
        <xdr:cNvPr id="4" name="Afbeelding 3">
          <a:extLst>
            <a:ext uri="{FF2B5EF4-FFF2-40B4-BE49-F238E27FC236}">
              <a16:creationId xmlns:a16="http://schemas.microsoft.com/office/drawing/2014/main" id="{0E6BFDF6-CBB5-BE28-3DD8-2AA6A743E545}"/>
            </a:ext>
          </a:extLst>
        </xdr:cNvPr>
        <xdr:cNvPicPr>
          <a:picLocks noChangeAspect="1"/>
        </xdr:cNvPicPr>
      </xdr:nvPicPr>
      <xdr:blipFill>
        <a:blip xmlns:r="http://schemas.openxmlformats.org/officeDocument/2006/relationships" r:embed="rId1"/>
        <a:stretch>
          <a:fillRect/>
        </a:stretch>
      </xdr:blipFill>
      <xdr:spPr>
        <a:xfrm>
          <a:off x="24887361" y="203200"/>
          <a:ext cx="1325439" cy="561453"/>
        </a:xfrm>
        <a:prstGeom prst="rect">
          <a:avLst/>
        </a:prstGeom>
      </xdr:spPr>
    </xdr:pic>
    <xdr:clientData/>
  </xdr:twoCellAnchor>
  <xdr:twoCellAnchor editAs="oneCell">
    <xdr:from>
      <xdr:col>11</xdr:col>
      <xdr:colOff>63500</xdr:colOff>
      <xdr:row>0</xdr:row>
      <xdr:rowOff>177800</xdr:rowOff>
    </xdr:from>
    <xdr:to>
      <xdr:col>15</xdr:col>
      <xdr:colOff>192881</xdr:colOff>
      <xdr:row>0</xdr:row>
      <xdr:rowOff>749300</xdr:rowOff>
    </xdr:to>
    <xdr:pic>
      <xdr:nvPicPr>
        <xdr:cNvPr id="2" name="Afbeelding 1">
          <a:extLst>
            <a:ext uri="{FF2B5EF4-FFF2-40B4-BE49-F238E27FC236}">
              <a16:creationId xmlns:a16="http://schemas.microsoft.com/office/drawing/2014/main" id="{B9836CA9-D86E-BF4E-C5DE-0342FD72DD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34500" y="177800"/>
          <a:ext cx="2821781" cy="5715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15875</xdr:colOff>
      <xdr:row>0</xdr:row>
      <xdr:rowOff>101601</xdr:rowOff>
    </xdr:from>
    <xdr:to>
      <xdr:col>10</xdr:col>
      <xdr:colOff>435492</xdr:colOff>
      <xdr:row>1</xdr:row>
      <xdr:rowOff>241300</xdr:rowOff>
    </xdr:to>
    <xdr:pic>
      <xdr:nvPicPr>
        <xdr:cNvPr id="3" name="Afbeelding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2652375" y="101601"/>
          <a:ext cx="3048517" cy="520699"/>
        </a:xfrm>
        <a:prstGeom prst="rect">
          <a:avLst/>
        </a:prstGeom>
      </xdr:spPr>
    </xdr:pic>
    <xdr:clientData/>
  </xdr:twoCellAnchor>
  <xdr:twoCellAnchor editAs="oneCell">
    <xdr:from>
      <xdr:col>10</xdr:col>
      <xdr:colOff>520701</xdr:colOff>
      <xdr:row>0</xdr:row>
      <xdr:rowOff>127000</xdr:rowOff>
    </xdr:from>
    <xdr:to>
      <xdr:col>12</xdr:col>
      <xdr:colOff>27315</xdr:colOff>
      <xdr:row>1</xdr:row>
      <xdr:rowOff>279400</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15786101" y="127000"/>
          <a:ext cx="1259214" cy="533400"/>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H6"/>
  <sheetViews>
    <sheetView showGridLines="0" zoomScale="96" zoomScaleNormal="96" workbookViewId="0">
      <selection activeCell="A6" sqref="A6"/>
    </sheetView>
  </sheetViews>
  <sheetFormatPr baseColWidth="10" defaultColWidth="11.5" defaultRowHeight="15" x14ac:dyDescent="0.2"/>
  <cols>
    <col min="1" max="1" width="150.83203125" customWidth="1"/>
    <col min="2" max="8" width="10.83203125" style="11"/>
  </cols>
  <sheetData>
    <row r="1" spans="1:7" ht="30" customHeight="1" x14ac:dyDescent="0.2">
      <c r="A1" s="21" t="s">
        <v>15</v>
      </c>
    </row>
    <row r="2" spans="1:7" ht="70" customHeight="1" x14ac:dyDescent="0.2">
      <c r="A2" s="27" t="s">
        <v>25</v>
      </c>
    </row>
    <row r="3" spans="1:7" ht="35" customHeight="1" x14ac:dyDescent="0.2">
      <c r="A3" s="22" t="s">
        <v>18</v>
      </c>
      <c r="B3" s="13" t="s">
        <v>4</v>
      </c>
      <c r="C3" s="14" t="s">
        <v>9</v>
      </c>
      <c r="D3" s="14" t="s">
        <v>10</v>
      </c>
      <c r="E3" s="14" t="s">
        <v>11</v>
      </c>
      <c r="F3" s="14" t="s">
        <v>12</v>
      </c>
      <c r="G3" s="14" t="s">
        <v>2</v>
      </c>
    </row>
    <row r="4" spans="1:7" ht="60" customHeight="1" x14ac:dyDescent="0.2">
      <c r="A4" s="27" t="s">
        <v>16</v>
      </c>
    </row>
    <row r="5" spans="1:7" ht="35" customHeight="1" x14ac:dyDescent="0.2">
      <c r="A5" s="22" t="s">
        <v>19</v>
      </c>
      <c r="B5" s="13"/>
      <c r="C5" s="14"/>
      <c r="D5" s="14"/>
      <c r="E5" s="14"/>
      <c r="F5" s="14"/>
      <c r="G5" s="14"/>
    </row>
    <row r="6" spans="1:7" ht="60" customHeight="1" x14ac:dyDescent="0.2">
      <c r="A6" s="27" t="s">
        <v>16</v>
      </c>
    </row>
  </sheetData>
  <sheetProtection algorithmName="SHA-512" hashValue="ekIRAgSrlilapnCgV1RgYZMwDMmj2wOrIG5U+E1tCvpHjdM5CLAal/EDUhdB9j+KmXCyX6KDHnXpf5EtE3hjqQ==" saltValue="ZlBdmfsm4HoD1ePVmpIuj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
  <sheetViews>
    <sheetView showGridLines="0" tabSelected="1" zoomScale="90" zoomScaleNormal="90" zoomScalePageLayoutView="85" workbookViewId="0">
      <pane ySplit="1" topLeftCell="A3" activePane="bottomLeft" state="frozen"/>
      <selection pane="bottomLeft" activeCell="C1" sqref="C1:D1"/>
    </sheetView>
  </sheetViews>
  <sheetFormatPr baseColWidth="10" defaultColWidth="8.83203125" defaultRowHeight="13" x14ac:dyDescent="0.15"/>
  <cols>
    <col min="1" max="1" width="150.83203125" style="1" customWidth="1"/>
    <col min="2" max="2" width="2.83203125" style="4" customWidth="1"/>
    <col min="3" max="3" width="30.83203125" style="17" customWidth="1"/>
    <col min="4" max="4" width="3.83203125" style="17" customWidth="1"/>
    <col min="5" max="5" width="2.83203125" style="17" customWidth="1"/>
    <col min="6" max="6" width="30.83203125" style="17" customWidth="1"/>
    <col min="7" max="7" width="3.83203125" style="17" customWidth="1"/>
    <col min="8" max="8" width="2.83203125" style="17" customWidth="1"/>
    <col min="9" max="9" width="30.83203125" style="18" customWidth="1"/>
    <col min="10" max="10" width="3.83203125" style="18" customWidth="1"/>
    <col min="11" max="11" width="11.6640625" style="1" bestFit="1" customWidth="1"/>
    <col min="12" max="16384" width="8.83203125" style="1"/>
  </cols>
  <sheetData>
    <row r="1" spans="1:11" ht="80" customHeight="1" x14ac:dyDescent="0.2">
      <c r="A1" s="23" t="s">
        <v>21</v>
      </c>
      <c r="B1" s="76"/>
      <c r="C1" s="46" t="s">
        <v>6</v>
      </c>
      <c r="D1" s="47"/>
      <c r="E1" s="77"/>
      <c r="F1" s="46" t="s">
        <v>7</v>
      </c>
      <c r="G1" s="47"/>
      <c r="H1" s="77"/>
      <c r="I1" s="46" t="s">
        <v>8</v>
      </c>
      <c r="J1" s="47"/>
      <c r="K1" s="3"/>
    </row>
    <row r="2" spans="1:11" ht="40" customHeight="1" x14ac:dyDescent="0.15">
      <c r="A2" s="25" t="str">
        <f>'Open vragen'!A1:A1</f>
        <v>7.1.A. BEANTWOORDING OPEN VRAGEN</v>
      </c>
      <c r="B2" s="5"/>
      <c r="C2" s="48"/>
      <c r="D2" s="49"/>
      <c r="E2" s="19"/>
      <c r="F2" s="50"/>
      <c r="G2" s="49"/>
      <c r="H2" s="19"/>
      <c r="I2" s="50"/>
      <c r="J2" s="49"/>
    </row>
    <row r="3" spans="1:11" ht="35" customHeight="1" x14ac:dyDescent="0.15">
      <c r="A3" s="24" t="str">
        <f>'Open vragen'!A3</f>
        <v>Open vraag 7.1.1 Circulair meubilair</v>
      </c>
      <c r="B3" s="6"/>
      <c r="C3" s="51" t="s">
        <v>2</v>
      </c>
      <c r="D3" s="52"/>
      <c r="E3" s="16"/>
      <c r="F3" s="51" t="s">
        <v>2</v>
      </c>
      <c r="G3" s="52"/>
      <c r="H3" s="16"/>
      <c r="I3" s="51" t="s">
        <v>2</v>
      </c>
      <c r="J3" s="52"/>
    </row>
    <row r="4" spans="1:11" ht="120" customHeight="1" x14ac:dyDescent="0.15">
      <c r="A4" s="26" t="str">
        <f>'Open vragen'!A4</f>
        <v>Zie bijlage 7 'kwaliteit'</v>
      </c>
      <c r="B4" s="6"/>
      <c r="C4" s="53" t="s">
        <v>0</v>
      </c>
      <c r="D4" s="43"/>
      <c r="E4" s="16"/>
      <c r="F4" s="53" t="s">
        <v>0</v>
      </c>
      <c r="G4" s="43"/>
      <c r="H4" s="16"/>
      <c r="I4" s="44" t="s">
        <v>0</v>
      </c>
      <c r="J4" s="45"/>
    </row>
    <row r="5" spans="1:11" ht="36" customHeight="1" x14ac:dyDescent="0.15">
      <c r="A5" s="24" t="str">
        <f>'Open vragen'!A5</f>
        <v xml:space="preserve">
Open vraag 7.1.2 Implementatie, projectmanagement en bestelproces </v>
      </c>
      <c r="B5" s="6"/>
      <c r="C5" s="51" t="s">
        <v>2</v>
      </c>
      <c r="D5" s="52"/>
      <c r="E5" s="16"/>
      <c r="F5" s="51" t="s">
        <v>2</v>
      </c>
      <c r="G5" s="52"/>
      <c r="H5" s="16"/>
      <c r="I5" s="51" t="s">
        <v>2</v>
      </c>
      <c r="J5" s="52"/>
    </row>
    <row r="6" spans="1:11" ht="120" customHeight="1" x14ac:dyDescent="0.15">
      <c r="A6" s="26" t="str">
        <f>'Open vragen'!A6</f>
        <v>Zie bijlage 7 'kwaliteit'</v>
      </c>
      <c r="B6" s="6"/>
      <c r="C6" s="42" t="s">
        <v>0</v>
      </c>
      <c r="D6" s="43"/>
      <c r="E6" s="16"/>
      <c r="F6" s="44" t="s">
        <v>0</v>
      </c>
      <c r="G6" s="45"/>
      <c r="H6" s="16"/>
      <c r="I6" s="44" t="s">
        <v>0</v>
      </c>
      <c r="J6" s="45"/>
    </row>
  </sheetData>
  <sheetProtection algorithmName="SHA-512" hashValue="Pz0Y/n0a5CWqXjE0OAFXDXo63b+SkQI8n4f7M/m+K/QKYRWQEuhHeVUU5f8ixYRH7bBOnlbPpVt6cP980e8Lew==" saltValue="Mh5B30VaTUlr3Ash0xgXEw==" spinCount="100000" sheet="1" objects="1" scenarios="1"/>
  <mergeCells count="18">
    <mergeCell ref="F4:G4"/>
    <mergeCell ref="I4:J4"/>
    <mergeCell ref="C6:D6"/>
    <mergeCell ref="F6:G6"/>
    <mergeCell ref="I6:J6"/>
    <mergeCell ref="I1:J1"/>
    <mergeCell ref="C1:D1"/>
    <mergeCell ref="F1:G1"/>
    <mergeCell ref="C2:D2"/>
    <mergeCell ref="F2:G2"/>
    <mergeCell ref="I2:J2"/>
    <mergeCell ref="C3:D3"/>
    <mergeCell ref="F3:G3"/>
    <mergeCell ref="I3:J3"/>
    <mergeCell ref="C5:D5"/>
    <mergeCell ref="F5:G5"/>
    <mergeCell ref="I5:J5"/>
    <mergeCell ref="C4:D4"/>
  </mergeCells>
  <dataValidations disablePrompts="1" count="1">
    <dataValidation type="list" errorStyle="warning" allowBlank="1" showErrorMessage="1" error="Voer juiste waarde in. " sqref="I5 F5 C5 I3 F3 C3:D3" xr:uid="{7A3C748F-D3A1-4A46-9081-11B452D80558}">
      <formula1>SCOREOV</formula1>
    </dataValidation>
  </dataValidations>
  <pageMargins left="0.7" right="0.7" top="0.75" bottom="0.75" header="0.3" footer="0.3"/>
  <pageSetup paperSize="8"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0CD3-EEF1-254E-87A6-8462D5A52AEC}">
  <dimension ref="A1:K6"/>
  <sheetViews>
    <sheetView showGridLines="0" zoomScale="72" zoomScaleNormal="72" workbookViewId="0">
      <pane ySplit="1" topLeftCell="A2" activePane="bottomLeft" state="frozen"/>
      <selection pane="bottomLeft" sqref="A1:J1"/>
    </sheetView>
  </sheetViews>
  <sheetFormatPr baseColWidth="10" defaultColWidth="8.83203125" defaultRowHeight="13" x14ac:dyDescent="0.15"/>
  <cols>
    <col min="1" max="1" width="150.83203125" style="1" customWidth="1"/>
    <col min="2" max="2" width="2.83203125" style="4" customWidth="1"/>
    <col min="3" max="3" width="30.83203125" style="17" customWidth="1"/>
    <col min="4" max="4" width="3.83203125" style="17" customWidth="1"/>
    <col min="5" max="5" width="2.83203125" style="17" customWidth="1"/>
    <col min="6" max="6" width="30.83203125" style="17" customWidth="1"/>
    <col min="7" max="7" width="3.83203125" style="17" customWidth="1"/>
    <col min="8" max="8" width="2.83203125" style="17" customWidth="1"/>
    <col min="9" max="9" width="30.83203125" style="18" customWidth="1"/>
    <col min="10" max="10" width="3.83203125" style="18" customWidth="1"/>
    <col min="11" max="11" width="11.6640625" style="1" bestFit="1" customWidth="1"/>
    <col min="12" max="16384" width="8.83203125" style="1"/>
  </cols>
  <sheetData>
    <row r="1" spans="1:11" ht="80" customHeight="1" x14ac:dyDescent="0.2">
      <c r="A1" s="68" t="s">
        <v>22</v>
      </c>
      <c r="B1" s="71"/>
      <c r="C1" s="69" t="str">
        <f>Projectondersteuner!C1</f>
        <v>Inschrijver 1</v>
      </c>
      <c r="D1" s="70"/>
      <c r="E1" s="72"/>
      <c r="F1" s="69" t="str">
        <f>Projectondersteuner!F1</f>
        <v>Inschrijver 2</v>
      </c>
      <c r="G1" s="70"/>
      <c r="H1" s="72"/>
      <c r="I1" s="69" t="str">
        <f>Projectondersteuner!I1</f>
        <v>Inschrijver 3</v>
      </c>
      <c r="J1" s="70"/>
      <c r="K1" s="3"/>
    </row>
    <row r="2" spans="1:11" ht="40" customHeight="1" x14ac:dyDescent="0.15">
      <c r="A2" s="25" t="str">
        <f>'Open vragen'!A1:A1</f>
        <v>7.1.A. BEANTWOORDING OPEN VRAGEN</v>
      </c>
      <c r="B2" s="5"/>
      <c r="C2" s="48"/>
      <c r="D2" s="49"/>
      <c r="E2" s="19"/>
      <c r="F2" s="50"/>
      <c r="G2" s="49"/>
      <c r="H2" s="19"/>
      <c r="I2" s="50"/>
      <c r="J2" s="49"/>
    </row>
    <row r="3" spans="1:11" ht="35" customHeight="1" x14ac:dyDescent="0.15">
      <c r="A3" s="24" t="str">
        <f>'Open vragen'!A3</f>
        <v>Open vraag 7.1.1 Circulair meubilair</v>
      </c>
      <c r="B3" s="6"/>
      <c r="C3" s="51" t="s">
        <v>2</v>
      </c>
      <c r="D3" s="52"/>
      <c r="E3" s="16"/>
      <c r="F3" s="51" t="s">
        <v>2</v>
      </c>
      <c r="G3" s="52"/>
      <c r="H3" s="16"/>
      <c r="I3" s="51" t="s">
        <v>2</v>
      </c>
      <c r="J3" s="52"/>
    </row>
    <row r="4" spans="1:11" ht="120" customHeight="1" x14ac:dyDescent="0.15">
      <c r="A4" s="26" t="str">
        <f>'Open vragen'!A4</f>
        <v>Zie bijlage 7 'kwaliteit'</v>
      </c>
      <c r="B4" s="6"/>
      <c r="C4" s="53" t="s">
        <v>0</v>
      </c>
      <c r="D4" s="43"/>
      <c r="E4" s="16"/>
      <c r="F4" s="53" t="s">
        <v>0</v>
      </c>
      <c r="G4" s="43"/>
      <c r="H4" s="16"/>
      <c r="I4" s="44" t="s">
        <v>0</v>
      </c>
      <c r="J4" s="45"/>
    </row>
    <row r="5" spans="1:11" ht="36" customHeight="1" x14ac:dyDescent="0.15">
      <c r="A5" s="24" t="str">
        <f>'Open vragen'!A5</f>
        <v xml:space="preserve">
Open vraag 7.1.2 Implementatie, projectmanagement en bestelproces </v>
      </c>
      <c r="B5" s="6"/>
      <c r="C5" s="51" t="s">
        <v>2</v>
      </c>
      <c r="D5" s="52"/>
      <c r="E5" s="16"/>
      <c r="F5" s="51" t="s">
        <v>2</v>
      </c>
      <c r="G5" s="52"/>
      <c r="H5" s="16"/>
      <c r="I5" s="51" t="s">
        <v>2</v>
      </c>
      <c r="J5" s="52"/>
    </row>
    <row r="6" spans="1:11" ht="120" customHeight="1" x14ac:dyDescent="0.15">
      <c r="A6" s="26" t="str">
        <f>'Open vragen'!A6</f>
        <v>Zie bijlage 7 'kwaliteit'</v>
      </c>
      <c r="B6" s="6"/>
      <c r="C6" s="53" t="s">
        <v>0</v>
      </c>
      <c r="D6" s="43"/>
      <c r="E6" s="16"/>
      <c r="F6" s="44" t="s">
        <v>0</v>
      </c>
      <c r="G6" s="45"/>
      <c r="H6" s="16"/>
      <c r="I6" s="44" t="s">
        <v>0</v>
      </c>
      <c r="J6" s="45"/>
    </row>
  </sheetData>
  <sheetProtection algorithmName="SHA-512" hashValue="0JFwnQZxH0h25UYSVrrSUqyVYDXf0+bigl5bzRu8DOOCaIdeg5EMbjLjyZkLtvPMqmWrTFJzfad9AIEPdtbjmw==" saltValue="89yDwTz1SHA8mOhnum0nng==" spinCount="100000" sheet="1" objects="1" scenarios="1"/>
  <mergeCells count="18">
    <mergeCell ref="C1:D1"/>
    <mergeCell ref="F1:G1"/>
    <mergeCell ref="I1:J1"/>
    <mergeCell ref="C2:D2"/>
    <mergeCell ref="F2:G2"/>
    <mergeCell ref="I2:J2"/>
    <mergeCell ref="C6:D6"/>
    <mergeCell ref="F6:G6"/>
    <mergeCell ref="I6:J6"/>
    <mergeCell ref="C3:D3"/>
    <mergeCell ref="F3:G3"/>
    <mergeCell ref="I3:J3"/>
    <mergeCell ref="C5:D5"/>
    <mergeCell ref="F5:G5"/>
    <mergeCell ref="I5:J5"/>
    <mergeCell ref="C4:D4"/>
    <mergeCell ref="F4:G4"/>
    <mergeCell ref="I4:J4"/>
  </mergeCells>
  <dataValidations count="1">
    <dataValidation type="list" errorStyle="warning" allowBlank="1" showErrorMessage="1" error="Voer juiste waarde in. " sqref="I5 F5 C5 I3 F3 C3:D3" xr:uid="{FD744923-27A5-5B42-B668-9EBEE86A2D15}">
      <formula1>SCOREOV</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5AA0-194B-5549-AEAB-2236E9E91B58}">
  <dimension ref="A1:K6"/>
  <sheetViews>
    <sheetView showGridLines="0" zoomScale="72" zoomScaleNormal="72" workbookViewId="0">
      <pane ySplit="1" topLeftCell="A2" activePane="bottomLeft" state="frozen"/>
      <selection pane="bottomLeft" sqref="A1:J1"/>
    </sheetView>
  </sheetViews>
  <sheetFormatPr baseColWidth="10" defaultColWidth="8.83203125" defaultRowHeight="13" x14ac:dyDescent="0.15"/>
  <cols>
    <col min="1" max="1" width="150.83203125" style="1" customWidth="1"/>
    <col min="2" max="2" width="2.83203125" style="4" customWidth="1"/>
    <col min="3" max="3" width="30.83203125" style="17" customWidth="1"/>
    <col min="4" max="4" width="3.83203125" style="17" customWidth="1"/>
    <col min="5" max="5" width="2.83203125" style="17" customWidth="1"/>
    <col min="6" max="6" width="30.83203125" style="17" customWidth="1"/>
    <col min="7" max="7" width="3.83203125" style="17" customWidth="1"/>
    <col min="8" max="8" width="2.83203125" style="17" customWidth="1"/>
    <col min="9" max="9" width="30.83203125" style="18" customWidth="1"/>
    <col min="10" max="10" width="3.83203125" style="18" customWidth="1"/>
    <col min="11" max="11" width="11.6640625" style="1" bestFit="1" customWidth="1"/>
    <col min="12" max="16384" width="8.83203125" style="1"/>
  </cols>
  <sheetData>
    <row r="1" spans="1:11" ht="80" customHeight="1" x14ac:dyDescent="0.2">
      <c r="A1" s="68" t="s">
        <v>23</v>
      </c>
      <c r="B1" s="71"/>
      <c r="C1" s="69" t="str">
        <f>Projectondersteuner!C1</f>
        <v>Inschrijver 1</v>
      </c>
      <c r="D1" s="70"/>
      <c r="E1" s="72"/>
      <c r="F1" s="69" t="str">
        <f>Projectondersteuner!F1</f>
        <v>Inschrijver 2</v>
      </c>
      <c r="G1" s="70"/>
      <c r="H1" s="72"/>
      <c r="I1" s="69" t="str">
        <f>Projectondersteuner!I1</f>
        <v>Inschrijver 3</v>
      </c>
      <c r="J1" s="70"/>
      <c r="K1" s="3"/>
    </row>
    <row r="2" spans="1:11" ht="40" customHeight="1" x14ac:dyDescent="0.15">
      <c r="A2" s="25" t="str">
        <f>'Open vragen'!A1:A1</f>
        <v>7.1.A. BEANTWOORDING OPEN VRAGEN</v>
      </c>
      <c r="B2" s="5"/>
      <c r="C2" s="48"/>
      <c r="D2" s="49"/>
      <c r="E2" s="19"/>
      <c r="F2" s="50"/>
      <c r="G2" s="49"/>
      <c r="H2" s="19"/>
      <c r="I2" s="50"/>
      <c r="J2" s="49"/>
    </row>
    <row r="3" spans="1:11" ht="35" customHeight="1" x14ac:dyDescent="0.15">
      <c r="A3" s="24" t="str">
        <f>'Open vragen'!A3</f>
        <v>Open vraag 7.1.1 Circulair meubilair</v>
      </c>
      <c r="B3" s="6"/>
      <c r="C3" s="51" t="s">
        <v>2</v>
      </c>
      <c r="D3" s="52"/>
      <c r="E3" s="16"/>
      <c r="F3" s="51" t="s">
        <v>2</v>
      </c>
      <c r="G3" s="52"/>
      <c r="H3" s="16"/>
      <c r="I3" s="51" t="s">
        <v>2</v>
      </c>
      <c r="J3" s="52"/>
    </row>
    <row r="4" spans="1:11" ht="120" customHeight="1" x14ac:dyDescent="0.15">
      <c r="A4" s="26" t="str">
        <f>'Open vragen'!A4</f>
        <v>Zie bijlage 7 'kwaliteit'</v>
      </c>
      <c r="B4" s="6"/>
      <c r="C4" s="53" t="s">
        <v>0</v>
      </c>
      <c r="D4" s="43"/>
      <c r="E4" s="16"/>
      <c r="F4" s="53" t="s">
        <v>0</v>
      </c>
      <c r="G4" s="43"/>
      <c r="H4" s="16"/>
      <c r="I4" s="44" t="s">
        <v>0</v>
      </c>
      <c r="J4" s="45"/>
    </row>
    <row r="5" spans="1:11" ht="36" customHeight="1" x14ac:dyDescent="0.15">
      <c r="A5" s="24" t="str">
        <f>'Open vragen'!A5</f>
        <v xml:space="preserve">
Open vraag 7.1.2 Implementatie, projectmanagement en bestelproces </v>
      </c>
      <c r="B5" s="6"/>
      <c r="C5" s="51" t="s">
        <v>2</v>
      </c>
      <c r="D5" s="52"/>
      <c r="E5" s="16"/>
      <c r="F5" s="51" t="s">
        <v>2</v>
      </c>
      <c r="G5" s="52"/>
      <c r="H5" s="16"/>
      <c r="I5" s="51" t="s">
        <v>2</v>
      </c>
      <c r="J5" s="52"/>
    </row>
    <row r="6" spans="1:11" ht="120" customHeight="1" x14ac:dyDescent="0.15">
      <c r="A6" s="26" t="str">
        <f>'Open vragen'!A6</f>
        <v>Zie bijlage 7 'kwaliteit'</v>
      </c>
      <c r="B6" s="6"/>
      <c r="C6" s="53" t="s">
        <v>0</v>
      </c>
      <c r="D6" s="43"/>
      <c r="E6" s="16"/>
      <c r="F6" s="44" t="s">
        <v>0</v>
      </c>
      <c r="G6" s="45"/>
      <c r="H6" s="16"/>
      <c r="I6" s="44" t="s">
        <v>0</v>
      </c>
      <c r="J6" s="45"/>
    </row>
  </sheetData>
  <sheetProtection algorithmName="SHA-512" hashValue="dMOofjJp3NbbyM8yVH0ZA60xZPKYKgMVYxCK/yvpvr9ewFobhM/wDQ46DyYqrZjlo65Bq1lBij2h2U9MB9zcxA==" saltValue="GaOuznFtXwU5VelBlEIcKA==" spinCount="100000" sheet="1" objects="1" scenarios="1"/>
  <mergeCells count="18">
    <mergeCell ref="C1:D1"/>
    <mergeCell ref="F1:G1"/>
    <mergeCell ref="I1:J1"/>
    <mergeCell ref="C2:D2"/>
    <mergeCell ref="F2:G2"/>
    <mergeCell ref="I2:J2"/>
    <mergeCell ref="C3:D3"/>
    <mergeCell ref="F3:G3"/>
    <mergeCell ref="I3:J3"/>
    <mergeCell ref="C4:D4"/>
    <mergeCell ref="F4:G4"/>
    <mergeCell ref="I4:J4"/>
    <mergeCell ref="C5:D5"/>
    <mergeCell ref="F5:G5"/>
    <mergeCell ref="I5:J5"/>
    <mergeCell ref="C6:D6"/>
    <mergeCell ref="F6:G6"/>
    <mergeCell ref="I6:J6"/>
  </mergeCells>
  <dataValidations count="1">
    <dataValidation type="list" errorStyle="warning" allowBlank="1" showErrorMessage="1" error="Voer juiste waarde in. " sqref="I5 F5 C5 I3 F3 C3:D3" xr:uid="{3ED304DD-8519-CB43-86E6-955F583651E6}">
      <formula1>SCOREOV</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X16"/>
  <sheetViews>
    <sheetView showGridLines="0" zoomScaleNormal="100" workbookViewId="0">
      <pane xSplit="2" ySplit="1" topLeftCell="C2" activePane="bottomRight" state="frozen"/>
      <selection pane="topRight" activeCell="C1" sqref="C1"/>
      <selection pane="bottomLeft" activeCell="A2" sqref="A2"/>
      <selection pane="bottomRight" activeCell="J1" sqref="J1:K1"/>
    </sheetView>
  </sheetViews>
  <sheetFormatPr baseColWidth="10" defaultColWidth="8.83203125" defaultRowHeight="15" x14ac:dyDescent="0.2"/>
  <cols>
    <col min="1" max="1" width="63.1640625" customWidth="1"/>
    <col min="2" max="2" width="37.6640625" bestFit="1" customWidth="1"/>
    <col min="3" max="3" width="2.83203125" style="4" customWidth="1"/>
    <col min="4" max="4" width="28.83203125" customWidth="1"/>
    <col min="5" max="5" width="30.83203125" customWidth="1"/>
    <col min="6" max="6" width="2.83203125" style="4" customWidth="1"/>
    <col min="7" max="7" width="28.83203125" customWidth="1"/>
    <col min="8" max="8" width="30.83203125" customWidth="1"/>
    <col min="9" max="9" width="2.83203125" style="4" customWidth="1"/>
    <col min="10" max="10" width="28.83203125" customWidth="1"/>
    <col min="11" max="11" width="30.83203125" customWidth="1"/>
  </cols>
  <sheetData>
    <row r="1" spans="1:24" ht="76" customHeight="1" x14ac:dyDescent="0.2">
      <c r="A1" s="73" t="s">
        <v>3</v>
      </c>
      <c r="B1" s="74"/>
      <c r="C1" s="71"/>
      <c r="D1" s="69" t="str">
        <f>Projectondersteuner!C1</f>
        <v>Inschrijver 1</v>
      </c>
      <c r="E1" s="70"/>
      <c r="F1" s="75"/>
      <c r="G1" s="69" t="str">
        <f>Projectondersteuner!F1</f>
        <v>Inschrijver 2</v>
      </c>
      <c r="H1" s="70"/>
      <c r="I1" s="75"/>
      <c r="J1" s="69" t="str">
        <f>Projectondersteuner!I1</f>
        <v>Inschrijver 3</v>
      </c>
      <c r="K1" s="70"/>
      <c r="S1" s="20"/>
      <c r="T1" s="20"/>
      <c r="U1" s="20"/>
      <c r="V1" s="20"/>
      <c r="W1" s="20"/>
      <c r="X1" s="20"/>
    </row>
    <row r="2" spans="1:24" ht="40" customHeight="1" x14ac:dyDescent="0.2">
      <c r="A2" s="56" t="str">
        <f>'Open vragen'!A1:A1</f>
        <v>7.1.A. BEANTWOORDING OPEN VRAGEN</v>
      </c>
      <c r="B2" s="57"/>
      <c r="C2" s="5"/>
      <c r="D2" s="28"/>
      <c r="E2" s="32" t="s">
        <v>13</v>
      </c>
      <c r="F2" s="8"/>
      <c r="G2" s="28"/>
      <c r="H2" s="32" t="s">
        <v>13</v>
      </c>
      <c r="I2" s="8"/>
      <c r="J2" s="28"/>
      <c r="K2" s="32" t="s">
        <v>13</v>
      </c>
      <c r="S2" s="20"/>
      <c r="T2" s="20"/>
      <c r="U2" s="20"/>
      <c r="V2" s="20"/>
      <c r="W2" s="20"/>
      <c r="X2" s="20"/>
    </row>
    <row r="3" spans="1:24" ht="23" customHeight="1" x14ac:dyDescent="0.2">
      <c r="A3" s="59"/>
      <c r="B3" s="29" t="str">
        <f>Projectondersteuner!$A$1</f>
        <v>Projectondersteuner</v>
      </c>
      <c r="C3" s="6"/>
      <c r="D3" s="30" t="str">
        <f>Projectondersteuner!C3</f>
        <v>SCORE</v>
      </c>
      <c r="E3" s="62"/>
      <c r="F3" s="6"/>
      <c r="G3" s="30" t="str">
        <f>Projectondersteuner!F3</f>
        <v>SCORE</v>
      </c>
      <c r="H3" s="64"/>
      <c r="I3" s="6"/>
      <c r="J3" s="30" t="str">
        <f>Projectondersteuner!I3</f>
        <v>SCORE</v>
      </c>
      <c r="K3" s="64"/>
    </row>
    <row r="4" spans="1:24" ht="23" customHeight="1" x14ac:dyDescent="0.2">
      <c r="A4" s="59"/>
      <c r="B4" s="29" t="str">
        <f>'Coördinator arbeid &amp; gezondheid'!$A$1</f>
        <v>Coördinator arbeid &amp; gezondheid</v>
      </c>
      <c r="C4" s="6"/>
      <c r="D4" s="30" t="str">
        <f>'Coördinator arbeid &amp; gezondheid'!C3</f>
        <v>SCORE</v>
      </c>
      <c r="E4" s="62"/>
      <c r="F4" s="6"/>
      <c r="G4" s="30" t="str">
        <f>'Coördinator arbeid &amp; gezondheid'!F3</f>
        <v>SCORE</v>
      </c>
      <c r="H4" s="64"/>
      <c r="I4" s="6"/>
      <c r="J4" s="30" t="str">
        <f>'Coördinator arbeid &amp; gezondheid'!I3</f>
        <v>SCORE</v>
      </c>
      <c r="K4" s="64"/>
    </row>
    <row r="5" spans="1:24" ht="23" customHeight="1" x14ac:dyDescent="0.2">
      <c r="A5" s="60"/>
      <c r="B5" s="29" t="str">
        <f>'Beleidsmedewerker Facilitair'!$A$1</f>
        <v>Beleidsmedewerker Facilitair</v>
      </c>
      <c r="C5" s="6"/>
      <c r="D5" s="30" t="str">
        <f>'Beleidsmedewerker Facilitair'!C3</f>
        <v>SCORE</v>
      </c>
      <c r="E5" s="62"/>
      <c r="F5" s="6"/>
      <c r="G5" s="30" t="str">
        <f>'Beleidsmedewerker Facilitair'!C3</f>
        <v>SCORE</v>
      </c>
      <c r="H5" s="64"/>
      <c r="I5" s="6"/>
      <c r="J5" s="30" t="str">
        <f>'Beleidsmedewerker Facilitair'!I3</f>
        <v>SCORE</v>
      </c>
      <c r="K5" s="64"/>
    </row>
    <row r="6" spans="1:24" ht="20" customHeight="1" x14ac:dyDescent="0.2">
      <c r="A6" s="58" t="s">
        <v>1</v>
      </c>
      <c r="B6" s="58"/>
      <c r="C6" s="6"/>
      <c r="D6" s="31" t="s">
        <v>2</v>
      </c>
      <c r="E6" s="62"/>
      <c r="F6" s="6"/>
      <c r="G6" s="31" t="s">
        <v>2</v>
      </c>
      <c r="H6" s="64"/>
      <c r="I6" s="6"/>
      <c r="J6" s="31" t="s">
        <v>2</v>
      </c>
      <c r="K6" s="64"/>
    </row>
    <row r="7" spans="1:24" ht="20" customHeight="1" x14ac:dyDescent="0.2">
      <c r="A7" s="56"/>
      <c r="B7" s="57"/>
      <c r="C7" s="6"/>
      <c r="D7" s="33" t="str">
        <f>IF(D6="Uitmuntend","€ 7.000",IF(D6="Goed","€ 3.500",IF(D6="Voldoende","€ 0",IF(D6="Matig","-€ 7.000",IF(D6="Onvoldoende","KO"," ")))))</f>
        <v xml:space="preserve"> </v>
      </c>
      <c r="E7" s="63"/>
      <c r="F7" s="6"/>
      <c r="G7" s="33" t="str">
        <f>IF(G6="Uitmuntend","€ 7.000",IF(G6="Goed","€ 3.500",IF(G6="Voldoende","€ 0",IF(G6="Matig","-€ 7.000",IF(G6="Onvoldoende","KO"," ")))))</f>
        <v xml:space="preserve"> </v>
      </c>
      <c r="H7" s="64"/>
      <c r="I7" s="6"/>
      <c r="J7" s="33" t="str">
        <f>IF(J6="Uitmuntend","€ 7.000",IF(J6="Goed","€ 3.500",IF(J6="Voldoende","€ 0",IF(J6="Matig","-€ 7.000",IF(J6="Onvoldoende","KO"," ")))))</f>
        <v xml:space="preserve"> </v>
      </c>
      <c r="K7" s="64"/>
    </row>
    <row r="8" spans="1:24" ht="23" customHeight="1" x14ac:dyDescent="0.2">
      <c r="A8" s="59"/>
      <c r="B8" s="29" t="str">
        <f>Projectondersteuner!$A$1</f>
        <v>Projectondersteuner</v>
      </c>
      <c r="C8" s="6"/>
      <c r="D8" s="12" t="str">
        <f>Projectondersteuner!C5</f>
        <v>SCORE</v>
      </c>
      <c r="E8" s="64"/>
      <c r="F8" s="6"/>
      <c r="G8" s="12" t="str">
        <f>Projectondersteuner!F5</f>
        <v>SCORE</v>
      </c>
      <c r="H8" s="64"/>
      <c r="I8" s="6"/>
      <c r="J8" s="12" t="str">
        <f>Projectondersteuner!I5</f>
        <v>SCORE</v>
      </c>
      <c r="K8" s="64"/>
    </row>
    <row r="9" spans="1:24" ht="23" customHeight="1" x14ac:dyDescent="0.2">
      <c r="A9" s="59"/>
      <c r="B9" s="29" t="str">
        <f>'Coördinator arbeid &amp; gezondheid'!$A$1</f>
        <v>Coördinator arbeid &amp; gezondheid</v>
      </c>
      <c r="C9" s="6"/>
      <c r="D9" s="12" t="str">
        <f>'Coördinator arbeid &amp; gezondheid'!C5</f>
        <v>SCORE</v>
      </c>
      <c r="E9" s="64"/>
      <c r="F9" s="6"/>
      <c r="G9" s="12" t="str">
        <f>'Coördinator arbeid &amp; gezondheid'!F5</f>
        <v>SCORE</v>
      </c>
      <c r="H9" s="64"/>
      <c r="I9" s="6"/>
      <c r="J9" s="12" t="str">
        <f>'Coördinator arbeid &amp; gezondheid'!I5</f>
        <v>SCORE</v>
      </c>
      <c r="K9" s="64"/>
    </row>
    <row r="10" spans="1:24" ht="23" customHeight="1" x14ac:dyDescent="0.2">
      <c r="A10" s="60"/>
      <c r="B10" s="29" t="str">
        <f>'Beleidsmedewerker Facilitair'!$A$1</f>
        <v>Beleidsmedewerker Facilitair</v>
      </c>
      <c r="C10" s="6"/>
      <c r="D10" s="30" t="str">
        <f>'Beleidsmedewerker Facilitair'!C5</f>
        <v>SCORE</v>
      </c>
      <c r="E10" s="64"/>
      <c r="F10" s="6"/>
      <c r="G10" s="30" t="str">
        <f>'Beleidsmedewerker Facilitair'!C5</f>
        <v>SCORE</v>
      </c>
      <c r="H10" s="64"/>
      <c r="I10" s="6"/>
      <c r="J10" s="30" t="str">
        <f>'Beleidsmedewerker Facilitair'!I5</f>
        <v>SCORE</v>
      </c>
      <c r="K10" s="64"/>
    </row>
    <row r="11" spans="1:24" ht="20" customHeight="1" x14ac:dyDescent="0.2">
      <c r="A11" s="65" t="s">
        <v>1</v>
      </c>
      <c r="B11" s="66"/>
      <c r="C11" s="6"/>
      <c r="D11" s="31" t="s">
        <v>2</v>
      </c>
      <c r="E11" s="64"/>
      <c r="F11" s="6"/>
      <c r="G11" s="31" t="s">
        <v>2</v>
      </c>
      <c r="H11" s="64"/>
      <c r="I11" s="6"/>
      <c r="J11" s="31" t="s">
        <v>2</v>
      </c>
      <c r="K11" s="64"/>
    </row>
    <row r="12" spans="1:24" ht="20" customHeight="1" x14ac:dyDescent="0.2">
      <c r="A12" s="65"/>
      <c r="B12" s="66"/>
      <c r="C12" s="6"/>
      <c r="D12" s="33" t="str">
        <f>IF(D11="Uitmuntend","€ 7.000",IF(D11="Goed","€ 3.500",IF(D11="Voldoende","€ 0",IF(D11="Matig","-€ 7.000",IF(D11="Onvoldoende","KO"," ")))))</f>
        <v xml:space="preserve"> </v>
      </c>
      <c r="E12" s="64"/>
      <c r="F12" s="6"/>
      <c r="G12" s="33" t="str">
        <f>IF(G11="Uitmuntend","€ 7.000",IF(G11="Goed","€ 3.500",IF(G11="Voldoende","€ 0",IF(G11="Matig","-€ 7.000",IF(G11="Onvoldoende","KO"," ")))))</f>
        <v xml:space="preserve"> </v>
      </c>
      <c r="H12" s="64"/>
      <c r="I12" s="6"/>
      <c r="J12" s="33" t="str">
        <f>IF(J11="Uitmuntend","€ 7.000",IF(J11="Goed","€ 3.500",IF(J11="Voldoende","€ 0",IF(J11="Matig","-€ 7.000",IF(J11="Onvoldoende","KO"," ")))))</f>
        <v xml:space="preserve"> </v>
      </c>
      <c r="K12" s="64"/>
    </row>
    <row r="13" spans="1:24" ht="20" customHeight="1" x14ac:dyDescent="0.2">
      <c r="C13"/>
      <c r="F13"/>
      <c r="I13"/>
    </row>
    <row r="14" spans="1:24" ht="30" customHeight="1" x14ac:dyDescent="0.2">
      <c r="A14" s="54" t="s">
        <v>14</v>
      </c>
      <c r="B14" s="54"/>
      <c r="C14" s="15"/>
      <c r="D14" s="55" t="e">
        <f>D7+D12</f>
        <v>#VALUE!</v>
      </c>
      <c r="E14" s="55"/>
      <c r="F14"/>
      <c r="G14" s="55" t="e">
        <f>G7+G12</f>
        <v>#VALUE!</v>
      </c>
      <c r="H14" s="55"/>
      <c r="I14"/>
      <c r="J14" s="67" t="e">
        <f>J7+J12</f>
        <v>#VALUE!</v>
      </c>
      <c r="K14" s="67"/>
    </row>
    <row r="15" spans="1:24" ht="20" customHeight="1" x14ac:dyDescent="0.2">
      <c r="C15"/>
      <c r="F15"/>
      <c r="I15"/>
    </row>
    <row r="16" spans="1:24" ht="30" customHeight="1" x14ac:dyDescent="0.2">
      <c r="D16" s="61" t="s">
        <v>24</v>
      </c>
      <c r="E16" s="61"/>
      <c r="F16" s="61"/>
      <c r="G16" s="61"/>
      <c r="H16" s="61"/>
      <c r="I16" s="61"/>
      <c r="J16" s="61"/>
      <c r="K16" s="61"/>
    </row>
  </sheetData>
  <sheetProtection algorithmName="SHA-512" hashValue="Xv55EIVgAGcTLKlc8hOy0SV/aYTKBNm36KTY7Qr81NoFNsCT0DBPTwEAMVW0zOU8pUkUZOlPb8v7DVCLQYWmBg==" saltValue="sZBB02J9kie4XDX1BBMUHQ==" spinCount="100000" sheet="1" objects="1" scenarios="1"/>
  <mergeCells count="22">
    <mergeCell ref="D16:K16"/>
    <mergeCell ref="A1:B1"/>
    <mergeCell ref="G14:H14"/>
    <mergeCell ref="J14:K14"/>
    <mergeCell ref="J1:K1"/>
    <mergeCell ref="G1:H1"/>
    <mergeCell ref="D1:E1"/>
    <mergeCell ref="E3:E7"/>
    <mergeCell ref="H3:H7"/>
    <mergeCell ref="K3:K7"/>
    <mergeCell ref="E8:E12"/>
    <mergeCell ref="H8:H12"/>
    <mergeCell ref="K8:K12"/>
    <mergeCell ref="A7:B7"/>
    <mergeCell ref="A11:B11"/>
    <mergeCell ref="A12:B12"/>
    <mergeCell ref="A14:B14"/>
    <mergeCell ref="D14:E14"/>
    <mergeCell ref="A2:B2"/>
    <mergeCell ref="A6:B6"/>
    <mergeCell ref="A3:A5"/>
    <mergeCell ref="A8:A10"/>
  </mergeCells>
  <dataValidations count="1">
    <dataValidation type="list" errorStyle="warning" allowBlank="1" showErrorMessage="1" sqref="D6 G6 J6 D11 G11 J11" xr:uid="{60553409-81C2-8D4F-B57B-F7888329C075}">
      <formula1>SCOREOV</formula1>
    </dataValidation>
  </dataValidation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1"/>
  <sheetViews>
    <sheetView showGridLines="0" workbookViewId="0">
      <selection activeCell="G4" sqref="G4"/>
    </sheetView>
  </sheetViews>
  <sheetFormatPr baseColWidth="10" defaultColWidth="11.5" defaultRowHeight="15" x14ac:dyDescent="0.2"/>
  <cols>
    <col min="1" max="1" width="70.8320312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34" t="s">
        <v>17</v>
      </c>
      <c r="B1" s="7"/>
      <c r="C1" s="35" t="str">
        <f>Consensus!D1</f>
        <v>Inschrijver 1</v>
      </c>
      <c r="D1" s="7"/>
      <c r="E1" s="35" t="str">
        <f>Consensus!G1</f>
        <v>Inschrijver 2</v>
      </c>
      <c r="F1" s="7"/>
      <c r="G1" s="35" t="str">
        <f>Consensus!J1</f>
        <v>Inschrijver 3</v>
      </c>
    </row>
    <row r="2" spans="1:7" ht="30" customHeight="1" x14ac:dyDescent="0.2">
      <c r="A2" s="41" t="s">
        <v>5</v>
      </c>
      <c r="B2" s="7"/>
      <c r="C2" s="40"/>
      <c r="D2" s="9"/>
      <c r="E2" s="40"/>
      <c r="F2" s="9"/>
      <c r="G2" s="40"/>
    </row>
    <row r="3" spans="1:7" s="2" customFormat="1" ht="30" customHeight="1" x14ac:dyDescent="0.2">
      <c r="A3" s="37" t="str">
        <f>'Open vragen'!A1</f>
        <v>7.1.A. BEANTWOORDING OPEN VRAGEN</v>
      </c>
      <c r="B3" s="7"/>
      <c r="C3" s="36" t="e">
        <f>Consensus!D14</f>
        <v>#VALUE!</v>
      </c>
      <c r="D3" s="9"/>
      <c r="E3" s="36" t="e">
        <f>Consensus!G14</f>
        <v>#VALUE!</v>
      </c>
      <c r="F3" s="9"/>
      <c r="G3" s="36" t="e">
        <f>Consensus!J14</f>
        <v>#VALUE!</v>
      </c>
    </row>
    <row r="4" spans="1:7" ht="30" customHeight="1" x14ac:dyDescent="0.2">
      <c r="A4" s="38" t="s">
        <v>20</v>
      </c>
      <c r="B4" s="7"/>
      <c r="C4" s="39" t="e">
        <f>SUM(C3:C3)</f>
        <v>#VALUE!</v>
      </c>
      <c r="D4" s="9"/>
      <c r="E4" s="39" t="e">
        <f>SUM(E3:E3)</f>
        <v>#VALUE!</v>
      </c>
      <c r="F4" s="9"/>
      <c r="G4" s="39" t="e">
        <f>SUM(G3:G3)</f>
        <v>#VALUE!</v>
      </c>
    </row>
    <row r="8" spans="1:7" ht="16" x14ac:dyDescent="0.2">
      <c r="C8" s="10"/>
    </row>
    <row r="9" spans="1:7" ht="16" x14ac:dyDescent="0.2">
      <c r="C9" s="10"/>
    </row>
    <row r="10" spans="1:7" ht="16" x14ac:dyDescent="0.2">
      <c r="C10" s="10"/>
    </row>
    <row r="11" spans="1:7" ht="16" x14ac:dyDescent="0.2">
      <c r="C11" s="10"/>
    </row>
  </sheetData>
  <sheetProtection algorithmName="SHA-512" hashValue="+kuy34CvE7NkqQxk1bDQtwvpPCPDhYwJASpYk0rL0VlFArDiTFjiKVjs1IExe87PZ5dGiY3vIR70ftcJKV7tqw==" saltValue="H8A2AyXGKlDCRZcbX5SS1A=="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897D0B-48A1-4CC3-ACB8-690FFFEF830E}">
  <ds:schemaRefs>
    <ds:schemaRef ds:uri="http://schemas.microsoft.com/sharepoint/v3/contenttype/forms"/>
  </ds:schemaRefs>
</ds:datastoreItem>
</file>

<file path=customXml/itemProps2.xml><?xml version="1.0" encoding="utf-8"?>
<ds:datastoreItem xmlns:ds="http://schemas.openxmlformats.org/officeDocument/2006/customXml" ds:itemID="{E9E51032-4389-4879-B2CE-5BDB9800B1A8}">
  <ds:schemaRefs>
    <ds:schemaRef ds:uri="http://schemas.microsoft.com/office/infopath/2007/PartnerControls"/>
    <ds:schemaRef ds:uri="http://schemas.microsoft.com/office/2006/documentManagement/types"/>
    <ds:schemaRef ds:uri="http://www.w3.org/XML/1998/namespace"/>
    <ds:schemaRef ds:uri="http://purl.org/dc/elements/1.1/"/>
    <ds:schemaRef ds:uri="http://purl.org/dc/dcmitype/"/>
    <ds:schemaRef ds:uri="http://purl.org/dc/terms/"/>
    <ds:schemaRef ds:uri="04d4ff2e-cf62-40b0-a5cf-f8c6524922a9"/>
    <ds:schemaRef ds:uri="http://schemas.openxmlformats.org/package/2006/metadata/core-properties"/>
    <ds:schemaRef ds:uri="cdfd6af9-2027-427e-aee7-f2f3dc2ea940"/>
    <ds:schemaRef ds:uri="http://schemas.microsoft.com/office/2006/metadata/properties"/>
  </ds:schemaRefs>
</ds:datastoreItem>
</file>

<file path=customXml/itemProps3.xml><?xml version="1.0" encoding="utf-8"?>
<ds:datastoreItem xmlns:ds="http://schemas.openxmlformats.org/officeDocument/2006/customXml" ds:itemID="{BCCE014B-B4AF-4092-A4CB-ABBF5DAE4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Open vragen</vt:lpstr>
      <vt:lpstr>Projectondersteuner</vt:lpstr>
      <vt:lpstr>Coördinator arbeid &amp; gezondheid</vt:lpstr>
      <vt:lpstr>Beleidsmedewerker Facilitair</vt:lpstr>
      <vt:lpstr>Consensus</vt:lpstr>
      <vt:lpstr>Eindscores</vt:lpstr>
      <vt:lpstr>SCOREOV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dc:description>
  <cp:lastModifiedBy/>
  <dcterms:created xsi:type="dcterms:W3CDTF">2006-09-16T00:00:00Z</dcterms:created>
  <dcterms:modified xsi:type="dcterms:W3CDTF">2026-04-15T08:23:52Z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