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2"/>
  <workbookPr/>
  <mc:AlternateContent xmlns:mc="http://schemas.openxmlformats.org/markup-compatibility/2006">
    <mc:Choice Requires="x15">
      <x15ac:absPath xmlns:x15ac="http://schemas.microsoft.com/office/spreadsheetml/2010/11/ac" url="C:\Users\ERSCH\OneDrive - Gemeente Veenendaal\Documenten\RaamContract Bodem nieuw\"/>
    </mc:Choice>
  </mc:AlternateContent>
  <xr:revisionPtr revIDLastSave="0" documentId="13_ncr:1_{4D44D6B3-7DCD-4DEC-840A-043671CA5594}" xr6:coauthVersionLast="47" xr6:coauthVersionMax="47" xr10:uidLastSave="{00000000-0000-0000-0000-000000000000}"/>
  <bookViews>
    <workbookView xWindow="-108" yWindow="-108" windowWidth="23256" windowHeight="12456" xr2:uid="{C39EDAE9-4351-4CF5-8A58-1711E04A3D6A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  <c r="G100" i="1"/>
  <c r="G85" i="1" l="1"/>
  <c r="G99" i="1" l="1"/>
  <c r="G98" i="1"/>
  <c r="G97" i="1"/>
  <c r="G96" i="1"/>
  <c r="G95" i="1"/>
  <c r="G94" i="1"/>
  <c r="G91" i="1"/>
  <c r="G90" i="1"/>
  <c r="G89" i="1"/>
  <c r="G88" i="1"/>
  <c r="G87" i="1"/>
  <c r="G86" i="1"/>
  <c r="G84" i="1"/>
  <c r="G83" i="1"/>
  <c r="G82" i="1"/>
  <c r="G81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0" i="1"/>
  <c r="G49" i="1"/>
  <c r="G48" i="1"/>
  <c r="G47" i="1"/>
  <c r="G46" i="1"/>
  <c r="G45" i="1"/>
  <c r="G43" i="1"/>
  <c r="G42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2" i="1"/>
  <c r="G21" i="1"/>
  <c r="G20" i="1"/>
  <c r="G19" i="1"/>
  <c r="G18" i="1"/>
  <c r="G17" i="1"/>
  <c r="G16" i="1"/>
  <c r="G15" i="1"/>
  <c r="G14" i="1"/>
  <c r="G13" i="1"/>
  <c r="G12" i="1"/>
  <c r="G101" i="1" l="1"/>
  <c r="G102" i="1" s="1"/>
</calcChain>
</file>

<file path=xl/sharedStrings.xml><?xml version="1.0" encoding="utf-8"?>
<sst xmlns="http://schemas.openxmlformats.org/spreadsheetml/2006/main" count="270" uniqueCount="183">
  <si>
    <t xml:space="preserve"> </t>
  </si>
  <si>
    <t>datum:</t>
  </si>
  <si>
    <t>locatie:</t>
  </si>
  <si>
    <t>Gemeente Veenendaal</t>
  </si>
  <si>
    <t>onderwerp:</t>
  </si>
  <si>
    <t>Verrekenstaat bodem wzh gemeente Veenendaal</t>
  </si>
  <si>
    <t>uw kenmerk:</t>
  </si>
  <si>
    <t>opmerkingen:</t>
  </si>
  <si>
    <t>Standaard tarief invullen</t>
  </si>
  <si>
    <t>nr.</t>
  </si>
  <si>
    <t>omschrijving</t>
  </si>
  <si>
    <t>een-</t>
  </si>
  <si>
    <t>aantal</t>
  </si>
  <si>
    <t>standaard</t>
  </si>
  <si>
    <t>kosten</t>
  </si>
  <si>
    <t>heid</t>
  </si>
  <si>
    <t>tarief</t>
  </si>
  <si>
    <t>voorbereiding</t>
  </si>
  <si>
    <t>1.1</t>
  </si>
  <si>
    <t xml:space="preserve">project- en kwaliteitsregistratie </t>
  </si>
  <si>
    <t>st</t>
  </si>
  <si>
    <t>1.2</t>
  </si>
  <si>
    <t>projectregistratie en administratie conform BRL SIKB 6000 incl. opstellen logboek</t>
  </si>
  <si>
    <t>1.3</t>
  </si>
  <si>
    <t>opstellen en indienen plan van aanpak saneren van de bodem (incl. MKB-plan cf. BRL6000/6005)</t>
  </si>
  <si>
    <t>1.4</t>
  </si>
  <si>
    <t>opstellen en indienen plan van aanpak graven in de bodem (incl. MKB-plan cf. 6000/6005)</t>
  </si>
  <si>
    <t>1.5</t>
  </si>
  <si>
    <t>overleg met opdrachtgever / bevoegd gezag</t>
  </si>
  <si>
    <t>1.6</t>
  </si>
  <si>
    <t>vooronderzoek (raadplegen internet, aanvraag en verwerking informatie van derden)</t>
  </si>
  <si>
    <t>1.7</t>
  </si>
  <si>
    <t>inzage archieven gemeente en/of omgevingsdienst</t>
  </si>
  <si>
    <t>uur</t>
  </si>
  <si>
    <t>1.8</t>
  </si>
  <si>
    <t>locatiebezoek</t>
  </si>
  <si>
    <t>1.9</t>
  </si>
  <si>
    <t>boorplan/formulieren</t>
  </si>
  <si>
    <t>1.10</t>
  </si>
  <si>
    <t>klic-melding</t>
  </si>
  <si>
    <t>1.11</t>
  </si>
  <si>
    <t>vooroverleg (tarief PL)</t>
  </si>
  <si>
    <t>veldwerk</t>
  </si>
  <si>
    <t>2.1</t>
  </si>
  <si>
    <t>bemonstering grond (veldwerkploeg)</t>
  </si>
  <si>
    <t>dag</t>
  </si>
  <si>
    <t>2.2</t>
  </si>
  <si>
    <t>veldwerker (gecertificeerd)</t>
  </si>
  <si>
    <t>2.3</t>
  </si>
  <si>
    <t>begeleiding tijdens sanering (verificatie) en verwerking monsters</t>
  </si>
  <si>
    <t>2.4</t>
  </si>
  <si>
    <t>verrichten beton-/asfaltboringen (diameter max 12 cm, incl. afdichten gat) 20cm</t>
  </si>
  <si>
    <t>2.5</t>
  </si>
  <si>
    <t>verrichten beton-/asfaltboringen (diameter max 35 cm, incl afdichten gat) 20cm</t>
  </si>
  <si>
    <t>2.6</t>
  </si>
  <si>
    <t>minigraver/mobiele kraan</t>
  </si>
  <si>
    <t>2.7</t>
  </si>
  <si>
    <t>gebruik PBM en meetapparatuur</t>
  </si>
  <si>
    <t>2.8</t>
  </si>
  <si>
    <t>decontaminatie-unit (verhuurtarief)</t>
  </si>
  <si>
    <t>2.9</t>
  </si>
  <si>
    <t>decontaminatie-unit (aan- en afvoer- en schoonmaakkosten)</t>
  </si>
  <si>
    <t>2.10</t>
  </si>
  <si>
    <t>trilplaat of wacker stamper</t>
  </si>
  <si>
    <t>2.11</t>
  </si>
  <si>
    <t>peilbuismateriaal (incl. afwerking)</t>
  </si>
  <si>
    <t>2.12</t>
  </si>
  <si>
    <t>bemonstering grondwater/peilbuizen</t>
  </si>
  <si>
    <t>2.13</t>
  </si>
  <si>
    <t>steekbus</t>
  </si>
  <si>
    <t>2.14</t>
  </si>
  <si>
    <t>boot (verhuurtarief, incl aan- en afvoer)</t>
  </si>
  <si>
    <t>2.15</t>
  </si>
  <si>
    <t>Doorboren (puin)fundering (diameter 12 cm, incl afdichten)</t>
  </si>
  <si>
    <t>meter</t>
  </si>
  <si>
    <t>standaard onderzoeken</t>
  </si>
  <si>
    <t>3.1</t>
  </si>
  <si>
    <t xml:space="preserve">partijkeuring AP04-standaard (incl. PFAS) </t>
  </si>
  <si>
    <t>3.2</t>
  </si>
  <si>
    <t>AP04-partijkeuring AP04. incl. asbest en PFAS</t>
  </si>
  <si>
    <t>3.3</t>
  </si>
  <si>
    <t>Toeslag asbest bij AP04-keuring</t>
  </si>
  <si>
    <t>3.4</t>
  </si>
  <si>
    <t>VO-NEN5740 tot 1500 m²</t>
  </si>
  <si>
    <t>3.5</t>
  </si>
  <si>
    <t>VO-NEN5740 tot 1500 - 5000 m²</t>
  </si>
  <si>
    <t>3.6</t>
  </si>
  <si>
    <t>VO-NEN5740 tot 5000 - 7000 m²</t>
  </si>
  <si>
    <t>3.7</t>
  </si>
  <si>
    <t>VO-NEN5740 tot 7000 - 10000 m²</t>
  </si>
  <si>
    <t>3.8</t>
  </si>
  <si>
    <t>waterbodem standaard, 1 vak</t>
  </si>
  <si>
    <t>3.9</t>
  </si>
  <si>
    <t>opstellen en indienen evaluatie saneringswerkzaamheden</t>
  </si>
  <si>
    <t>analyses bodem/asfalt/waterbodem</t>
  </si>
  <si>
    <t>4.1</t>
  </si>
  <si>
    <t>standaardpakket bodem (inclusief droge stof, lutum, organische stof en AS3000 voorbehandeling)</t>
  </si>
  <si>
    <t>4.2</t>
  </si>
  <si>
    <t>droge stof</t>
  </si>
  <si>
    <t>4.3</t>
  </si>
  <si>
    <t>lutum</t>
  </si>
  <si>
    <t>4.4</t>
  </si>
  <si>
    <t>organische stof</t>
  </si>
  <si>
    <t>4.5</t>
  </si>
  <si>
    <t>minerale olie</t>
  </si>
  <si>
    <t>4.6</t>
  </si>
  <si>
    <t>VOCl (11) en vinylchloride</t>
  </si>
  <si>
    <t>4.7</t>
  </si>
  <si>
    <t xml:space="preserve">vluchtige aromaten (BTEXN) </t>
  </si>
  <si>
    <t>4.8</t>
  </si>
  <si>
    <t>metalen (9) inclusief ontsluiten</t>
  </si>
  <si>
    <t>4.9</t>
  </si>
  <si>
    <t>metaal uit standaardpakket afzonderlijk</t>
  </si>
  <si>
    <t>4.10</t>
  </si>
  <si>
    <t>ontsluiten metalen</t>
  </si>
  <si>
    <t>4.11</t>
  </si>
  <si>
    <t>OCB</t>
  </si>
  <si>
    <t>4.12</t>
  </si>
  <si>
    <t>PFAS</t>
  </si>
  <si>
    <t>4.13</t>
  </si>
  <si>
    <t>Toeslag asbesthoudende grond</t>
  </si>
  <si>
    <t>4.14</t>
  </si>
  <si>
    <t>toeslag voorbehandeling conform AS3000</t>
  </si>
  <si>
    <t>4.15</t>
  </si>
  <si>
    <t>PCB (asbestverdacht)</t>
  </si>
  <si>
    <t>4.16</t>
  </si>
  <si>
    <t>asbestmateriaalmonster</t>
  </si>
  <si>
    <t>4.17</t>
  </si>
  <si>
    <t>asbestmateriaalverzamelmonster</t>
  </si>
  <si>
    <t>4.18</t>
  </si>
  <si>
    <t>asbest in grondmonster (zand)</t>
  </si>
  <si>
    <t>4.19</t>
  </si>
  <si>
    <t>asbest in grondmonster (klei of veen)</t>
  </si>
  <si>
    <t>4.20</t>
  </si>
  <si>
    <t>asbest in puinmonster</t>
  </si>
  <si>
    <t>4.21</t>
  </si>
  <si>
    <t>SEM analyse</t>
  </si>
  <si>
    <t>4.22</t>
  </si>
  <si>
    <t>constructieopbouw incl. PAK-marker</t>
  </si>
  <si>
    <t>4.23</t>
  </si>
  <si>
    <t>PAK GMCS incl. zagen</t>
  </si>
  <si>
    <t>4.24</t>
  </si>
  <si>
    <t>PAK, minerale olie, ds, PCB incl. voorbehandeling (indicatieve analyse bouwstoffen)</t>
  </si>
  <si>
    <t>4.25</t>
  </si>
  <si>
    <t>uitloogonderzoek middels schudproef (indicatieve analyse bouwstoffen)</t>
  </si>
  <si>
    <t>4.26</t>
  </si>
  <si>
    <t>Pakket A: Waterbodem regionaal pakket</t>
  </si>
  <si>
    <t>4.27</t>
  </si>
  <si>
    <t>Pakket C1: Standaard waterbodem zoet opp. water</t>
  </si>
  <si>
    <t>analyses grondwater</t>
  </si>
  <si>
    <t>5.1</t>
  </si>
  <si>
    <t>standaardpakket grondwater (inclusief AS3000 voorbehandeling)</t>
  </si>
  <si>
    <t>5.2</t>
  </si>
  <si>
    <t>5.3</t>
  </si>
  <si>
    <t>aromaten (BTEXN)</t>
  </si>
  <si>
    <t>5.4</t>
  </si>
  <si>
    <t>minerale olie, BTEXN, MBTE+ETBE</t>
  </si>
  <si>
    <t>5.5</t>
  </si>
  <si>
    <t>5.6</t>
  </si>
  <si>
    <t>5.7</t>
  </si>
  <si>
    <t>5.8</t>
  </si>
  <si>
    <t>5.9</t>
  </si>
  <si>
    <t>5.10</t>
  </si>
  <si>
    <t>kantoorwerkzaamheden</t>
  </si>
  <si>
    <t>6.1</t>
  </si>
  <si>
    <t>tekenaar</t>
  </si>
  <si>
    <t>6.2</t>
  </si>
  <si>
    <t>projectbegeleiding (projectleider)</t>
  </si>
  <si>
    <t>6.3</t>
  </si>
  <si>
    <t>overleg en correspondenties (projectleider)</t>
  </si>
  <si>
    <t>6.4</t>
  </si>
  <si>
    <t>projectbegeleiding (senior projectleider)</t>
  </si>
  <si>
    <t>6.5</t>
  </si>
  <si>
    <t>overleg en correspondenties (senior projectleider)</t>
  </si>
  <si>
    <t>6.6</t>
  </si>
  <si>
    <t>reproductie en verzending</t>
  </si>
  <si>
    <t>6.7</t>
  </si>
  <si>
    <t>verstrekken XML van rapportage</t>
  </si>
  <si>
    <t>totale kosten (excl. BTW)</t>
  </si>
  <si>
    <t>totale kosten (incl. BTW)</t>
  </si>
  <si>
    <t>Naam</t>
  </si>
  <si>
    <t>Functie</t>
  </si>
  <si>
    <t>Handtekening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</si>
</sst>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€&quot;\ #,##0;[Red]&quot;€&quot;\ \-#,##0"/>
    <numFmt numFmtId="164" formatCode="_-&quot;€&quot;\ * #,##0.00_-;_-&quot;€&quot;\ * #,##0.00\-;_-&quot;€&quot;\ * &quot;-&quot;??_-;_-@_-"/>
    <numFmt numFmtId="165" formatCode="[$€-2]\ #,##0.00_-"/>
    <numFmt numFmtId="166" formatCode="_-[$€-2]\ * #,##0.00_-;_-[$€-2]\ * #,##0.00\-;_-[$€-2]\ * &quot;-&quot;??_-;_-@_-"/>
  </numFmts>
  <fonts count="12">
    <font>
      <sz val="11"/>
      <color theme="1"/>
      <name val="Aptos Narrow"/>
      <family val="2"/>
      <scheme val="minor"/>
    </font>
    <font>
      <b/>
      <sz val="10"/>
      <name val="Verdana"/>
      <family val="2"/>
    </font>
    <font>
      <i/>
      <sz val="8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10"/>
      <name val="Arial"/>
      <family val="2"/>
    </font>
    <font>
      <sz val="10"/>
      <name val="Verdana"/>
      <family val="2"/>
    </font>
    <font>
      <b/>
      <i/>
      <u/>
      <sz val="8"/>
      <name val="Verdana"/>
      <family val="2"/>
    </font>
    <font>
      <sz val="11"/>
      <color rgb="FFC00000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sz val="8"/>
      <color theme="1"/>
      <name val="Verdana"/>
      <family val="2"/>
    </font>
    <font>
      <sz val="8"/>
      <color theme="4" tint="0.59999389629810485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indexed="58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6">
    <xf numFmtId="0" fontId="0" fillId="0" borderId="0" xfId="0"/>
    <xf numFmtId="0" fontId="3" fillId="3" borderId="2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center" vertical="top"/>
    </xf>
    <xf numFmtId="164" fontId="3" fillId="3" borderId="4" xfId="0" applyNumberFormat="1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center" vertical="top"/>
    </xf>
    <xf numFmtId="0" fontId="4" fillId="0" borderId="9" xfId="0" applyFont="1" applyBorder="1" applyAlignment="1">
      <alignment horizontal="left" vertical="top"/>
    </xf>
    <xf numFmtId="0" fontId="4" fillId="0" borderId="0" xfId="0" applyFont="1" applyAlignment="1">
      <alignment horizontal="center" vertical="top"/>
    </xf>
    <xf numFmtId="164" fontId="4" fillId="0" borderId="0" xfId="0" applyNumberFormat="1" applyFont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165" fontId="4" fillId="0" borderId="10" xfId="0" applyNumberFormat="1" applyFont="1" applyBorder="1" applyAlignment="1">
      <alignment horizontal="left" vertical="top"/>
    </xf>
    <xf numFmtId="0" fontId="4" fillId="0" borderId="9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164" fontId="3" fillId="2" borderId="0" xfId="0" applyNumberFormat="1" applyFont="1" applyFill="1" applyAlignment="1" applyProtection="1">
      <alignment horizontal="left" vertical="top"/>
      <protection locked="0"/>
    </xf>
    <xf numFmtId="166" fontId="4" fillId="0" borderId="10" xfId="0" applyNumberFormat="1" applyFont="1" applyBorder="1" applyAlignment="1">
      <alignment horizontal="left" vertical="top"/>
    </xf>
    <xf numFmtId="166" fontId="3" fillId="2" borderId="0" xfId="0" applyNumberFormat="1" applyFont="1" applyFill="1" applyAlignment="1" applyProtection="1">
      <alignment horizontal="left" vertical="top"/>
      <protection locked="0"/>
    </xf>
    <xf numFmtId="166" fontId="4" fillId="0" borderId="0" xfId="0" applyNumberFormat="1" applyFont="1" applyAlignment="1">
      <alignment horizontal="left" vertical="top"/>
    </xf>
    <xf numFmtId="0" fontId="6" fillId="0" borderId="11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13" xfId="0" applyFont="1" applyBorder="1" applyAlignment="1">
      <alignment horizontal="center" vertical="top"/>
    </xf>
    <xf numFmtId="166" fontId="3" fillId="0" borderId="14" xfId="0" applyNumberFormat="1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165" fontId="4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2" borderId="0" xfId="0" applyFont="1" applyFill="1" applyAlignment="1" applyProtection="1">
      <alignment horizontal="left" vertical="top"/>
      <protection locked="0"/>
    </xf>
    <xf numFmtId="0" fontId="6" fillId="0" borderId="0" xfId="0" applyFont="1" applyAlignment="1">
      <alignment vertical="top"/>
    </xf>
    <xf numFmtId="164" fontId="4" fillId="0" borderId="0" xfId="0" applyNumberFormat="1" applyFont="1" applyAlignment="1">
      <alignment horizontal="center" vertical="top"/>
    </xf>
    <xf numFmtId="0" fontId="8" fillId="0" borderId="0" xfId="0" applyFont="1"/>
    <xf numFmtId="0" fontId="0" fillId="0" borderId="0" xfId="0" applyAlignment="1">
      <alignment wrapText="1"/>
    </xf>
    <xf numFmtId="6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/>
    <xf numFmtId="0" fontId="0" fillId="0" borderId="11" xfId="0" applyBorder="1"/>
    <xf numFmtId="0" fontId="10" fillId="0" borderId="9" xfId="0" applyFont="1" applyBorder="1" applyAlignment="1">
      <alignment vertical="top"/>
    </xf>
    <xf numFmtId="0" fontId="11" fillId="0" borderId="12" xfId="0" applyFont="1" applyBorder="1" applyAlignment="1">
      <alignment horizontal="left" vertical="top"/>
    </xf>
    <xf numFmtId="0" fontId="2" fillId="0" borderId="0" xfId="0" applyFont="1" applyAlignment="1">
      <alignment horizontal="right" vertical="top"/>
    </xf>
    <xf numFmtId="49" fontId="4" fillId="0" borderId="0" xfId="0" applyNumberFormat="1" applyFont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3" fillId="3" borderId="2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0" fontId="3" fillId="3" borderId="6" xfId="0" applyFont="1" applyFill="1" applyBorder="1" applyAlignment="1">
      <alignment horizontal="left" vertical="top"/>
    </xf>
    <xf numFmtId="0" fontId="3" fillId="3" borderId="7" xfId="0" applyFont="1" applyFill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1" fillId="0" borderId="0" xfId="0" applyFont="1" applyAlignment="1">
      <alignment horizontal="center" vertical="top"/>
    </xf>
    <xf numFmtId="14" fontId="3" fillId="2" borderId="0" xfId="0" applyNumberFormat="1" applyFont="1" applyFill="1" applyAlignment="1" applyProtection="1">
      <alignment horizontal="left" vertical="top"/>
      <protection locked="0"/>
    </xf>
    <xf numFmtId="0" fontId="4" fillId="0" borderId="9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4" fillId="0" borderId="9" xfId="1" applyFont="1" applyBorder="1" applyAlignment="1">
      <alignment horizontal="left" vertical="top" wrapText="1"/>
    </xf>
    <xf numFmtId="0" fontId="4" fillId="0" borderId="11" xfId="1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3" fillId="0" borderId="13" xfId="0" applyFont="1" applyBorder="1" applyAlignment="1">
      <alignment horizontal="right" vertical="top"/>
    </xf>
    <xf numFmtId="0" fontId="7" fillId="0" borderId="4" xfId="0" applyFont="1" applyBorder="1" applyAlignment="1">
      <alignment horizontal="left" vertical="top"/>
    </xf>
  </cellXfs>
  <cellStyles count="2">
    <cellStyle name="Standaard" xfId="0" builtinId="0"/>
    <cellStyle name="Standaard 2" xfId="1" xr:uid="{98C25B4F-E64A-4546-8676-C4639DA84B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86CBF-5D3B-4C82-BF34-AD7D3830EEB1}">
  <dimension ref="A1:I107"/>
  <sheetViews>
    <sheetView tabSelected="1" topLeftCell="A90" workbookViewId="0">
      <selection activeCell="L45" sqref="L45"/>
    </sheetView>
  </sheetViews>
  <sheetFormatPr defaultRowHeight="14.45"/>
  <cols>
    <col min="3" max="3" width="28.28515625" customWidth="1"/>
    <col min="6" max="6" width="12.42578125" customWidth="1"/>
    <col min="7" max="7" width="16.5703125" customWidth="1"/>
    <col min="8" max="8" width="15.85546875" style="33" customWidth="1"/>
    <col min="9" max="9" width="9.140625" style="32"/>
  </cols>
  <sheetData>
    <row r="1" spans="1:9">
      <c r="A1" s="49" t="s">
        <v>0</v>
      </c>
      <c r="B1" s="49"/>
      <c r="C1" s="49"/>
      <c r="D1" s="49"/>
      <c r="E1" s="49"/>
      <c r="F1" s="49"/>
      <c r="G1" s="49"/>
    </row>
    <row r="2" spans="1:9">
      <c r="A2" s="40" t="s">
        <v>1</v>
      </c>
      <c r="B2" s="40"/>
      <c r="C2" s="50"/>
      <c r="D2" s="50"/>
      <c r="E2" s="50"/>
      <c r="F2" s="49"/>
      <c r="G2" s="49"/>
    </row>
    <row r="3" spans="1:9">
      <c r="A3" s="40" t="s">
        <v>2</v>
      </c>
      <c r="B3" s="40"/>
      <c r="C3" s="41" t="s">
        <v>3</v>
      </c>
      <c r="D3" s="41"/>
      <c r="E3" s="41"/>
      <c r="F3" s="49"/>
      <c r="G3" s="49"/>
    </row>
    <row r="4" spans="1:9">
      <c r="A4" s="40" t="s">
        <v>4</v>
      </c>
      <c r="B4" s="40"/>
      <c r="C4" s="41" t="s">
        <v>5</v>
      </c>
      <c r="D4" s="41"/>
      <c r="E4" s="41"/>
      <c r="F4" s="49"/>
      <c r="G4" s="49"/>
    </row>
    <row r="5" spans="1:9">
      <c r="A5" s="40" t="s">
        <v>6</v>
      </c>
      <c r="B5" s="40"/>
      <c r="C5" s="50"/>
      <c r="D5" s="50"/>
      <c r="E5" s="50"/>
      <c r="F5" s="49"/>
      <c r="G5" s="49"/>
    </row>
    <row r="6" spans="1:9">
      <c r="A6" s="40" t="s">
        <v>7</v>
      </c>
      <c r="B6" s="40"/>
      <c r="C6" s="41" t="s">
        <v>8</v>
      </c>
      <c r="D6" s="41"/>
      <c r="E6" s="41"/>
      <c r="F6" s="49"/>
      <c r="G6" s="49"/>
    </row>
    <row r="7" spans="1:9">
      <c r="A7" s="42"/>
      <c r="B7" s="42"/>
      <c r="C7" s="42"/>
      <c r="D7" s="42"/>
      <c r="E7" s="42"/>
      <c r="F7" s="42"/>
      <c r="G7" s="42"/>
    </row>
    <row r="8" spans="1:9">
      <c r="A8" s="1" t="s">
        <v>9</v>
      </c>
      <c r="B8" s="43" t="s">
        <v>10</v>
      </c>
      <c r="C8" s="44"/>
      <c r="D8" s="2" t="s">
        <v>11</v>
      </c>
      <c r="E8" s="2" t="s">
        <v>12</v>
      </c>
      <c r="F8" s="3" t="s">
        <v>13</v>
      </c>
      <c r="G8" s="4" t="s">
        <v>14</v>
      </c>
    </row>
    <row r="9" spans="1:9">
      <c r="A9" s="5"/>
      <c r="B9" s="45"/>
      <c r="C9" s="46"/>
      <c r="D9" s="6" t="s">
        <v>15</v>
      </c>
      <c r="E9" s="6"/>
      <c r="F9" s="7" t="s">
        <v>16</v>
      </c>
      <c r="G9" s="8"/>
      <c r="I9" s="36"/>
    </row>
    <row r="10" spans="1:9">
      <c r="A10" s="9"/>
      <c r="B10" s="47"/>
      <c r="C10" s="48"/>
      <c r="D10" s="10"/>
      <c r="E10" s="10"/>
      <c r="F10" s="11"/>
      <c r="G10" s="12"/>
    </row>
    <row r="11" spans="1:9">
      <c r="A11" s="13">
        <v>1</v>
      </c>
      <c r="B11" s="53" t="s">
        <v>17</v>
      </c>
      <c r="C11" s="54"/>
      <c r="D11" s="10"/>
      <c r="E11" s="10"/>
      <c r="F11" s="11"/>
      <c r="G11" s="14"/>
    </row>
    <row r="12" spans="1:9" ht="15.75" customHeight="1">
      <c r="A12" s="9" t="s">
        <v>18</v>
      </c>
      <c r="B12" s="51" t="s">
        <v>19</v>
      </c>
      <c r="C12" s="52"/>
      <c r="D12" s="10" t="s">
        <v>20</v>
      </c>
      <c r="E12" s="10">
        <v>10</v>
      </c>
      <c r="F12" s="17">
        <v>0</v>
      </c>
      <c r="G12" s="18">
        <f t="shared" ref="G12:G22" si="0">E12*F12</f>
        <v>0</v>
      </c>
    </row>
    <row r="13" spans="1:9" ht="34.5" customHeight="1">
      <c r="A13" s="9" t="s">
        <v>21</v>
      </c>
      <c r="B13" s="51" t="s">
        <v>22</v>
      </c>
      <c r="C13" s="55"/>
      <c r="D13" s="10" t="s">
        <v>20</v>
      </c>
      <c r="E13" s="10">
        <v>10</v>
      </c>
      <c r="F13" s="17">
        <v>0</v>
      </c>
      <c r="G13" s="18">
        <f t="shared" si="0"/>
        <v>0</v>
      </c>
    </row>
    <row r="14" spans="1:9" ht="22.9" customHeight="1">
      <c r="A14" s="9" t="s">
        <v>23</v>
      </c>
      <c r="B14" s="51" t="s">
        <v>24</v>
      </c>
      <c r="C14" s="55"/>
      <c r="D14" s="10" t="s">
        <v>20</v>
      </c>
      <c r="E14" s="10">
        <v>8</v>
      </c>
      <c r="F14" s="17">
        <v>0</v>
      </c>
      <c r="G14" s="18">
        <f t="shared" si="0"/>
        <v>0</v>
      </c>
    </row>
    <row r="15" spans="1:9" ht="21" customHeight="1">
      <c r="A15" s="9" t="s">
        <v>25</v>
      </c>
      <c r="B15" s="51" t="s">
        <v>26</v>
      </c>
      <c r="C15" s="52"/>
      <c r="D15" s="10" t="s">
        <v>20</v>
      </c>
      <c r="E15" s="10">
        <v>5</v>
      </c>
      <c r="F15" s="17">
        <v>0</v>
      </c>
      <c r="G15" s="18">
        <f>E15*F15</f>
        <v>0</v>
      </c>
    </row>
    <row r="16" spans="1:9" ht="15" customHeight="1">
      <c r="A16" s="9" t="s">
        <v>27</v>
      </c>
      <c r="B16" s="51" t="s">
        <v>28</v>
      </c>
      <c r="C16" s="55"/>
      <c r="D16" s="10" t="s">
        <v>20</v>
      </c>
      <c r="E16" s="10">
        <v>10</v>
      </c>
      <c r="F16" s="17">
        <v>0</v>
      </c>
      <c r="G16" s="18">
        <f t="shared" si="0"/>
        <v>0</v>
      </c>
    </row>
    <row r="17" spans="1:7" ht="22.15" customHeight="1">
      <c r="A17" s="9" t="s">
        <v>29</v>
      </c>
      <c r="B17" s="51" t="s">
        <v>30</v>
      </c>
      <c r="C17" s="52"/>
      <c r="D17" s="10" t="s">
        <v>20</v>
      </c>
      <c r="E17" s="10">
        <v>15</v>
      </c>
      <c r="F17" s="17">
        <v>0</v>
      </c>
      <c r="G17" s="18">
        <f t="shared" si="0"/>
        <v>0</v>
      </c>
    </row>
    <row r="18" spans="1:7" ht="24.75" customHeight="1">
      <c r="A18" s="9" t="s">
        <v>31</v>
      </c>
      <c r="B18" s="51" t="s">
        <v>32</v>
      </c>
      <c r="C18" s="52"/>
      <c r="D18" s="10" t="s">
        <v>33</v>
      </c>
      <c r="E18" s="10">
        <v>15</v>
      </c>
      <c r="F18" s="17">
        <v>0</v>
      </c>
      <c r="G18" s="18">
        <f t="shared" si="0"/>
        <v>0</v>
      </c>
    </row>
    <row r="19" spans="1:7">
      <c r="A19" s="9" t="s">
        <v>34</v>
      </c>
      <c r="B19" s="51" t="s">
        <v>35</v>
      </c>
      <c r="C19" s="52"/>
      <c r="D19" s="10" t="s">
        <v>33</v>
      </c>
      <c r="E19" s="10">
        <v>15</v>
      </c>
      <c r="F19" s="17">
        <v>0</v>
      </c>
      <c r="G19" s="18">
        <f t="shared" si="0"/>
        <v>0</v>
      </c>
    </row>
    <row r="20" spans="1:7">
      <c r="A20" s="9" t="s">
        <v>36</v>
      </c>
      <c r="B20" s="51" t="s">
        <v>37</v>
      </c>
      <c r="C20" s="52"/>
      <c r="D20" s="10" t="s">
        <v>20</v>
      </c>
      <c r="E20" s="10">
        <v>15</v>
      </c>
      <c r="F20" s="17">
        <v>0</v>
      </c>
      <c r="G20" s="18">
        <f t="shared" si="0"/>
        <v>0</v>
      </c>
    </row>
    <row r="21" spans="1:7">
      <c r="A21" s="9" t="s">
        <v>38</v>
      </c>
      <c r="B21" s="51" t="s">
        <v>39</v>
      </c>
      <c r="C21" s="52"/>
      <c r="D21" s="10" t="s">
        <v>20</v>
      </c>
      <c r="E21" s="10">
        <v>15</v>
      </c>
      <c r="F21" s="17">
        <v>0</v>
      </c>
      <c r="G21" s="18">
        <f t="shared" si="0"/>
        <v>0</v>
      </c>
    </row>
    <row r="22" spans="1:7">
      <c r="A22" s="9" t="s">
        <v>40</v>
      </c>
      <c r="B22" s="51" t="s">
        <v>41</v>
      </c>
      <c r="C22" s="52"/>
      <c r="D22" s="10" t="s">
        <v>33</v>
      </c>
      <c r="E22" s="10">
        <v>10</v>
      </c>
      <c r="F22" s="17">
        <v>0</v>
      </c>
      <c r="G22" s="18">
        <f t="shared" si="0"/>
        <v>0</v>
      </c>
    </row>
    <row r="23" spans="1:7">
      <c r="A23" s="9"/>
      <c r="B23" s="51"/>
      <c r="C23" s="52"/>
      <c r="D23" s="10"/>
      <c r="E23" s="10"/>
      <c r="F23" s="11"/>
      <c r="G23" s="18" t="s">
        <v>0</v>
      </c>
    </row>
    <row r="24" spans="1:7">
      <c r="A24" s="13">
        <v>2</v>
      </c>
      <c r="B24" s="56" t="s">
        <v>42</v>
      </c>
      <c r="C24" s="57"/>
      <c r="D24" s="10"/>
      <c r="E24" s="10"/>
      <c r="F24" s="11"/>
      <c r="G24" s="18" t="s">
        <v>0</v>
      </c>
    </row>
    <row r="25" spans="1:7">
      <c r="A25" s="9" t="s">
        <v>43</v>
      </c>
      <c r="B25" s="51" t="s">
        <v>44</v>
      </c>
      <c r="C25" s="52"/>
      <c r="D25" s="10" t="s">
        <v>45</v>
      </c>
      <c r="E25" s="10">
        <v>10</v>
      </c>
      <c r="F25" s="17">
        <v>0</v>
      </c>
      <c r="G25" s="18">
        <f t="shared" ref="G25:G29" si="1">E25*F25</f>
        <v>0</v>
      </c>
    </row>
    <row r="26" spans="1:7">
      <c r="A26" s="9" t="s">
        <v>46</v>
      </c>
      <c r="B26" s="51" t="s">
        <v>47</v>
      </c>
      <c r="C26" s="52"/>
      <c r="D26" s="10" t="s">
        <v>33</v>
      </c>
      <c r="E26" s="10">
        <v>80</v>
      </c>
      <c r="F26" s="17">
        <v>0</v>
      </c>
      <c r="G26" s="18">
        <f t="shared" si="1"/>
        <v>0</v>
      </c>
    </row>
    <row r="27" spans="1:7" ht="28.5" customHeight="1">
      <c r="A27" s="9" t="s">
        <v>48</v>
      </c>
      <c r="B27" s="51" t="s">
        <v>49</v>
      </c>
      <c r="C27" s="55"/>
      <c r="D27" s="10" t="s">
        <v>45</v>
      </c>
      <c r="E27" s="10">
        <v>15</v>
      </c>
      <c r="F27" s="17">
        <v>0</v>
      </c>
      <c r="G27" s="18">
        <f t="shared" si="1"/>
        <v>0</v>
      </c>
    </row>
    <row r="28" spans="1:7" ht="23.25" customHeight="1">
      <c r="A28" s="9" t="s">
        <v>50</v>
      </c>
      <c r="B28" s="51" t="s">
        <v>51</v>
      </c>
      <c r="C28" s="52"/>
      <c r="D28" s="10" t="s">
        <v>20</v>
      </c>
      <c r="E28" s="10">
        <v>30</v>
      </c>
      <c r="F28" s="17">
        <v>0</v>
      </c>
      <c r="G28" s="18">
        <f t="shared" si="1"/>
        <v>0</v>
      </c>
    </row>
    <row r="29" spans="1:7" ht="33" customHeight="1">
      <c r="A29" s="9" t="s">
        <v>52</v>
      </c>
      <c r="B29" s="51" t="s">
        <v>53</v>
      </c>
      <c r="C29" s="52"/>
      <c r="D29" s="10" t="s">
        <v>20</v>
      </c>
      <c r="E29" s="10">
        <v>10</v>
      </c>
      <c r="F29" s="17">
        <v>0</v>
      </c>
      <c r="G29" s="18">
        <f t="shared" si="1"/>
        <v>0</v>
      </c>
    </row>
    <row r="30" spans="1:7">
      <c r="A30" s="9" t="s">
        <v>54</v>
      </c>
      <c r="B30" s="51" t="s">
        <v>55</v>
      </c>
      <c r="C30" s="52"/>
      <c r="D30" s="10" t="s">
        <v>45</v>
      </c>
      <c r="E30" s="10">
        <v>5</v>
      </c>
      <c r="F30" s="19">
        <v>0</v>
      </c>
      <c r="G30" s="18">
        <f t="shared" ref="G30:G34" si="2">+E30*F30</f>
        <v>0</v>
      </c>
    </row>
    <row r="31" spans="1:7">
      <c r="A31" s="9" t="s">
        <v>56</v>
      </c>
      <c r="B31" s="51" t="s">
        <v>57</v>
      </c>
      <c r="C31" s="52"/>
      <c r="D31" s="10" t="s">
        <v>45</v>
      </c>
      <c r="E31" s="10">
        <v>10</v>
      </c>
      <c r="F31" s="19">
        <v>0</v>
      </c>
      <c r="G31" s="18">
        <f t="shared" si="2"/>
        <v>0</v>
      </c>
    </row>
    <row r="32" spans="1:7">
      <c r="A32" s="9" t="s">
        <v>58</v>
      </c>
      <c r="B32" s="51" t="s">
        <v>59</v>
      </c>
      <c r="C32" s="52"/>
      <c r="D32" s="10" t="s">
        <v>45</v>
      </c>
      <c r="E32" s="10">
        <v>7</v>
      </c>
      <c r="F32" s="19">
        <v>0</v>
      </c>
      <c r="G32" s="18">
        <f t="shared" si="2"/>
        <v>0</v>
      </c>
    </row>
    <row r="33" spans="1:7" ht="25.5" customHeight="1">
      <c r="A33" s="9" t="s">
        <v>60</v>
      </c>
      <c r="B33" s="51" t="s">
        <v>61</v>
      </c>
      <c r="C33" s="52"/>
      <c r="D33" s="10" t="s">
        <v>20</v>
      </c>
      <c r="E33" s="10">
        <v>7</v>
      </c>
      <c r="F33" s="19">
        <v>0</v>
      </c>
      <c r="G33" s="18">
        <f t="shared" si="2"/>
        <v>0</v>
      </c>
    </row>
    <row r="34" spans="1:7">
      <c r="A34" s="9" t="s">
        <v>62</v>
      </c>
      <c r="B34" s="51" t="s">
        <v>63</v>
      </c>
      <c r="C34" s="52"/>
      <c r="D34" s="10" t="s">
        <v>45</v>
      </c>
      <c r="E34" s="10">
        <v>1</v>
      </c>
      <c r="F34" s="19">
        <v>0</v>
      </c>
      <c r="G34" s="18">
        <f t="shared" si="2"/>
        <v>0</v>
      </c>
    </row>
    <row r="35" spans="1:7">
      <c r="A35" s="9" t="s">
        <v>64</v>
      </c>
      <c r="B35" s="51" t="s">
        <v>65</v>
      </c>
      <c r="C35" s="52"/>
      <c r="D35" s="10" t="s">
        <v>20</v>
      </c>
      <c r="E35" s="10">
        <v>50</v>
      </c>
      <c r="F35" s="17">
        <v>0</v>
      </c>
      <c r="G35" s="18">
        <f>E35*F35</f>
        <v>0</v>
      </c>
    </row>
    <row r="36" spans="1:7">
      <c r="A36" s="9" t="s">
        <v>66</v>
      </c>
      <c r="B36" s="51" t="s">
        <v>67</v>
      </c>
      <c r="C36" s="52"/>
      <c r="D36" s="10" t="s">
        <v>20</v>
      </c>
      <c r="E36" s="10">
        <v>50</v>
      </c>
      <c r="F36" s="17">
        <v>0</v>
      </c>
      <c r="G36" s="18">
        <f>E36*F36</f>
        <v>0</v>
      </c>
    </row>
    <row r="37" spans="1:7">
      <c r="A37" s="9" t="s">
        <v>68</v>
      </c>
      <c r="B37" s="51" t="s">
        <v>69</v>
      </c>
      <c r="C37" s="52"/>
      <c r="D37" s="10" t="s">
        <v>20</v>
      </c>
      <c r="E37" s="10">
        <v>20</v>
      </c>
      <c r="F37" s="17">
        <v>0</v>
      </c>
      <c r="G37" s="18">
        <f>E37*F37</f>
        <v>0</v>
      </c>
    </row>
    <row r="38" spans="1:7" ht="24.75" customHeight="1">
      <c r="A38" s="9" t="s">
        <v>70</v>
      </c>
      <c r="B38" s="51" t="s">
        <v>71</v>
      </c>
      <c r="C38" s="52"/>
      <c r="D38" s="10" t="s">
        <v>45</v>
      </c>
      <c r="E38" s="10">
        <v>4</v>
      </c>
      <c r="F38" s="19">
        <v>0</v>
      </c>
      <c r="G38" s="18">
        <f>+E38*F38</f>
        <v>0</v>
      </c>
    </row>
    <row r="39" spans="1:7" ht="23.25" customHeight="1">
      <c r="A39" s="9" t="s">
        <v>72</v>
      </c>
      <c r="B39" s="51" t="s">
        <v>73</v>
      </c>
      <c r="C39" s="52"/>
      <c r="D39" s="10" t="s">
        <v>74</v>
      </c>
      <c r="E39" s="10">
        <v>5</v>
      </c>
      <c r="F39" s="19">
        <v>0</v>
      </c>
      <c r="G39" s="18">
        <f>+E39*F39</f>
        <v>0</v>
      </c>
    </row>
    <row r="40" spans="1:7">
      <c r="A40" s="9"/>
      <c r="B40" s="15"/>
      <c r="C40" s="16"/>
      <c r="D40" s="10"/>
      <c r="E40" s="10"/>
      <c r="F40" s="20"/>
      <c r="G40" s="18"/>
    </row>
    <row r="41" spans="1:7">
      <c r="A41" s="13">
        <v>3</v>
      </c>
      <c r="B41" s="56" t="s">
        <v>75</v>
      </c>
      <c r="C41" s="57"/>
      <c r="D41" s="10"/>
      <c r="E41" s="10"/>
      <c r="F41" s="11"/>
      <c r="G41" s="18"/>
    </row>
    <row r="42" spans="1:7" ht="25.5" customHeight="1">
      <c r="A42" s="9" t="s">
        <v>76</v>
      </c>
      <c r="B42" s="58" t="s">
        <v>77</v>
      </c>
      <c r="C42" s="59"/>
      <c r="D42" s="10" t="s">
        <v>20</v>
      </c>
      <c r="E42" s="10">
        <v>10</v>
      </c>
      <c r="F42" s="19">
        <v>0</v>
      </c>
      <c r="G42" s="18">
        <f t="shared" ref="G42:G50" si="3">E42*F42</f>
        <v>0</v>
      </c>
    </row>
    <row r="43" spans="1:7" ht="25.5" customHeight="1">
      <c r="A43" s="9" t="s">
        <v>78</v>
      </c>
      <c r="B43" s="58" t="s">
        <v>79</v>
      </c>
      <c r="C43" s="59"/>
      <c r="D43" s="10" t="s">
        <v>20</v>
      </c>
      <c r="E43" s="10">
        <v>10</v>
      </c>
      <c r="F43" s="19">
        <v>0</v>
      </c>
      <c r="G43" s="18">
        <f>E43*F43</f>
        <v>0</v>
      </c>
    </row>
    <row r="44" spans="1:7" ht="25.5" customHeight="1">
      <c r="A44" s="9" t="s">
        <v>80</v>
      </c>
      <c r="B44" s="38" t="s">
        <v>81</v>
      </c>
      <c r="C44" s="37"/>
      <c r="D44" s="10" t="s">
        <v>20</v>
      </c>
      <c r="E44" s="10">
        <v>5</v>
      </c>
      <c r="F44" s="19">
        <v>0</v>
      </c>
      <c r="G44" s="18">
        <f>E44*F44</f>
        <v>0</v>
      </c>
    </row>
    <row r="45" spans="1:7">
      <c r="A45" s="9" t="s">
        <v>82</v>
      </c>
      <c r="B45" s="58" t="s">
        <v>83</v>
      </c>
      <c r="C45" s="59"/>
      <c r="D45" s="10" t="s">
        <v>20</v>
      </c>
      <c r="E45" s="10">
        <v>5</v>
      </c>
      <c r="F45" s="19">
        <v>0</v>
      </c>
      <c r="G45" s="18">
        <f t="shared" si="3"/>
        <v>0</v>
      </c>
    </row>
    <row r="46" spans="1:7">
      <c r="A46" s="9" t="s">
        <v>84</v>
      </c>
      <c r="B46" s="58" t="s">
        <v>85</v>
      </c>
      <c r="C46" s="59"/>
      <c r="D46" s="10" t="s">
        <v>20</v>
      </c>
      <c r="E46" s="10">
        <v>8</v>
      </c>
      <c r="F46" s="19">
        <v>0</v>
      </c>
      <c r="G46" s="18">
        <f t="shared" si="3"/>
        <v>0</v>
      </c>
    </row>
    <row r="47" spans="1:7">
      <c r="A47" s="9" t="s">
        <v>86</v>
      </c>
      <c r="B47" s="58" t="s">
        <v>87</v>
      </c>
      <c r="C47" s="59"/>
      <c r="D47" s="10" t="s">
        <v>20</v>
      </c>
      <c r="E47" s="10">
        <v>2</v>
      </c>
      <c r="F47" s="19">
        <v>0</v>
      </c>
      <c r="G47" s="18">
        <f t="shared" si="3"/>
        <v>0</v>
      </c>
    </row>
    <row r="48" spans="1:7">
      <c r="A48" s="9" t="s">
        <v>88</v>
      </c>
      <c r="B48" s="58" t="s">
        <v>89</v>
      </c>
      <c r="C48" s="59"/>
      <c r="D48" s="10" t="s">
        <v>20</v>
      </c>
      <c r="E48" s="10">
        <v>2</v>
      </c>
      <c r="F48" s="19">
        <v>0</v>
      </c>
      <c r="G48" s="18">
        <f t="shared" si="3"/>
        <v>0</v>
      </c>
    </row>
    <row r="49" spans="1:8">
      <c r="A49" s="9" t="s">
        <v>90</v>
      </c>
      <c r="B49" s="58" t="s">
        <v>91</v>
      </c>
      <c r="C49" s="59"/>
      <c r="D49" s="10" t="s">
        <v>20</v>
      </c>
      <c r="E49" s="10">
        <v>5</v>
      </c>
      <c r="F49" s="19">
        <v>0</v>
      </c>
      <c r="G49" s="18">
        <f t="shared" si="3"/>
        <v>0</v>
      </c>
    </row>
    <row r="50" spans="1:8" ht="22.5" customHeight="1">
      <c r="A50" s="9" t="s">
        <v>92</v>
      </c>
      <c r="B50" s="58" t="s">
        <v>93</v>
      </c>
      <c r="C50" s="59"/>
      <c r="D50" s="10" t="s">
        <v>20</v>
      </c>
      <c r="E50" s="10">
        <v>10</v>
      </c>
      <c r="F50" s="19">
        <v>0</v>
      </c>
      <c r="G50" s="18">
        <f t="shared" si="3"/>
        <v>0</v>
      </c>
    </row>
    <row r="51" spans="1:8">
      <c r="A51" s="9"/>
      <c r="B51" s="51"/>
      <c r="C51" s="52"/>
      <c r="D51" s="10"/>
      <c r="E51" s="10"/>
      <c r="F51" s="11"/>
      <c r="G51" s="18" t="s">
        <v>0</v>
      </c>
    </row>
    <row r="52" spans="1:8" ht="25.5" customHeight="1">
      <c r="A52" s="13">
        <v>4</v>
      </c>
      <c r="B52" s="56" t="s">
        <v>94</v>
      </c>
      <c r="C52" s="57"/>
      <c r="D52" s="10"/>
      <c r="E52" s="10"/>
      <c r="F52" s="11"/>
      <c r="G52" s="18" t="s">
        <v>0</v>
      </c>
    </row>
    <row r="53" spans="1:8" ht="29.25" customHeight="1">
      <c r="A53" s="9" t="s">
        <v>95</v>
      </c>
      <c r="B53" s="51" t="s">
        <v>96</v>
      </c>
      <c r="C53" s="52"/>
      <c r="D53" s="10" t="s">
        <v>20</v>
      </c>
      <c r="E53" s="10">
        <v>100</v>
      </c>
      <c r="F53" s="19">
        <v>0</v>
      </c>
      <c r="G53" s="18">
        <f t="shared" ref="G53:G79" si="4">E53*F53</f>
        <v>0</v>
      </c>
    </row>
    <row r="54" spans="1:8">
      <c r="A54" s="9" t="s">
        <v>97</v>
      </c>
      <c r="B54" s="51" t="s">
        <v>98</v>
      </c>
      <c r="C54" s="52"/>
      <c r="D54" s="10" t="s">
        <v>20</v>
      </c>
      <c r="E54" s="10">
        <v>20</v>
      </c>
      <c r="F54" s="19">
        <v>0</v>
      </c>
      <c r="G54" s="18">
        <f t="shared" si="4"/>
        <v>0</v>
      </c>
    </row>
    <row r="55" spans="1:8">
      <c r="A55" s="9" t="s">
        <v>99</v>
      </c>
      <c r="B55" s="51" t="s">
        <v>100</v>
      </c>
      <c r="C55" s="52"/>
      <c r="D55" s="10" t="s">
        <v>20</v>
      </c>
      <c r="E55" s="10">
        <v>20</v>
      </c>
      <c r="F55" s="19">
        <v>0</v>
      </c>
      <c r="G55" s="18">
        <f t="shared" si="4"/>
        <v>0</v>
      </c>
    </row>
    <row r="56" spans="1:8">
      <c r="A56" s="9" t="s">
        <v>101</v>
      </c>
      <c r="B56" s="51" t="s">
        <v>102</v>
      </c>
      <c r="C56" s="52"/>
      <c r="D56" s="10" t="s">
        <v>20</v>
      </c>
      <c r="E56" s="10">
        <v>20</v>
      </c>
      <c r="F56" s="19">
        <v>0</v>
      </c>
      <c r="G56" s="18">
        <f t="shared" si="4"/>
        <v>0</v>
      </c>
    </row>
    <row r="57" spans="1:8">
      <c r="A57" s="9" t="s">
        <v>103</v>
      </c>
      <c r="B57" s="51" t="s">
        <v>104</v>
      </c>
      <c r="C57" s="52"/>
      <c r="D57" s="10" t="s">
        <v>20</v>
      </c>
      <c r="E57" s="10">
        <v>20</v>
      </c>
      <c r="F57" s="19">
        <v>0</v>
      </c>
      <c r="G57" s="18">
        <f t="shared" si="4"/>
        <v>0</v>
      </c>
    </row>
    <row r="58" spans="1:8">
      <c r="A58" s="9" t="s">
        <v>105</v>
      </c>
      <c r="B58" s="51" t="s">
        <v>106</v>
      </c>
      <c r="C58" s="52"/>
      <c r="D58" s="10" t="s">
        <v>20</v>
      </c>
      <c r="E58" s="10">
        <v>20</v>
      </c>
      <c r="F58" s="19">
        <v>0</v>
      </c>
      <c r="G58" s="18">
        <f t="shared" si="4"/>
        <v>0</v>
      </c>
    </row>
    <row r="59" spans="1:8">
      <c r="A59" s="9" t="s">
        <v>107</v>
      </c>
      <c r="B59" s="51" t="s">
        <v>108</v>
      </c>
      <c r="C59" s="60"/>
      <c r="D59" s="10" t="s">
        <v>20</v>
      </c>
      <c r="E59" s="10">
        <v>20</v>
      </c>
      <c r="F59" s="19">
        <v>0</v>
      </c>
      <c r="G59" s="18">
        <f t="shared" si="4"/>
        <v>0</v>
      </c>
      <c r="H59" s="34"/>
    </row>
    <row r="60" spans="1:8">
      <c r="A60" s="9" t="s">
        <v>109</v>
      </c>
      <c r="B60" s="51" t="s">
        <v>110</v>
      </c>
      <c r="C60" s="60"/>
      <c r="D60" s="10" t="s">
        <v>20</v>
      </c>
      <c r="E60" s="10">
        <v>20</v>
      </c>
      <c r="F60" s="19">
        <v>0</v>
      </c>
      <c r="G60" s="18">
        <f t="shared" si="4"/>
        <v>0</v>
      </c>
    </row>
    <row r="61" spans="1:8">
      <c r="A61" s="9" t="s">
        <v>111</v>
      </c>
      <c r="B61" s="51" t="s">
        <v>112</v>
      </c>
      <c r="C61" s="60"/>
      <c r="D61" s="10" t="s">
        <v>20</v>
      </c>
      <c r="E61" s="10">
        <v>20</v>
      </c>
      <c r="F61" s="19">
        <v>0</v>
      </c>
      <c r="G61" s="18">
        <f t="shared" si="4"/>
        <v>0</v>
      </c>
    </row>
    <row r="62" spans="1:8">
      <c r="A62" s="9" t="s">
        <v>113</v>
      </c>
      <c r="B62" s="51" t="s">
        <v>114</v>
      </c>
      <c r="C62" s="60"/>
      <c r="D62" s="10" t="s">
        <v>20</v>
      </c>
      <c r="E62" s="10">
        <v>20</v>
      </c>
      <c r="F62" s="19">
        <v>0</v>
      </c>
      <c r="G62" s="18">
        <f t="shared" si="4"/>
        <v>0</v>
      </c>
    </row>
    <row r="63" spans="1:8">
      <c r="A63" s="9" t="s">
        <v>115</v>
      </c>
      <c r="B63" s="15" t="s">
        <v>116</v>
      </c>
      <c r="C63" s="21"/>
      <c r="D63" s="10" t="s">
        <v>20</v>
      </c>
      <c r="E63" s="10">
        <v>20</v>
      </c>
      <c r="F63" s="19">
        <v>0</v>
      </c>
      <c r="G63" s="18">
        <f>E63*F63</f>
        <v>0</v>
      </c>
    </row>
    <row r="64" spans="1:8">
      <c r="A64" s="9" t="s">
        <v>117</v>
      </c>
      <c r="B64" s="51" t="s">
        <v>118</v>
      </c>
      <c r="C64" s="52"/>
      <c r="D64" s="10" t="s">
        <v>20</v>
      </c>
      <c r="E64" s="10">
        <v>20</v>
      </c>
      <c r="F64" s="19">
        <v>0</v>
      </c>
      <c r="G64" s="18">
        <f>E64*F64</f>
        <v>0</v>
      </c>
    </row>
    <row r="65" spans="1:7" ht="38.25" customHeight="1">
      <c r="A65" s="9" t="s">
        <v>119</v>
      </c>
      <c r="B65" s="51" t="s">
        <v>120</v>
      </c>
      <c r="C65" s="52"/>
      <c r="D65" s="10" t="s">
        <v>20</v>
      </c>
      <c r="E65" s="10">
        <v>20</v>
      </c>
      <c r="F65" s="19">
        <v>0</v>
      </c>
      <c r="G65" s="18">
        <f t="shared" si="4"/>
        <v>0</v>
      </c>
    </row>
    <row r="66" spans="1:7">
      <c r="A66" s="9" t="s">
        <v>121</v>
      </c>
      <c r="B66" s="51" t="s">
        <v>122</v>
      </c>
      <c r="C66" s="52"/>
      <c r="D66" s="10" t="s">
        <v>20</v>
      </c>
      <c r="E66" s="10">
        <v>10</v>
      </c>
      <c r="F66" s="19">
        <v>0</v>
      </c>
      <c r="G66" s="18">
        <f t="shared" si="4"/>
        <v>0</v>
      </c>
    </row>
    <row r="67" spans="1:7">
      <c r="A67" s="9" t="s">
        <v>123</v>
      </c>
      <c r="B67" s="51" t="s">
        <v>124</v>
      </c>
      <c r="C67" s="52"/>
      <c r="D67" s="10" t="s">
        <v>20</v>
      </c>
      <c r="E67" s="10">
        <v>5</v>
      </c>
      <c r="F67" s="19">
        <v>0</v>
      </c>
      <c r="G67" s="18">
        <f t="shared" si="4"/>
        <v>0</v>
      </c>
    </row>
    <row r="68" spans="1:7">
      <c r="A68" s="9" t="s">
        <v>125</v>
      </c>
      <c r="B68" s="51" t="s">
        <v>126</v>
      </c>
      <c r="C68" s="52"/>
      <c r="D68" s="10" t="s">
        <v>20</v>
      </c>
      <c r="E68" s="10">
        <v>4</v>
      </c>
      <c r="F68" s="19">
        <v>0</v>
      </c>
      <c r="G68" s="18">
        <f t="shared" si="4"/>
        <v>0</v>
      </c>
    </row>
    <row r="69" spans="1:7">
      <c r="A69" s="9" t="s">
        <v>127</v>
      </c>
      <c r="B69" s="51" t="s">
        <v>128</v>
      </c>
      <c r="C69" s="52"/>
      <c r="D69" s="10" t="s">
        <v>20</v>
      </c>
      <c r="E69" s="10">
        <v>4</v>
      </c>
      <c r="F69" s="19">
        <v>0</v>
      </c>
      <c r="G69" s="18">
        <f t="shared" si="4"/>
        <v>0</v>
      </c>
    </row>
    <row r="70" spans="1:7">
      <c r="A70" s="9" t="s">
        <v>129</v>
      </c>
      <c r="B70" s="51" t="s">
        <v>130</v>
      </c>
      <c r="C70" s="52"/>
      <c r="D70" s="10" t="s">
        <v>20</v>
      </c>
      <c r="E70" s="10">
        <v>4</v>
      </c>
      <c r="F70" s="19">
        <v>0</v>
      </c>
      <c r="G70" s="18">
        <f t="shared" si="4"/>
        <v>0</v>
      </c>
    </row>
    <row r="71" spans="1:7">
      <c r="A71" s="9" t="s">
        <v>131</v>
      </c>
      <c r="B71" s="51" t="s">
        <v>132</v>
      </c>
      <c r="C71" s="52"/>
      <c r="D71" s="10" t="s">
        <v>20</v>
      </c>
      <c r="E71" s="10">
        <v>4</v>
      </c>
      <c r="F71" s="19">
        <v>0</v>
      </c>
      <c r="G71" s="18">
        <f t="shared" si="4"/>
        <v>0</v>
      </c>
    </row>
    <row r="72" spans="1:7">
      <c r="A72" s="9" t="s">
        <v>133</v>
      </c>
      <c r="B72" s="51" t="s">
        <v>134</v>
      </c>
      <c r="C72" s="52"/>
      <c r="D72" s="10" t="s">
        <v>20</v>
      </c>
      <c r="E72" s="10">
        <v>4</v>
      </c>
      <c r="F72" s="19">
        <v>0</v>
      </c>
      <c r="G72" s="18">
        <f t="shared" si="4"/>
        <v>0</v>
      </c>
    </row>
    <row r="73" spans="1:7">
      <c r="A73" s="9" t="s">
        <v>135</v>
      </c>
      <c r="B73" s="51" t="s">
        <v>136</v>
      </c>
      <c r="C73" s="52"/>
      <c r="D73" s="10" t="s">
        <v>20</v>
      </c>
      <c r="E73" s="10">
        <v>4</v>
      </c>
      <c r="F73" s="19">
        <v>0</v>
      </c>
      <c r="G73" s="18">
        <f t="shared" si="4"/>
        <v>0</v>
      </c>
    </row>
    <row r="74" spans="1:7">
      <c r="A74" s="9" t="s">
        <v>137</v>
      </c>
      <c r="B74" s="51" t="s">
        <v>138</v>
      </c>
      <c r="C74" s="52"/>
      <c r="D74" s="10" t="s">
        <v>20</v>
      </c>
      <c r="E74" s="10">
        <v>2</v>
      </c>
      <c r="F74" s="19">
        <v>0</v>
      </c>
      <c r="G74" s="18">
        <f t="shared" si="4"/>
        <v>0</v>
      </c>
    </row>
    <row r="75" spans="1:7" ht="15.75" customHeight="1">
      <c r="A75" s="9" t="s">
        <v>139</v>
      </c>
      <c r="B75" s="51" t="s">
        <v>140</v>
      </c>
      <c r="C75" s="52"/>
      <c r="D75" s="10" t="s">
        <v>20</v>
      </c>
      <c r="E75" s="10">
        <v>2</v>
      </c>
      <c r="F75" s="19">
        <v>0</v>
      </c>
      <c r="G75" s="18">
        <f t="shared" si="4"/>
        <v>0</v>
      </c>
    </row>
    <row r="76" spans="1:7" ht="29.25" customHeight="1">
      <c r="A76" s="9" t="s">
        <v>141</v>
      </c>
      <c r="B76" s="51" t="s">
        <v>142</v>
      </c>
      <c r="C76" s="60"/>
      <c r="D76" s="10" t="s">
        <v>20</v>
      </c>
      <c r="E76" s="10">
        <v>2</v>
      </c>
      <c r="F76" s="19">
        <v>0</v>
      </c>
      <c r="G76" s="18">
        <f t="shared" si="4"/>
        <v>0</v>
      </c>
    </row>
    <row r="77" spans="1:7" ht="21" customHeight="1">
      <c r="A77" s="9" t="s">
        <v>143</v>
      </c>
      <c r="B77" s="51" t="s">
        <v>144</v>
      </c>
      <c r="C77" s="60"/>
      <c r="D77" s="10" t="s">
        <v>20</v>
      </c>
      <c r="E77" s="10">
        <v>2</v>
      </c>
      <c r="F77" s="19">
        <v>0</v>
      </c>
      <c r="G77" s="18">
        <f t="shared" si="4"/>
        <v>0</v>
      </c>
    </row>
    <row r="78" spans="1:7">
      <c r="A78" s="9" t="s">
        <v>145</v>
      </c>
      <c r="B78" s="51" t="s">
        <v>146</v>
      </c>
      <c r="C78" s="52"/>
      <c r="D78" s="10" t="s">
        <v>20</v>
      </c>
      <c r="E78" s="10">
        <v>4</v>
      </c>
      <c r="F78" s="19">
        <v>0</v>
      </c>
      <c r="G78" s="18">
        <f t="shared" si="4"/>
        <v>0</v>
      </c>
    </row>
    <row r="79" spans="1:7" ht="27" customHeight="1">
      <c r="A79" s="9" t="s">
        <v>147</v>
      </c>
      <c r="B79" s="51" t="s">
        <v>148</v>
      </c>
      <c r="C79" s="52"/>
      <c r="D79" s="10" t="s">
        <v>20</v>
      </c>
      <c r="E79" s="10">
        <v>2</v>
      </c>
      <c r="F79" s="19">
        <v>0</v>
      </c>
      <c r="G79" s="18">
        <f t="shared" si="4"/>
        <v>0</v>
      </c>
    </row>
    <row r="80" spans="1:7">
      <c r="A80" s="9"/>
      <c r="B80" s="15"/>
      <c r="C80" s="16"/>
      <c r="D80" s="10"/>
      <c r="E80" s="10"/>
      <c r="F80" s="11"/>
      <c r="G80" s="18"/>
    </row>
    <row r="81" spans="1:8">
      <c r="A81" s="13">
        <v>5</v>
      </c>
      <c r="B81" s="56" t="s">
        <v>149</v>
      </c>
      <c r="C81" s="57"/>
      <c r="D81" s="10"/>
      <c r="E81" s="10"/>
      <c r="F81" s="11"/>
      <c r="G81" s="18">
        <f t="shared" ref="G81:G91" si="5">E81*F81</f>
        <v>0</v>
      </c>
    </row>
    <row r="82" spans="1:8" ht="26.25" customHeight="1">
      <c r="A82" s="9" t="s">
        <v>150</v>
      </c>
      <c r="B82" s="51" t="s">
        <v>151</v>
      </c>
      <c r="C82" s="52"/>
      <c r="D82" s="10" t="s">
        <v>20</v>
      </c>
      <c r="E82" s="10">
        <v>50</v>
      </c>
      <c r="F82" s="19">
        <v>0</v>
      </c>
      <c r="G82" s="18">
        <f t="shared" si="5"/>
        <v>0</v>
      </c>
    </row>
    <row r="83" spans="1:8">
      <c r="A83" s="9" t="s">
        <v>152</v>
      </c>
      <c r="B83" s="51" t="s">
        <v>104</v>
      </c>
      <c r="C83" s="52"/>
      <c r="D83" s="10" t="s">
        <v>20</v>
      </c>
      <c r="E83" s="10">
        <v>5</v>
      </c>
      <c r="F83" s="19">
        <v>0</v>
      </c>
      <c r="G83" s="18">
        <f t="shared" si="5"/>
        <v>0</v>
      </c>
    </row>
    <row r="84" spans="1:8">
      <c r="A84" s="9" t="s">
        <v>153</v>
      </c>
      <c r="B84" s="51" t="s">
        <v>154</v>
      </c>
      <c r="C84" s="52"/>
      <c r="D84" s="10" t="s">
        <v>20</v>
      </c>
      <c r="E84" s="10">
        <v>5</v>
      </c>
      <c r="F84" s="19">
        <v>0</v>
      </c>
      <c r="G84" s="18">
        <f t="shared" si="5"/>
        <v>0</v>
      </c>
    </row>
    <row r="85" spans="1:8" s="32" customFormat="1">
      <c r="A85" s="9" t="s">
        <v>155</v>
      </c>
      <c r="B85" s="51" t="s">
        <v>156</v>
      </c>
      <c r="C85" s="52"/>
      <c r="D85" s="10" t="s">
        <v>20</v>
      </c>
      <c r="E85" s="10">
        <v>5</v>
      </c>
      <c r="F85" s="19">
        <v>0</v>
      </c>
      <c r="G85" s="18">
        <f t="shared" ref="G85" si="6">E85*F85</f>
        <v>0</v>
      </c>
      <c r="H85" s="35"/>
    </row>
    <row r="86" spans="1:8">
      <c r="A86" s="9" t="s">
        <v>157</v>
      </c>
      <c r="B86" s="51" t="s">
        <v>118</v>
      </c>
      <c r="C86" s="52"/>
      <c r="D86" s="10" t="s">
        <v>20</v>
      </c>
      <c r="E86" s="10">
        <v>5</v>
      </c>
      <c r="F86" s="19">
        <v>0</v>
      </c>
      <c r="G86" s="18">
        <f t="shared" si="5"/>
        <v>0</v>
      </c>
    </row>
    <row r="87" spans="1:8">
      <c r="A87" s="9" t="s">
        <v>158</v>
      </c>
      <c r="B87" s="51" t="s">
        <v>106</v>
      </c>
      <c r="C87" s="52"/>
      <c r="D87" s="10" t="s">
        <v>20</v>
      </c>
      <c r="E87" s="10">
        <v>5</v>
      </c>
      <c r="F87" s="19">
        <v>0</v>
      </c>
      <c r="G87" s="18">
        <f t="shared" si="5"/>
        <v>0</v>
      </c>
    </row>
    <row r="88" spans="1:8">
      <c r="A88" s="9" t="s">
        <v>159</v>
      </c>
      <c r="B88" s="51" t="s">
        <v>110</v>
      </c>
      <c r="C88" s="52"/>
      <c r="D88" s="10" t="s">
        <v>20</v>
      </c>
      <c r="E88" s="10">
        <v>5</v>
      </c>
      <c r="F88" s="19">
        <v>0</v>
      </c>
      <c r="G88" s="18">
        <f t="shared" si="5"/>
        <v>0</v>
      </c>
    </row>
    <row r="89" spans="1:8">
      <c r="A89" s="9" t="s">
        <v>160</v>
      </c>
      <c r="B89" s="51" t="s">
        <v>114</v>
      </c>
      <c r="C89" s="52"/>
      <c r="D89" s="10" t="s">
        <v>20</v>
      </c>
      <c r="E89" s="10">
        <v>5</v>
      </c>
      <c r="F89" s="19">
        <v>0</v>
      </c>
      <c r="G89" s="18">
        <f t="shared" si="5"/>
        <v>0</v>
      </c>
    </row>
    <row r="90" spans="1:8">
      <c r="A90" s="9" t="s">
        <v>161</v>
      </c>
      <c r="B90" s="51" t="s">
        <v>112</v>
      </c>
      <c r="C90" s="52"/>
      <c r="D90" s="10" t="s">
        <v>20</v>
      </c>
      <c r="E90" s="10">
        <v>5</v>
      </c>
      <c r="F90" s="19">
        <v>0</v>
      </c>
      <c r="G90" s="18">
        <f t="shared" si="5"/>
        <v>0</v>
      </c>
    </row>
    <row r="91" spans="1:8">
      <c r="A91" s="9" t="s">
        <v>162</v>
      </c>
      <c r="B91" s="51" t="s">
        <v>122</v>
      </c>
      <c r="C91" s="52"/>
      <c r="D91" s="10" t="s">
        <v>20</v>
      </c>
      <c r="E91" s="10">
        <v>5</v>
      </c>
      <c r="F91" s="19">
        <v>0</v>
      </c>
      <c r="G91" s="18">
        <f t="shared" si="5"/>
        <v>0</v>
      </c>
    </row>
    <row r="92" spans="1:8">
      <c r="A92" s="9"/>
      <c r="B92" s="51"/>
      <c r="C92" s="52"/>
      <c r="D92" s="10"/>
      <c r="E92" s="10"/>
      <c r="F92" s="11"/>
      <c r="G92" s="18"/>
    </row>
    <row r="93" spans="1:8">
      <c r="A93" s="13">
        <v>6</v>
      </c>
      <c r="B93" s="56" t="s">
        <v>163</v>
      </c>
      <c r="C93" s="57"/>
      <c r="D93" s="10"/>
      <c r="E93" s="10"/>
      <c r="F93" s="11"/>
      <c r="G93" s="18" t="s">
        <v>0</v>
      </c>
    </row>
    <row r="94" spans="1:8">
      <c r="A94" s="9" t="s">
        <v>164</v>
      </c>
      <c r="B94" s="51" t="s">
        <v>165</v>
      </c>
      <c r="C94" s="52"/>
      <c r="D94" s="10" t="s">
        <v>33</v>
      </c>
      <c r="E94" s="10">
        <v>40</v>
      </c>
      <c r="F94" s="19">
        <v>0</v>
      </c>
      <c r="G94" s="18">
        <f t="shared" ref="G94:G100" si="7">E94*F94</f>
        <v>0</v>
      </c>
    </row>
    <row r="95" spans="1:8">
      <c r="A95" s="9" t="s">
        <v>166</v>
      </c>
      <c r="B95" s="51" t="s">
        <v>167</v>
      </c>
      <c r="C95" s="52"/>
      <c r="D95" s="10" t="s">
        <v>33</v>
      </c>
      <c r="E95" s="10">
        <v>100</v>
      </c>
      <c r="F95" s="19">
        <v>0</v>
      </c>
      <c r="G95" s="18">
        <f t="shared" si="7"/>
        <v>0</v>
      </c>
    </row>
    <row r="96" spans="1:8">
      <c r="A96" s="9" t="s">
        <v>168</v>
      </c>
      <c r="B96" s="51" t="s">
        <v>169</v>
      </c>
      <c r="C96" s="52"/>
      <c r="D96" s="10" t="s">
        <v>33</v>
      </c>
      <c r="E96" s="10">
        <v>16</v>
      </c>
      <c r="F96" s="19">
        <v>0</v>
      </c>
      <c r="G96" s="18">
        <f t="shared" si="7"/>
        <v>0</v>
      </c>
    </row>
    <row r="97" spans="1:7">
      <c r="A97" s="9" t="s">
        <v>170</v>
      </c>
      <c r="B97" s="51" t="s">
        <v>171</v>
      </c>
      <c r="C97" s="52"/>
      <c r="D97" s="10" t="s">
        <v>33</v>
      </c>
      <c r="E97" s="10">
        <v>20</v>
      </c>
      <c r="F97" s="19">
        <v>0</v>
      </c>
      <c r="G97" s="18">
        <f t="shared" si="7"/>
        <v>0</v>
      </c>
    </row>
    <row r="98" spans="1:7" ht="25.5" customHeight="1">
      <c r="A98" s="9" t="s">
        <v>172</v>
      </c>
      <c r="B98" s="51" t="s">
        <v>173</v>
      </c>
      <c r="C98" s="52"/>
      <c r="D98" s="10" t="s">
        <v>33</v>
      </c>
      <c r="E98" s="10">
        <v>10</v>
      </c>
      <c r="F98" s="19">
        <v>0</v>
      </c>
      <c r="G98" s="18">
        <f t="shared" si="7"/>
        <v>0</v>
      </c>
    </row>
    <row r="99" spans="1:7">
      <c r="A99" s="9" t="s">
        <v>174</v>
      </c>
      <c r="B99" s="51" t="s">
        <v>175</v>
      </c>
      <c r="C99" s="52"/>
      <c r="D99" s="10" t="s">
        <v>20</v>
      </c>
      <c r="E99" s="10">
        <v>20</v>
      </c>
      <c r="F99" s="19">
        <v>0</v>
      </c>
      <c r="G99" s="18">
        <f t="shared" si="7"/>
        <v>0</v>
      </c>
    </row>
    <row r="100" spans="1:7">
      <c r="A100" s="22" t="s">
        <v>176</v>
      </c>
      <c r="B100" s="62" t="s">
        <v>177</v>
      </c>
      <c r="C100" s="63"/>
      <c r="D100" s="10" t="s">
        <v>20</v>
      </c>
      <c r="E100" s="10">
        <v>20</v>
      </c>
      <c r="F100" s="19">
        <v>0</v>
      </c>
      <c r="G100" s="18">
        <f t="shared" si="7"/>
        <v>0</v>
      </c>
    </row>
    <row r="101" spans="1:7">
      <c r="A101" s="39"/>
      <c r="B101" s="24"/>
      <c r="C101" s="64" t="s">
        <v>178</v>
      </c>
      <c r="D101" s="64"/>
      <c r="E101" s="64"/>
      <c r="F101" s="64"/>
      <c r="G101" s="25">
        <f>SUM(G12:G100)</f>
        <v>0</v>
      </c>
    </row>
    <row r="102" spans="1:7">
      <c r="A102" s="23"/>
      <c r="B102" s="24"/>
      <c r="C102" s="64" t="s">
        <v>179</v>
      </c>
      <c r="D102" s="64"/>
      <c r="E102" s="64"/>
      <c r="F102" s="64"/>
      <c r="G102" s="25">
        <f>(G101/100)*121</f>
        <v>0</v>
      </c>
    </row>
    <row r="103" spans="1:7">
      <c r="A103" s="26"/>
      <c r="B103" s="65"/>
      <c r="C103" s="65"/>
      <c r="D103" s="65"/>
      <c r="E103" s="65"/>
      <c r="F103" s="65"/>
      <c r="G103" s="27"/>
    </row>
    <row r="104" spans="1:7">
      <c r="A104" s="26"/>
      <c r="B104" s="28" t="s">
        <v>180</v>
      </c>
      <c r="C104" s="29"/>
      <c r="D104" s="61"/>
      <c r="E104" s="61"/>
      <c r="F104" s="61"/>
      <c r="G104" s="27"/>
    </row>
    <row r="105" spans="1:7">
      <c r="A105" s="26"/>
      <c r="B105" s="28" t="s">
        <v>181</v>
      </c>
      <c r="C105" s="29"/>
      <c r="D105" s="61"/>
      <c r="E105" s="61"/>
      <c r="F105" s="61"/>
      <c r="G105" s="27"/>
    </row>
    <row r="106" spans="1:7">
      <c r="A106" s="26"/>
      <c r="B106" s="30"/>
      <c r="C106" s="28"/>
      <c r="D106" s="10"/>
      <c r="E106" s="10"/>
      <c r="F106" s="31"/>
      <c r="G106" s="27"/>
    </row>
    <row r="107" spans="1:7">
      <c r="A107" s="26"/>
      <c r="B107" s="28" t="s">
        <v>182</v>
      </c>
      <c r="C107" s="29"/>
      <c r="D107" s="10"/>
      <c r="E107" s="10"/>
      <c r="F107" s="31"/>
      <c r="G107" s="27"/>
    </row>
  </sheetData>
  <mergeCells count="108">
    <mergeCell ref="D104:F104"/>
    <mergeCell ref="D105:F105"/>
    <mergeCell ref="B15:C15"/>
    <mergeCell ref="B85:C85"/>
    <mergeCell ref="B99:C99"/>
    <mergeCell ref="B100:C100"/>
    <mergeCell ref="C101:F101"/>
    <mergeCell ref="C102:F102"/>
    <mergeCell ref="B103:C103"/>
    <mergeCell ref="D103:F103"/>
    <mergeCell ref="B93:C93"/>
    <mergeCell ref="B94:C94"/>
    <mergeCell ref="B95:C95"/>
    <mergeCell ref="B96:C96"/>
    <mergeCell ref="B97:C97"/>
    <mergeCell ref="B98:C98"/>
    <mergeCell ref="B87:C87"/>
    <mergeCell ref="B88:C88"/>
    <mergeCell ref="B89:C89"/>
    <mergeCell ref="B90:C90"/>
    <mergeCell ref="B91:C91"/>
    <mergeCell ref="B92:C92"/>
    <mergeCell ref="B79:C79"/>
    <mergeCell ref="B81:C81"/>
    <mergeCell ref="B82:C82"/>
    <mergeCell ref="B83:C83"/>
    <mergeCell ref="B84:C84"/>
    <mergeCell ref="B86:C86"/>
    <mergeCell ref="B73:C73"/>
    <mergeCell ref="B74:C74"/>
    <mergeCell ref="B75:C75"/>
    <mergeCell ref="B76:C76"/>
    <mergeCell ref="B77:C77"/>
    <mergeCell ref="B78:C78"/>
    <mergeCell ref="B67:C67"/>
    <mergeCell ref="B68:C68"/>
    <mergeCell ref="B69:C69"/>
    <mergeCell ref="B70:C70"/>
    <mergeCell ref="B71:C71"/>
    <mergeCell ref="B72:C72"/>
    <mergeCell ref="B60:C60"/>
    <mergeCell ref="B61:C61"/>
    <mergeCell ref="B62:C62"/>
    <mergeCell ref="B64:C64"/>
    <mergeCell ref="B65:C65"/>
    <mergeCell ref="B66:C66"/>
    <mergeCell ref="B54:C54"/>
    <mergeCell ref="B55:C55"/>
    <mergeCell ref="B56:C56"/>
    <mergeCell ref="B57:C57"/>
    <mergeCell ref="B58:C58"/>
    <mergeCell ref="B59:C59"/>
    <mergeCell ref="B48:C48"/>
    <mergeCell ref="B49:C49"/>
    <mergeCell ref="B50:C50"/>
    <mergeCell ref="B51:C51"/>
    <mergeCell ref="B52:C52"/>
    <mergeCell ref="B53:C53"/>
    <mergeCell ref="B41:C41"/>
    <mergeCell ref="B42:C42"/>
    <mergeCell ref="B43:C43"/>
    <mergeCell ref="B45:C45"/>
    <mergeCell ref="B46:C46"/>
    <mergeCell ref="B47:C47"/>
    <mergeCell ref="B35:C35"/>
    <mergeCell ref="B36:C36"/>
    <mergeCell ref="B37:C37"/>
    <mergeCell ref="B38:C38"/>
    <mergeCell ref="B39:C39"/>
    <mergeCell ref="B30:C30"/>
    <mergeCell ref="B31:C31"/>
    <mergeCell ref="B32:C32"/>
    <mergeCell ref="B33:C33"/>
    <mergeCell ref="B34:C34"/>
    <mergeCell ref="B24:C24"/>
    <mergeCell ref="B25:C25"/>
    <mergeCell ref="B26:C26"/>
    <mergeCell ref="B27:C27"/>
    <mergeCell ref="B28:C28"/>
    <mergeCell ref="B29:C29"/>
    <mergeCell ref="B18:C18"/>
    <mergeCell ref="B19:C19"/>
    <mergeCell ref="B20:C20"/>
    <mergeCell ref="B21:C21"/>
    <mergeCell ref="B22:C22"/>
    <mergeCell ref="B23:C23"/>
    <mergeCell ref="B11:C11"/>
    <mergeCell ref="B12:C12"/>
    <mergeCell ref="B13:C13"/>
    <mergeCell ref="B14:C14"/>
    <mergeCell ref="B16:C16"/>
    <mergeCell ref="B17:C17"/>
    <mergeCell ref="A6:B6"/>
    <mergeCell ref="C6:E6"/>
    <mergeCell ref="A7:G7"/>
    <mergeCell ref="B8:C8"/>
    <mergeCell ref="B9:C9"/>
    <mergeCell ref="B10:C10"/>
    <mergeCell ref="A1:G1"/>
    <mergeCell ref="A2:B2"/>
    <mergeCell ref="C2:E2"/>
    <mergeCell ref="F2:G6"/>
    <mergeCell ref="A3:B3"/>
    <mergeCell ref="C3:E3"/>
    <mergeCell ref="A4:B4"/>
    <mergeCell ref="C4:E4"/>
    <mergeCell ref="A5:B5"/>
    <mergeCell ref="C5:E5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E219858917CF4B9FA64BD8975E0F39" ma:contentTypeVersion="19" ma:contentTypeDescription="Een nieuw document maken." ma:contentTypeScope="" ma:versionID="89703088a2f80e6ed68e2d03f97519aa">
  <xsd:schema xmlns:xsd="http://www.w3.org/2001/XMLSchema" xmlns:xs="http://www.w3.org/2001/XMLSchema" xmlns:p="http://schemas.microsoft.com/office/2006/metadata/properties" xmlns:ns2="fc54d795-4c03-4faf-bbbd-4dd36bba82c3" xmlns:ns3="fe5f401c-c6e8-4ab0-979c-7ffd3732f1c8" targetNamespace="http://schemas.microsoft.com/office/2006/metadata/properties" ma:root="true" ma:fieldsID="493661240df660a35c2d2fcbb004ab31" ns2:_="" ns3:_="">
    <xsd:import namespace="fc54d795-4c03-4faf-bbbd-4dd36bba82c3"/>
    <xsd:import namespace="fe5f401c-c6e8-4ab0-979c-7ffd3732f1c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CR" minOccurs="0"/>
                <xsd:element ref="ns3:MediaServiceLocation" minOccurs="0"/>
                <xsd:element ref="ns3:nummers" minOccurs="0"/>
                <xsd:element ref="ns3:MediaServiceSearchProperties" minOccurs="0"/>
                <xsd:element ref="ns3:MediaServiceObjectDetectorVersions" minOccurs="0"/>
                <xsd:element ref="ns3:Datum" minOccurs="0"/>
                <xsd:element ref="ns3:MediaServiceBillingMetadata" minOccurs="0"/>
                <xsd:element ref="ns3:Hyper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4d795-4c03-4faf-bbbd-4dd36bba82c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b42c298-9da2-4cb5-bc7b-83f4e6639dcc}" ma:internalName="TaxCatchAll" ma:showField="CatchAllData" ma:web="fc54d795-4c03-4faf-bbbd-4dd36bba82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5f401c-c6e8-4ab0-979c-7ffd3732f1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ab7573e4-dcf2-418b-8cc9-0f8e9e5155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nummers" ma:index="21" nillable="true" ma:displayName="nummers" ma:format="Dropdown" ma:internalName="nummers" ma:percentage="FALSE">
      <xsd:simpleType>
        <xsd:restriction base="dms:Number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Datum" ma:index="24" nillable="true" ma:displayName="Datum" ma:format="DateOnly" ma:internalName="Datum">
      <xsd:simpleType>
        <xsd:restriction base="dms:DateTim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Hyperlink" ma:index="26" nillable="true" ma:displayName="Hyperlink" ma:format="Hyperlink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mers xmlns="fe5f401c-c6e8-4ab0-979c-7ffd3732f1c8" xsi:nil="true"/>
    <TaxCatchAll xmlns="fc54d795-4c03-4faf-bbbd-4dd36bba82c3" xsi:nil="true"/>
    <Datum xmlns="fe5f401c-c6e8-4ab0-979c-7ffd3732f1c8" xsi:nil="true"/>
    <Hyperlink xmlns="fe5f401c-c6e8-4ab0-979c-7ffd3732f1c8">
      <Url xsi:nil="true"/>
      <Description xsi:nil="true"/>
    </Hyperlink>
    <lcf76f155ced4ddcb4097134ff3c332f xmlns="fe5f401c-c6e8-4ab0-979c-7ffd3732f1c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899AF8-015A-4ECD-BBB9-F093F27C3DF5}"/>
</file>

<file path=customXml/itemProps2.xml><?xml version="1.0" encoding="utf-8"?>
<ds:datastoreItem xmlns:ds="http://schemas.openxmlformats.org/officeDocument/2006/customXml" ds:itemID="{7313A5BB-2A9F-46FE-9298-A227DB4990CF}"/>
</file>

<file path=customXml/itemProps3.xml><?xml version="1.0" encoding="utf-8"?>
<ds:datastoreItem xmlns:ds="http://schemas.openxmlformats.org/officeDocument/2006/customXml" ds:itemID="{479E4DE8-A2EA-44EA-B457-3BF8E8186C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Ros</dc:creator>
  <cp:keywords/>
  <dc:description/>
  <cp:lastModifiedBy>Jeroen Folker</cp:lastModifiedBy>
  <cp:revision/>
  <dcterms:created xsi:type="dcterms:W3CDTF">2026-02-06T10:13:25Z</dcterms:created>
  <dcterms:modified xsi:type="dcterms:W3CDTF">2026-04-09T08:19:57Z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0x010100B8E219858917CF4B9FA64BD8975E0F39</vt:lpwstr>
  </property>
  <property fmtid="{D5CDD505-2E9C-101B-9397-08002B2CF9AE}" pid="3" name="MediaServiceImageTags">
    <vt:lpwstr/>
  </property>
</Properties>
</file>