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iasamenwerking.sharepoint.com/sites/ADV-Inkoop-VLI/Shared Documents/Projecten Tonny Vleugel/Aanbesteding Reiniging en inspectie riolen/1. Concepten en informatie/"/>
    </mc:Choice>
  </mc:AlternateContent>
  <xr:revisionPtr revIDLastSave="0" documentId="8_{980E2306-6894-4B9A-9F71-A295E5C71FD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iniging inspectie Vlissingen" sheetId="1" r:id="rId1"/>
    <sheet name="Reinigen voorzieningen" sheetId="2" r:id="rId2"/>
    <sheet name="Kolken Vlissingen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3" l="1"/>
  <c r="F6" i="3"/>
  <c r="F18" i="3"/>
  <c r="F20" i="3" s="1"/>
  <c r="F24" i="3"/>
  <c r="F26" i="3" s="1"/>
  <c r="F30" i="3"/>
  <c r="F33" i="3" s="1"/>
  <c r="F6" i="2"/>
  <c r="F30" i="2"/>
  <c r="F22" i="2"/>
  <c r="F24" i="2" s="1"/>
  <c r="F16" i="2"/>
  <c r="F18" i="2" s="1"/>
  <c r="F4" i="2"/>
  <c r="G46" i="1"/>
  <c r="G45" i="1"/>
  <c r="G44" i="1"/>
  <c r="G37" i="1"/>
  <c r="G36" i="1"/>
  <c r="G35" i="1"/>
  <c r="G34" i="1"/>
  <c r="G33" i="1"/>
  <c r="G32" i="1"/>
  <c r="G31" i="1"/>
  <c r="G30" i="1"/>
  <c r="G24" i="1"/>
  <c r="G23" i="1"/>
  <c r="G22" i="1"/>
  <c r="G21" i="1"/>
  <c r="G20" i="1"/>
  <c r="G19" i="1"/>
  <c r="G18" i="1"/>
  <c r="G17" i="1"/>
  <c r="G5" i="1"/>
  <c r="G6" i="1"/>
  <c r="G7" i="1"/>
  <c r="G8" i="1"/>
  <c r="G9" i="1"/>
  <c r="G10" i="1"/>
  <c r="G11" i="1"/>
  <c r="G4" i="1"/>
  <c r="B10" i="2"/>
  <c r="F10" i="2" s="1"/>
  <c r="F12" i="2" s="1"/>
  <c r="C39" i="1"/>
  <c r="C26" i="1"/>
  <c r="C13" i="1"/>
  <c r="G48" i="1" l="1"/>
  <c r="B34" i="2"/>
  <c r="G26" i="1"/>
  <c r="G39" i="1"/>
  <c r="G13" i="1"/>
  <c r="B52" i="1" s="1"/>
  <c r="B4" i="3"/>
  <c r="B12" i="3" l="1"/>
  <c r="F12" i="3" s="1"/>
  <c r="F14" i="3" s="1"/>
  <c r="F4" i="3"/>
  <c r="F8" i="3" s="1"/>
  <c r="B37" i="3" l="1"/>
</calcChain>
</file>

<file path=xl/sharedStrings.xml><?xml version="1.0" encoding="utf-8"?>
<sst xmlns="http://schemas.openxmlformats.org/spreadsheetml/2006/main" count="266" uniqueCount="58">
  <si>
    <t>Bereikbaarheid</t>
  </si>
  <si>
    <t>Aantallen</t>
  </si>
  <si>
    <t>Eenheid</t>
  </si>
  <si>
    <t>Eenheidstarief</t>
  </si>
  <si>
    <t>(€/eenheid)</t>
  </si>
  <si>
    <t>Totaal</t>
  </si>
  <si>
    <t>(€)</t>
  </si>
  <si>
    <t>Reinigen riolering t/m Ø 315 mm</t>
  </si>
  <si>
    <t>Goed</t>
  </si>
  <si>
    <t>Slecht</t>
  </si>
  <si>
    <t>m1</t>
  </si>
  <si>
    <t>Totaal (A)</t>
  </si>
  <si>
    <t>Werkzaamheden vervuiling 20 % en 40%</t>
  </si>
  <si>
    <t>Totaal (B)</t>
  </si>
  <si>
    <t>Totaal (C )</t>
  </si>
  <si>
    <t>Overige tarieven</t>
  </si>
  <si>
    <t>Verwijderen obstakels</t>
  </si>
  <si>
    <t>Calamiteiten inzet combiwagen</t>
  </si>
  <si>
    <t>Calamiteiten inzet zuig/ spuitcombinatie</t>
  </si>
  <si>
    <t>ton</t>
  </si>
  <si>
    <t>uur</t>
  </si>
  <si>
    <t>Totaal (D)</t>
  </si>
  <si>
    <t xml:space="preserve">Totale aanneemsom contractduur 2 jaar </t>
  </si>
  <si>
    <t>Omschrijving</t>
  </si>
  <si>
    <t>st</t>
  </si>
  <si>
    <t>Totaal (C)</t>
  </si>
  <si>
    <t>Totaal (E)</t>
  </si>
  <si>
    <t>Omschrijiving</t>
  </si>
  <si>
    <t>Reinigen kolk (machinaal)</t>
  </si>
  <si>
    <t>Reinigen kolk (handmatig)</t>
  </si>
  <si>
    <t>GPS registratie</t>
  </si>
  <si>
    <t>Uurtarief kolkenzuiger</t>
  </si>
  <si>
    <t>(incl bemanning 2 personen voor regiediensten)</t>
  </si>
  <si>
    <t>Werkzaamheden vervuiling tot 10 %</t>
  </si>
  <si>
    <t>Werkzaamheden vervuiling 10 % en 20%</t>
  </si>
  <si>
    <t>Totaal (D )</t>
  </si>
  <si>
    <t>Reinigen riolering Ø 400 mm tot Ø 600 mm</t>
  </si>
  <si>
    <t>Reinigen riolering Ø 600 mm tot Ø 1000 mm</t>
  </si>
  <si>
    <t>Reinigen riolering Ø 1000 mm t/m Ø 1500 mm</t>
  </si>
  <si>
    <t>(A+B+C+D+E) exclusief B.T.W.</t>
  </si>
  <si>
    <t>Frequentie</t>
  </si>
  <si>
    <t>contractduur 2 jaar</t>
  </si>
  <si>
    <t>Reiniging hoofdgemaal</t>
  </si>
  <si>
    <t xml:space="preserve">Reinigen drukrioleringsgemaal </t>
  </si>
  <si>
    <t>Reinigen tunnelgemalen</t>
  </si>
  <si>
    <t>Vlissingen</t>
  </si>
  <si>
    <t>Reinigen lijngoten</t>
  </si>
  <si>
    <t>m</t>
  </si>
  <si>
    <t>Afvoeren en verwerken van het vrijgekomen RKG slib-afval</t>
  </si>
  <si>
    <t>Afvoeren en verwerken van het vrijgekomen riool- en kolkenslib afval</t>
  </si>
  <si>
    <t>Afvoeren en verwerken van het vrijgekomen gemaalslib-afval</t>
  </si>
  <si>
    <t>(Staat bij Kolken)</t>
  </si>
  <si>
    <t>Vervangen stankscherm (ter beschikking gesteld)</t>
  </si>
  <si>
    <t>Inschrijfstaat "Kolkenreiniging"</t>
  </si>
  <si>
    <t>Inschrijfstaat "Reiniging rioolvoorzieningen"</t>
  </si>
  <si>
    <t>Reinigen bergbezinkvoorziening incl. pompput</t>
  </si>
  <si>
    <t>(A+B+C+D) exclusief B.T.W.</t>
  </si>
  <si>
    <t>Inschrijfstaat "Reiniging riolering"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</si>
</sst>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8B8B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5" fillId="0" borderId="0" xfId="0" applyFont="1"/>
    <xf numFmtId="3" fontId="0" fillId="0" borderId="0" xfId="0" applyNumberFormat="1"/>
    <xf numFmtId="0" fontId="6" fillId="0" borderId="0" xfId="0" applyFont="1"/>
    <xf numFmtId="3" fontId="6" fillId="0" borderId="0" xfId="0" applyNumberFormat="1" applyFont="1"/>
    <xf numFmtId="0" fontId="7" fillId="0" borderId="0" xfId="0" applyFont="1" applyAlignment="1">
      <alignment wrapText="1"/>
    </xf>
    <xf numFmtId="0" fontId="8" fillId="0" borderId="0" xfId="0" applyFont="1"/>
    <xf numFmtId="0" fontId="7" fillId="0" borderId="0" xfId="0" applyFont="1" applyAlignment="1">
      <alignment horizontal="center" vertical="center" wrapText="1"/>
    </xf>
    <xf numFmtId="0" fontId="9" fillId="0" borderId="0" xfId="0" applyFont="1"/>
    <xf numFmtId="1" fontId="0" fillId="0" borderId="0" xfId="0" applyNumberFormat="1"/>
    <xf numFmtId="44" fontId="0" fillId="0" borderId="0" xfId="1" applyFont="1"/>
    <xf numFmtId="44" fontId="0" fillId="0" borderId="0" xfId="0" applyNumberFormat="1"/>
    <xf numFmtId="44" fontId="6" fillId="0" borderId="0" xfId="0" applyNumberFormat="1" applyFont="1"/>
    <xf numFmtId="0" fontId="1" fillId="2" borderId="0" xfId="0" applyFont="1" applyFill="1"/>
    <xf numFmtId="1" fontId="1" fillId="2" borderId="0" xfId="0" applyNumberFormat="1" applyFont="1" applyFill="1"/>
    <xf numFmtId="44" fontId="1" fillId="2" borderId="0" xfId="0" applyNumberFormat="1" applyFont="1" applyFill="1"/>
    <xf numFmtId="0" fontId="11" fillId="0" borderId="0" xfId="0" applyFont="1"/>
    <xf numFmtId="44" fontId="2" fillId="0" borderId="0" xfId="0" applyNumberFormat="1" applyFont="1"/>
    <xf numFmtId="0" fontId="0" fillId="0" borderId="0" xfId="0"/>
    <xf numFmtId="0" fontId="2" fillId="0" borderId="0" xfId="0" applyFont="1"/>
    <xf numFmtId="44" fontId="4" fillId="0" borderId="0" xfId="0" applyNumberFormat="1" applyFont="1"/>
    <xf numFmtId="0" fontId="4" fillId="0" borderId="0" xfId="0" applyFont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68B8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3"/>
  <sheetViews>
    <sheetView topLeftCell="A33" workbookViewId="0">
      <selection activeCell="B1" sqref="B1"/>
    </sheetView>
  </sheetViews>
  <sheetFormatPr defaultColWidth="20" defaultRowHeight="15" x14ac:dyDescent="0.25"/>
  <cols>
    <col min="1" max="1" width="64.7109375" bestFit="1" customWidth="1"/>
    <col min="7" max="7" width="20" style="12"/>
  </cols>
  <sheetData>
    <row r="1" spans="1:7" ht="28.5" x14ac:dyDescent="0.45">
      <c r="A1" s="1" t="s">
        <v>45</v>
      </c>
      <c r="B1" t="s">
        <v>57</v>
      </c>
      <c r="C1" s="8"/>
    </row>
    <row r="2" spans="1:7" x14ac:dyDescent="0.25">
      <c r="A2" s="14" t="s">
        <v>33</v>
      </c>
      <c r="B2" s="14" t="s">
        <v>0</v>
      </c>
      <c r="C2" s="14" t="s">
        <v>1</v>
      </c>
      <c r="D2" s="14" t="s">
        <v>2</v>
      </c>
      <c r="E2" s="14" t="s">
        <v>3</v>
      </c>
      <c r="F2" s="14" t="s">
        <v>40</v>
      </c>
      <c r="G2" s="16" t="s">
        <v>5</v>
      </c>
    </row>
    <row r="3" spans="1:7" x14ac:dyDescent="0.25">
      <c r="A3" s="14"/>
      <c r="B3" s="14"/>
      <c r="C3" s="14"/>
      <c r="D3" s="14"/>
      <c r="E3" s="14" t="s">
        <v>4</v>
      </c>
      <c r="F3" s="14" t="s">
        <v>41</v>
      </c>
      <c r="G3" s="16" t="s">
        <v>6</v>
      </c>
    </row>
    <row r="4" spans="1:7" x14ac:dyDescent="0.25">
      <c r="A4" s="7" t="s">
        <v>7</v>
      </c>
      <c r="B4" t="s">
        <v>8</v>
      </c>
      <c r="C4" s="3">
        <v>2080</v>
      </c>
      <c r="D4" t="s">
        <v>10</v>
      </c>
      <c r="E4" s="11">
        <v>0</v>
      </c>
      <c r="F4">
        <v>2</v>
      </c>
      <c r="G4" s="12">
        <f>+E4*C4*F4</f>
        <v>0</v>
      </c>
    </row>
    <row r="5" spans="1:7" x14ac:dyDescent="0.25">
      <c r="A5" s="7" t="s">
        <v>7</v>
      </c>
      <c r="B5" t="s">
        <v>9</v>
      </c>
      <c r="C5" s="3">
        <v>100</v>
      </c>
      <c r="D5" t="s">
        <v>10</v>
      </c>
      <c r="E5" s="11">
        <v>0</v>
      </c>
      <c r="F5">
        <v>2</v>
      </c>
      <c r="G5" s="12">
        <f t="shared" ref="G5:G11" si="0">+E5*C5*F5</f>
        <v>0</v>
      </c>
    </row>
    <row r="6" spans="1:7" x14ac:dyDescent="0.25">
      <c r="A6" s="7" t="s">
        <v>36</v>
      </c>
      <c r="B6" t="s">
        <v>8</v>
      </c>
      <c r="C6" s="3">
        <v>765</v>
      </c>
      <c r="D6" t="s">
        <v>10</v>
      </c>
      <c r="E6" s="11">
        <v>0</v>
      </c>
      <c r="F6">
        <v>2</v>
      </c>
      <c r="G6" s="12">
        <f t="shared" si="0"/>
        <v>0</v>
      </c>
    </row>
    <row r="7" spans="1:7" x14ac:dyDescent="0.25">
      <c r="A7" s="7" t="s">
        <v>36</v>
      </c>
      <c r="B7" t="s">
        <v>9</v>
      </c>
      <c r="C7" s="3">
        <v>40</v>
      </c>
      <c r="D7" t="s">
        <v>10</v>
      </c>
      <c r="E7" s="11">
        <v>0</v>
      </c>
      <c r="F7">
        <v>2</v>
      </c>
      <c r="G7" s="12">
        <f t="shared" si="0"/>
        <v>0</v>
      </c>
    </row>
    <row r="8" spans="1:7" x14ac:dyDescent="0.25">
      <c r="A8" s="7" t="s">
        <v>37</v>
      </c>
      <c r="B8" t="s">
        <v>8</v>
      </c>
      <c r="C8" s="3">
        <v>490</v>
      </c>
      <c r="D8" t="s">
        <v>10</v>
      </c>
      <c r="E8" s="11">
        <v>0</v>
      </c>
      <c r="F8">
        <v>2</v>
      </c>
      <c r="G8" s="12">
        <f t="shared" si="0"/>
        <v>0</v>
      </c>
    </row>
    <row r="9" spans="1:7" x14ac:dyDescent="0.25">
      <c r="A9" s="7" t="s">
        <v>37</v>
      </c>
      <c r="B9" t="s">
        <v>9</v>
      </c>
      <c r="C9" s="3">
        <v>25</v>
      </c>
      <c r="D9" t="s">
        <v>10</v>
      </c>
      <c r="E9" s="11">
        <v>0</v>
      </c>
      <c r="F9">
        <v>2</v>
      </c>
      <c r="G9" s="12">
        <f t="shared" si="0"/>
        <v>0</v>
      </c>
    </row>
    <row r="10" spans="1:7" x14ac:dyDescent="0.25">
      <c r="A10" s="7" t="s">
        <v>38</v>
      </c>
      <c r="B10" t="s">
        <v>8</v>
      </c>
      <c r="C10" s="3">
        <v>215</v>
      </c>
      <c r="D10" t="s">
        <v>10</v>
      </c>
      <c r="E10" s="11">
        <v>0</v>
      </c>
      <c r="F10">
        <v>2</v>
      </c>
      <c r="G10" s="12">
        <f t="shared" si="0"/>
        <v>0</v>
      </c>
    </row>
    <row r="11" spans="1:7" x14ac:dyDescent="0.25">
      <c r="A11" s="7" t="s">
        <v>38</v>
      </c>
      <c r="B11" t="s">
        <v>9</v>
      </c>
      <c r="C11" s="3">
        <v>10</v>
      </c>
      <c r="D11" t="s">
        <v>10</v>
      </c>
      <c r="E11" s="11">
        <v>0</v>
      </c>
      <c r="F11">
        <v>2</v>
      </c>
      <c r="G11" s="12">
        <f t="shared" si="0"/>
        <v>0</v>
      </c>
    </row>
    <row r="12" spans="1:7" x14ac:dyDescent="0.25">
      <c r="C12" s="3"/>
    </row>
    <row r="13" spans="1:7" s="4" customFormat="1" x14ac:dyDescent="0.25">
      <c r="A13" s="4" t="s">
        <v>11</v>
      </c>
      <c r="C13" s="5">
        <f>SUM(C4:C12)</f>
        <v>3725</v>
      </c>
      <c r="D13" t="s">
        <v>10</v>
      </c>
      <c r="G13" s="13">
        <f>SUM(G4:G12)</f>
        <v>0</v>
      </c>
    </row>
    <row r="15" spans="1:7" x14ac:dyDescent="0.25">
      <c r="A15" s="14" t="s">
        <v>34</v>
      </c>
      <c r="B15" s="14" t="s">
        <v>0</v>
      </c>
      <c r="C15" s="14" t="s">
        <v>1</v>
      </c>
      <c r="D15" s="14" t="s">
        <v>2</v>
      </c>
      <c r="E15" s="14" t="s">
        <v>3</v>
      </c>
      <c r="F15" s="14" t="s">
        <v>40</v>
      </c>
      <c r="G15" s="16" t="s">
        <v>5</v>
      </c>
    </row>
    <row r="16" spans="1:7" x14ac:dyDescent="0.25">
      <c r="A16" s="14"/>
      <c r="B16" s="14"/>
      <c r="C16" s="14"/>
      <c r="D16" s="14"/>
      <c r="E16" s="14" t="s">
        <v>4</v>
      </c>
      <c r="F16" s="14" t="s">
        <v>41</v>
      </c>
      <c r="G16" s="16" t="s">
        <v>6</v>
      </c>
    </row>
    <row r="17" spans="1:7" x14ac:dyDescent="0.25">
      <c r="A17" s="7" t="s">
        <v>7</v>
      </c>
      <c r="B17" t="s">
        <v>8</v>
      </c>
      <c r="C17" s="3">
        <v>10755</v>
      </c>
      <c r="D17" t="s">
        <v>10</v>
      </c>
      <c r="E17" s="11">
        <v>0</v>
      </c>
      <c r="F17">
        <v>2</v>
      </c>
      <c r="G17" s="12">
        <f t="shared" ref="G17:G24" si="1">+E17*C17*F17</f>
        <v>0</v>
      </c>
    </row>
    <row r="18" spans="1:7" x14ac:dyDescent="0.25">
      <c r="A18" s="7" t="s">
        <v>7</v>
      </c>
      <c r="B18" t="s">
        <v>9</v>
      </c>
      <c r="C18" s="3">
        <v>565</v>
      </c>
      <c r="D18" t="s">
        <v>10</v>
      </c>
      <c r="E18" s="11">
        <v>0</v>
      </c>
      <c r="F18">
        <v>2</v>
      </c>
      <c r="G18" s="12">
        <f t="shared" si="1"/>
        <v>0</v>
      </c>
    </row>
    <row r="19" spans="1:7" x14ac:dyDescent="0.25">
      <c r="A19" s="7" t="s">
        <v>36</v>
      </c>
      <c r="B19" t="s">
        <v>8</v>
      </c>
      <c r="C19" s="3">
        <v>4025</v>
      </c>
      <c r="D19" t="s">
        <v>10</v>
      </c>
      <c r="E19" s="11">
        <v>0</v>
      </c>
      <c r="F19">
        <v>2</v>
      </c>
      <c r="G19" s="12">
        <f t="shared" si="1"/>
        <v>0</v>
      </c>
    </row>
    <row r="20" spans="1:7" x14ac:dyDescent="0.25">
      <c r="A20" s="7" t="s">
        <v>36</v>
      </c>
      <c r="B20" t="s">
        <v>9</v>
      </c>
      <c r="C20" s="3">
        <v>210</v>
      </c>
      <c r="D20" t="s">
        <v>10</v>
      </c>
      <c r="E20" s="11">
        <v>0</v>
      </c>
      <c r="F20">
        <v>2</v>
      </c>
      <c r="G20" s="12">
        <f t="shared" si="1"/>
        <v>0</v>
      </c>
    </row>
    <row r="21" spans="1:7" x14ac:dyDescent="0.25">
      <c r="A21" s="7" t="s">
        <v>37</v>
      </c>
      <c r="B21" t="s">
        <v>8</v>
      </c>
      <c r="C21" s="3">
        <v>2765</v>
      </c>
      <c r="D21" t="s">
        <v>10</v>
      </c>
      <c r="E21" s="11">
        <v>0</v>
      </c>
      <c r="F21">
        <v>2</v>
      </c>
      <c r="G21" s="12">
        <f t="shared" si="1"/>
        <v>0</v>
      </c>
    </row>
    <row r="22" spans="1:7" x14ac:dyDescent="0.25">
      <c r="A22" s="7" t="s">
        <v>37</v>
      </c>
      <c r="B22" t="s">
        <v>9</v>
      </c>
      <c r="C22" s="3">
        <v>140</v>
      </c>
      <c r="D22" t="s">
        <v>10</v>
      </c>
      <c r="E22" s="11">
        <v>0</v>
      </c>
      <c r="F22">
        <v>2</v>
      </c>
      <c r="G22" s="12">
        <f t="shared" si="1"/>
        <v>0</v>
      </c>
    </row>
    <row r="23" spans="1:7" x14ac:dyDescent="0.25">
      <c r="A23" s="7" t="s">
        <v>38</v>
      </c>
      <c r="B23" t="s">
        <v>8</v>
      </c>
      <c r="C23" s="3">
        <v>1230</v>
      </c>
      <c r="D23" t="s">
        <v>10</v>
      </c>
      <c r="E23" s="11">
        <v>0</v>
      </c>
      <c r="F23">
        <v>2</v>
      </c>
      <c r="G23" s="12">
        <f t="shared" si="1"/>
        <v>0</v>
      </c>
    </row>
    <row r="24" spans="1:7" x14ac:dyDescent="0.25">
      <c r="A24" s="7" t="s">
        <v>38</v>
      </c>
      <c r="B24" t="s">
        <v>9</v>
      </c>
      <c r="C24" s="3">
        <v>55</v>
      </c>
      <c r="D24" t="s">
        <v>10</v>
      </c>
      <c r="E24" s="11">
        <v>0</v>
      </c>
      <c r="F24">
        <v>2</v>
      </c>
      <c r="G24" s="12">
        <f t="shared" si="1"/>
        <v>0</v>
      </c>
    </row>
    <row r="25" spans="1:7" x14ac:dyDescent="0.25">
      <c r="C25" s="3"/>
    </row>
    <row r="26" spans="1:7" s="4" customFormat="1" x14ac:dyDescent="0.25">
      <c r="A26" s="4" t="s">
        <v>13</v>
      </c>
      <c r="C26" s="5">
        <f>SUM(C17:C25)</f>
        <v>19745</v>
      </c>
      <c r="G26" s="13">
        <f>SUM(G17:G25)</f>
        <v>0</v>
      </c>
    </row>
    <row r="28" spans="1:7" x14ac:dyDescent="0.25">
      <c r="A28" s="14" t="s">
        <v>12</v>
      </c>
      <c r="B28" s="14" t="s">
        <v>0</v>
      </c>
      <c r="C28" s="14" t="s">
        <v>1</v>
      </c>
      <c r="D28" s="14" t="s">
        <v>2</v>
      </c>
      <c r="E28" s="14" t="s">
        <v>3</v>
      </c>
      <c r="F28" s="14" t="s">
        <v>40</v>
      </c>
      <c r="G28" s="16" t="s">
        <v>5</v>
      </c>
    </row>
    <row r="29" spans="1:7" x14ac:dyDescent="0.25">
      <c r="A29" s="14"/>
      <c r="B29" s="14"/>
      <c r="C29" s="14"/>
      <c r="D29" s="14"/>
      <c r="E29" s="14" t="s">
        <v>4</v>
      </c>
      <c r="F29" s="14" t="s">
        <v>41</v>
      </c>
      <c r="G29" s="16" t="s">
        <v>6</v>
      </c>
    </row>
    <row r="30" spans="1:7" x14ac:dyDescent="0.25">
      <c r="A30" s="7" t="s">
        <v>7</v>
      </c>
      <c r="B30" t="s">
        <v>8</v>
      </c>
      <c r="C30" s="3">
        <v>920</v>
      </c>
      <c r="D30" t="s">
        <v>10</v>
      </c>
      <c r="E30" s="11">
        <v>0</v>
      </c>
      <c r="F30">
        <v>2</v>
      </c>
      <c r="G30" s="12">
        <f t="shared" ref="G30:G37" si="2">+E30*C30*F30</f>
        <v>0</v>
      </c>
    </row>
    <row r="31" spans="1:7" x14ac:dyDescent="0.25">
      <c r="A31" s="7" t="s">
        <v>7</v>
      </c>
      <c r="B31" t="s">
        <v>9</v>
      </c>
      <c r="C31" s="3">
        <v>45</v>
      </c>
      <c r="D31" t="s">
        <v>10</v>
      </c>
      <c r="E31" s="11">
        <v>0</v>
      </c>
      <c r="F31">
        <v>2</v>
      </c>
      <c r="G31" s="12">
        <f t="shared" si="2"/>
        <v>0</v>
      </c>
    </row>
    <row r="32" spans="1:7" x14ac:dyDescent="0.25">
      <c r="A32" s="7" t="s">
        <v>36</v>
      </c>
      <c r="B32" t="s">
        <v>8</v>
      </c>
      <c r="C32" s="3">
        <v>300</v>
      </c>
      <c r="D32" t="s">
        <v>10</v>
      </c>
      <c r="E32" s="11">
        <v>0</v>
      </c>
      <c r="F32">
        <v>2</v>
      </c>
      <c r="G32" s="12">
        <f t="shared" si="2"/>
        <v>0</v>
      </c>
    </row>
    <row r="33" spans="1:7" x14ac:dyDescent="0.25">
      <c r="A33" s="7" t="s">
        <v>36</v>
      </c>
      <c r="B33" t="s">
        <v>9</v>
      </c>
      <c r="C33" s="3">
        <v>15</v>
      </c>
      <c r="D33" t="s">
        <v>10</v>
      </c>
      <c r="E33" s="11">
        <v>0</v>
      </c>
      <c r="F33">
        <v>2</v>
      </c>
      <c r="G33" s="12">
        <f t="shared" si="2"/>
        <v>0</v>
      </c>
    </row>
    <row r="34" spans="1:7" x14ac:dyDescent="0.25">
      <c r="A34" s="7" t="s">
        <v>37</v>
      </c>
      <c r="B34" t="s">
        <v>8</v>
      </c>
      <c r="C34" s="3">
        <v>150</v>
      </c>
      <c r="D34" t="s">
        <v>10</v>
      </c>
      <c r="E34" s="11">
        <v>0</v>
      </c>
      <c r="F34">
        <v>2</v>
      </c>
      <c r="G34" s="12">
        <f t="shared" si="2"/>
        <v>0</v>
      </c>
    </row>
    <row r="35" spans="1:7" x14ac:dyDescent="0.25">
      <c r="A35" s="7" t="s">
        <v>37</v>
      </c>
      <c r="B35" t="s">
        <v>9</v>
      </c>
      <c r="C35" s="3">
        <v>5</v>
      </c>
      <c r="D35" t="s">
        <v>10</v>
      </c>
      <c r="E35" s="11">
        <v>0</v>
      </c>
      <c r="F35">
        <v>2</v>
      </c>
      <c r="G35" s="12">
        <f t="shared" si="2"/>
        <v>0</v>
      </c>
    </row>
    <row r="36" spans="1:7" x14ac:dyDescent="0.25">
      <c r="A36" s="7" t="s">
        <v>38</v>
      </c>
      <c r="B36" t="s">
        <v>8</v>
      </c>
      <c r="C36" s="3">
        <v>90</v>
      </c>
      <c r="D36" t="s">
        <v>10</v>
      </c>
      <c r="E36" s="11">
        <v>0</v>
      </c>
      <c r="F36">
        <v>2</v>
      </c>
      <c r="G36" s="12">
        <f t="shared" si="2"/>
        <v>0</v>
      </c>
    </row>
    <row r="37" spans="1:7" x14ac:dyDescent="0.25">
      <c r="A37" s="7" t="s">
        <v>38</v>
      </c>
      <c r="B37" t="s">
        <v>9</v>
      </c>
      <c r="C37" s="3">
        <v>5</v>
      </c>
      <c r="D37" t="s">
        <v>10</v>
      </c>
      <c r="E37" s="11">
        <v>0</v>
      </c>
      <c r="F37">
        <v>2</v>
      </c>
      <c r="G37" s="12">
        <f t="shared" si="2"/>
        <v>0</v>
      </c>
    </row>
    <row r="38" spans="1:7" x14ac:dyDescent="0.25">
      <c r="A38" s="7"/>
      <c r="C38" s="3"/>
    </row>
    <row r="39" spans="1:7" s="4" customFormat="1" x14ac:dyDescent="0.25">
      <c r="A39" s="9" t="s">
        <v>14</v>
      </c>
      <c r="C39" s="5">
        <f>SUM(C30:C38)</f>
        <v>1530</v>
      </c>
      <c r="G39" s="13">
        <f>SUM(G30:G38)</f>
        <v>0</v>
      </c>
    </row>
    <row r="41" spans="1:7" x14ac:dyDescent="0.25">
      <c r="A41" s="14" t="s">
        <v>15</v>
      </c>
      <c r="B41" s="14"/>
      <c r="C41" s="14" t="s">
        <v>1</v>
      </c>
      <c r="D41" s="14" t="s">
        <v>2</v>
      </c>
      <c r="E41" s="14" t="s">
        <v>3</v>
      </c>
      <c r="F41" s="14" t="s">
        <v>40</v>
      </c>
      <c r="G41" s="16" t="s">
        <v>5</v>
      </c>
    </row>
    <row r="42" spans="1:7" x14ac:dyDescent="0.25">
      <c r="A42" s="14"/>
      <c r="B42" s="14"/>
      <c r="C42" s="14"/>
      <c r="D42" s="14"/>
      <c r="E42" s="14" t="s">
        <v>4</v>
      </c>
      <c r="F42" s="14" t="s">
        <v>41</v>
      </c>
      <c r="G42" s="16" t="s">
        <v>6</v>
      </c>
    </row>
    <row r="43" spans="1:7" x14ac:dyDescent="0.25">
      <c r="A43" t="s">
        <v>49</v>
      </c>
      <c r="C43">
        <v>0</v>
      </c>
      <c r="D43" t="s">
        <v>19</v>
      </c>
      <c r="E43" s="17" t="s">
        <v>51</v>
      </c>
      <c r="F43">
        <v>2</v>
      </c>
      <c r="G43" s="12">
        <v>0</v>
      </c>
    </row>
    <row r="44" spans="1:7" x14ac:dyDescent="0.25">
      <c r="A44" t="s">
        <v>16</v>
      </c>
      <c r="C44">
        <v>12.5</v>
      </c>
      <c r="D44" t="s">
        <v>20</v>
      </c>
      <c r="E44" s="11">
        <v>0</v>
      </c>
      <c r="F44">
        <v>2</v>
      </c>
      <c r="G44" s="12">
        <f t="shared" ref="G44:G46" si="3">+E44*C44*F44</f>
        <v>0</v>
      </c>
    </row>
    <row r="45" spans="1:7" x14ac:dyDescent="0.25">
      <c r="A45" t="s">
        <v>17</v>
      </c>
      <c r="C45">
        <v>25</v>
      </c>
      <c r="D45" t="s">
        <v>20</v>
      </c>
      <c r="E45" s="11">
        <v>0</v>
      </c>
      <c r="F45">
        <v>2</v>
      </c>
      <c r="G45" s="12">
        <f t="shared" si="3"/>
        <v>0</v>
      </c>
    </row>
    <row r="46" spans="1:7" x14ac:dyDescent="0.25">
      <c r="A46" t="s">
        <v>18</v>
      </c>
      <c r="C46">
        <v>12.5</v>
      </c>
      <c r="D46" t="s">
        <v>20</v>
      </c>
      <c r="E46" s="11">
        <v>0</v>
      </c>
      <c r="F46">
        <v>2</v>
      </c>
      <c r="G46" s="12">
        <f t="shared" si="3"/>
        <v>0</v>
      </c>
    </row>
    <row r="48" spans="1:7" s="4" customFormat="1" x14ac:dyDescent="0.25">
      <c r="A48" s="9" t="s">
        <v>35</v>
      </c>
      <c r="G48" s="13">
        <f>SUM(G43:G47)</f>
        <v>0</v>
      </c>
    </row>
    <row r="50" spans="1:7" x14ac:dyDescent="0.25">
      <c r="A50" s="14" t="s">
        <v>5</v>
      </c>
      <c r="B50" s="14"/>
      <c r="C50" s="14"/>
      <c r="D50" s="14"/>
      <c r="E50" s="14"/>
      <c r="F50" s="14"/>
      <c r="G50" s="16"/>
    </row>
    <row r="51" spans="1:7" x14ac:dyDescent="0.25">
      <c r="A51" s="14"/>
      <c r="B51" s="14"/>
      <c r="C51" s="14"/>
      <c r="D51" s="14"/>
      <c r="E51" s="14"/>
      <c r="F51" s="14"/>
      <c r="G51" s="16"/>
    </row>
    <row r="52" spans="1:7" x14ac:dyDescent="0.25">
      <c r="A52" t="s">
        <v>22</v>
      </c>
      <c r="B52" s="18">
        <f>+G13+G26+G39+G48</f>
        <v>0</v>
      </c>
      <c r="C52" s="19"/>
      <c r="D52" s="19"/>
      <c r="E52" s="19"/>
      <c r="F52" s="19"/>
      <c r="G52" s="19"/>
    </row>
    <row r="53" spans="1:7" x14ac:dyDescent="0.25">
      <c r="A53" t="s">
        <v>56</v>
      </c>
      <c r="B53" s="19"/>
      <c r="C53" s="19"/>
      <c r="D53" s="19"/>
      <c r="E53" s="19"/>
      <c r="F53" s="19"/>
      <c r="G53" s="19"/>
    </row>
  </sheetData>
  <mergeCells count="1">
    <mergeCell ref="B52:G5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5"/>
  <sheetViews>
    <sheetView tabSelected="1" topLeftCell="A9" workbookViewId="0">
      <selection activeCell="I28" sqref="I28"/>
    </sheetView>
  </sheetViews>
  <sheetFormatPr defaultColWidth="20" defaultRowHeight="15" x14ac:dyDescent="0.25"/>
  <cols>
    <col min="1" max="1" width="57.140625" bestFit="1" customWidth="1"/>
  </cols>
  <sheetData>
    <row r="1" spans="1:7" ht="28.5" x14ac:dyDescent="0.45">
      <c r="A1" s="1" t="s">
        <v>45</v>
      </c>
      <c r="B1" t="s">
        <v>54</v>
      </c>
    </row>
    <row r="2" spans="1:7" x14ac:dyDescent="0.25">
      <c r="A2" s="14" t="s">
        <v>23</v>
      </c>
      <c r="B2" s="14" t="s">
        <v>1</v>
      </c>
      <c r="C2" s="14" t="s">
        <v>2</v>
      </c>
      <c r="D2" s="14" t="s">
        <v>3</v>
      </c>
      <c r="E2" s="14" t="s">
        <v>40</v>
      </c>
      <c r="F2" s="14" t="s">
        <v>5</v>
      </c>
    </row>
    <row r="3" spans="1:7" x14ac:dyDescent="0.25">
      <c r="A3" s="14"/>
      <c r="B3" s="14"/>
      <c r="C3" s="14"/>
      <c r="D3" s="14" t="s">
        <v>4</v>
      </c>
      <c r="E3" s="14" t="s">
        <v>41</v>
      </c>
      <c r="F3" s="14" t="s">
        <v>6</v>
      </c>
    </row>
    <row r="4" spans="1:7" x14ac:dyDescent="0.25">
      <c r="A4" s="7" t="s">
        <v>42</v>
      </c>
      <c r="B4">
        <v>34</v>
      </c>
      <c r="C4" t="s">
        <v>24</v>
      </c>
      <c r="D4" s="11">
        <v>0</v>
      </c>
      <c r="E4">
        <v>8</v>
      </c>
      <c r="F4" s="11">
        <f>+B4*D4*E4</f>
        <v>0</v>
      </c>
      <c r="G4" s="2"/>
    </row>
    <row r="6" spans="1:7" x14ac:dyDescent="0.25">
      <c r="A6" t="s">
        <v>11</v>
      </c>
      <c r="F6" s="12">
        <f>SUM(F4:F5)</f>
        <v>0</v>
      </c>
    </row>
    <row r="8" spans="1:7" x14ac:dyDescent="0.25">
      <c r="A8" s="14" t="s">
        <v>23</v>
      </c>
      <c r="B8" s="14" t="s">
        <v>1</v>
      </c>
      <c r="C8" s="14" t="s">
        <v>2</v>
      </c>
      <c r="D8" s="14" t="s">
        <v>3</v>
      </c>
      <c r="E8" s="14" t="s">
        <v>40</v>
      </c>
      <c r="F8" s="14" t="s">
        <v>5</v>
      </c>
    </row>
    <row r="9" spans="1:7" x14ac:dyDescent="0.25">
      <c r="A9" s="14"/>
      <c r="B9" s="14"/>
      <c r="C9" s="14"/>
      <c r="D9" s="14" t="s">
        <v>4</v>
      </c>
      <c r="E9" s="14" t="s">
        <v>41</v>
      </c>
      <c r="F9" s="14" t="s">
        <v>6</v>
      </c>
    </row>
    <row r="10" spans="1:7" x14ac:dyDescent="0.25">
      <c r="A10" t="s">
        <v>43</v>
      </c>
      <c r="B10">
        <f>61-3</f>
        <v>58</v>
      </c>
      <c r="C10" t="s">
        <v>24</v>
      </c>
      <c r="D10" s="11">
        <v>0</v>
      </c>
      <c r="E10">
        <v>2</v>
      </c>
      <c r="F10" s="11">
        <f>+B10*D10*E10</f>
        <v>0</v>
      </c>
      <c r="G10" s="2"/>
    </row>
    <row r="12" spans="1:7" x14ac:dyDescent="0.25">
      <c r="A12" t="s">
        <v>13</v>
      </c>
      <c r="F12" s="12">
        <f>SUM(F10:F11)</f>
        <v>0</v>
      </c>
    </row>
    <row r="14" spans="1:7" x14ac:dyDescent="0.25">
      <c r="A14" s="14" t="s">
        <v>23</v>
      </c>
      <c r="B14" s="14" t="s">
        <v>1</v>
      </c>
      <c r="C14" s="14" t="s">
        <v>2</v>
      </c>
      <c r="D14" s="14" t="s">
        <v>3</v>
      </c>
      <c r="E14" s="14" t="s">
        <v>40</v>
      </c>
      <c r="F14" s="14" t="s">
        <v>5</v>
      </c>
    </row>
    <row r="15" spans="1:7" x14ac:dyDescent="0.25">
      <c r="A15" s="14"/>
      <c r="B15" s="14"/>
      <c r="C15" s="14"/>
      <c r="D15" s="14" t="s">
        <v>4</v>
      </c>
      <c r="E15" s="14" t="s">
        <v>41</v>
      </c>
      <c r="F15" s="14" t="s">
        <v>6</v>
      </c>
    </row>
    <row r="16" spans="1:7" x14ac:dyDescent="0.25">
      <c r="A16" t="s">
        <v>44</v>
      </c>
      <c r="B16">
        <v>5</v>
      </c>
      <c r="C16" t="s">
        <v>24</v>
      </c>
      <c r="D16" s="11">
        <v>0</v>
      </c>
      <c r="E16">
        <v>4</v>
      </c>
      <c r="F16" s="11">
        <f>+B16*D16*E16</f>
        <v>0</v>
      </c>
      <c r="G16" s="2"/>
    </row>
    <row r="17" spans="1:7" x14ac:dyDescent="0.25">
      <c r="G17" s="2"/>
    </row>
    <row r="18" spans="1:7" x14ac:dyDescent="0.25">
      <c r="A18" t="s">
        <v>25</v>
      </c>
      <c r="F18" s="12">
        <f>SUM(F16:F17)</f>
        <v>0</v>
      </c>
    </row>
    <row r="20" spans="1:7" x14ac:dyDescent="0.25">
      <c r="A20" s="14" t="s">
        <v>23</v>
      </c>
      <c r="B20" s="14" t="s">
        <v>1</v>
      </c>
      <c r="C20" s="14" t="s">
        <v>2</v>
      </c>
      <c r="D20" s="14" t="s">
        <v>3</v>
      </c>
      <c r="E20" s="14" t="s">
        <v>40</v>
      </c>
      <c r="F20" s="14" t="s">
        <v>5</v>
      </c>
    </row>
    <row r="21" spans="1:7" x14ac:dyDescent="0.25">
      <c r="A21" s="14"/>
      <c r="B21" s="14"/>
      <c r="C21" s="14"/>
      <c r="D21" s="14" t="s">
        <v>4</v>
      </c>
      <c r="E21" s="14" t="s">
        <v>41</v>
      </c>
      <c r="F21" s="14" t="s">
        <v>6</v>
      </c>
    </row>
    <row r="22" spans="1:7" x14ac:dyDescent="0.25">
      <c r="A22" t="s">
        <v>55</v>
      </c>
      <c r="B22" s="7">
        <v>10</v>
      </c>
      <c r="C22" s="7" t="s">
        <v>24</v>
      </c>
      <c r="D22" s="11">
        <v>0</v>
      </c>
      <c r="E22" s="7">
        <v>4</v>
      </c>
      <c r="F22" s="11">
        <f>+B22*D22*E22</f>
        <v>0</v>
      </c>
      <c r="G22" s="2"/>
    </row>
    <row r="24" spans="1:7" x14ac:dyDescent="0.25">
      <c r="A24" t="s">
        <v>21</v>
      </c>
      <c r="C24" s="2"/>
      <c r="E24" s="2"/>
      <c r="F24" s="12">
        <f>SUM(F22:F23)</f>
        <v>0</v>
      </c>
    </row>
    <row r="26" spans="1:7" x14ac:dyDescent="0.25">
      <c r="A26" s="14" t="s">
        <v>15</v>
      </c>
      <c r="B26" s="14" t="s">
        <v>1</v>
      </c>
      <c r="C26" s="14" t="s">
        <v>2</v>
      </c>
      <c r="D26" s="14" t="s">
        <v>3</v>
      </c>
      <c r="E26" s="14" t="s">
        <v>40</v>
      </c>
      <c r="F26" s="14" t="s">
        <v>5</v>
      </c>
    </row>
    <row r="27" spans="1:7" x14ac:dyDescent="0.25">
      <c r="A27" s="14"/>
      <c r="B27" s="14"/>
      <c r="C27" s="14"/>
      <c r="D27" s="14" t="s">
        <v>4</v>
      </c>
      <c r="E27" s="14" t="s">
        <v>41</v>
      </c>
      <c r="F27" s="14" t="s">
        <v>6</v>
      </c>
    </row>
    <row r="28" spans="1:7" x14ac:dyDescent="0.25">
      <c r="A28" t="s">
        <v>50</v>
      </c>
      <c r="B28">
        <v>0</v>
      </c>
      <c r="C28" t="s">
        <v>19</v>
      </c>
      <c r="D28" s="17" t="s">
        <v>51</v>
      </c>
      <c r="E28">
        <v>2</v>
      </c>
      <c r="F28" s="11">
        <v>0</v>
      </c>
    </row>
    <row r="30" spans="1:7" x14ac:dyDescent="0.25">
      <c r="A30" t="s">
        <v>26</v>
      </c>
      <c r="F30" s="12">
        <f>SUM(F28:F29)</f>
        <v>0</v>
      </c>
    </row>
    <row r="32" spans="1:7" x14ac:dyDescent="0.25">
      <c r="A32" s="14" t="s">
        <v>5</v>
      </c>
      <c r="B32" s="14"/>
      <c r="C32" s="14"/>
      <c r="D32" s="14"/>
      <c r="E32" s="14"/>
      <c r="F32" s="14"/>
    </row>
    <row r="33" spans="1:6" x14ac:dyDescent="0.25">
      <c r="A33" s="14"/>
      <c r="B33" s="14"/>
      <c r="C33" s="14"/>
      <c r="D33" s="14"/>
      <c r="E33" s="14"/>
      <c r="F33" s="14"/>
    </row>
    <row r="34" spans="1:6" x14ac:dyDescent="0.25">
      <c r="A34" t="s">
        <v>22</v>
      </c>
      <c r="B34" s="18">
        <f>+F6+F12+F18+F24+F30</f>
        <v>0</v>
      </c>
      <c r="C34" s="20"/>
      <c r="D34" s="20"/>
      <c r="E34" s="20"/>
      <c r="F34" s="20"/>
    </row>
    <row r="35" spans="1:6" x14ac:dyDescent="0.25">
      <c r="A35" t="s">
        <v>39</v>
      </c>
      <c r="B35" s="20"/>
      <c r="C35" s="20"/>
      <c r="D35" s="20"/>
      <c r="E35" s="20"/>
      <c r="F35" s="20"/>
    </row>
  </sheetData>
  <mergeCells count="1">
    <mergeCell ref="B34:F3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8"/>
  <sheetViews>
    <sheetView topLeftCell="A4" workbookViewId="0">
      <selection activeCell="C45" sqref="C45"/>
    </sheetView>
  </sheetViews>
  <sheetFormatPr defaultRowHeight="15" x14ac:dyDescent="0.25"/>
  <cols>
    <col min="1" max="1" width="54.7109375" bestFit="1" customWidth="1"/>
    <col min="2" max="2" width="20" style="10" customWidth="1"/>
    <col min="3" max="52" width="20" customWidth="1"/>
  </cols>
  <sheetData>
    <row r="1" spans="1:6" ht="28.5" x14ac:dyDescent="0.45">
      <c r="A1" s="1" t="s">
        <v>45</v>
      </c>
      <c r="B1" t="s">
        <v>53</v>
      </c>
      <c r="E1" s="6"/>
    </row>
    <row r="2" spans="1:6" x14ac:dyDescent="0.25">
      <c r="A2" s="14" t="s">
        <v>27</v>
      </c>
      <c r="B2" s="15" t="s">
        <v>1</v>
      </c>
      <c r="C2" s="14" t="s">
        <v>2</v>
      </c>
      <c r="D2" s="14" t="s">
        <v>3</v>
      </c>
      <c r="E2" s="14" t="s">
        <v>40</v>
      </c>
      <c r="F2" s="14" t="s">
        <v>5</v>
      </c>
    </row>
    <row r="3" spans="1:6" x14ac:dyDescent="0.25">
      <c r="A3" s="14"/>
      <c r="B3" s="15"/>
      <c r="C3" s="14"/>
      <c r="D3" s="14" t="s">
        <v>4</v>
      </c>
      <c r="E3" s="14" t="s">
        <v>41</v>
      </c>
      <c r="F3" s="14" t="s">
        <v>6</v>
      </c>
    </row>
    <row r="4" spans="1:6" x14ac:dyDescent="0.25">
      <c r="A4" t="s">
        <v>28</v>
      </c>
      <c r="B4" s="10">
        <f>16500-B5</f>
        <v>15000</v>
      </c>
      <c r="C4" t="s">
        <v>24</v>
      </c>
      <c r="D4" s="11">
        <v>0</v>
      </c>
      <c r="E4">
        <v>4</v>
      </c>
      <c r="F4" s="11">
        <f>+B4*D4*E4</f>
        <v>0</v>
      </c>
    </row>
    <row r="5" spans="1:6" x14ac:dyDescent="0.25">
      <c r="A5" t="s">
        <v>29</v>
      </c>
      <c r="B5" s="10">
        <v>1500</v>
      </c>
      <c r="C5" t="s">
        <v>24</v>
      </c>
      <c r="D5" s="11">
        <v>0</v>
      </c>
      <c r="E5">
        <v>4</v>
      </c>
      <c r="F5" s="11">
        <f>+B5*D5*E5</f>
        <v>0</v>
      </c>
    </row>
    <row r="6" spans="1:6" x14ac:dyDescent="0.25">
      <c r="A6" t="s">
        <v>46</v>
      </c>
      <c r="B6" s="10">
        <v>3000</v>
      </c>
      <c r="C6" t="s">
        <v>47</v>
      </c>
      <c r="D6" s="11">
        <v>0</v>
      </c>
      <c r="E6">
        <v>4</v>
      </c>
      <c r="F6" s="11">
        <f>+B6*D6*E6</f>
        <v>0</v>
      </c>
    </row>
    <row r="8" spans="1:6" x14ac:dyDescent="0.25">
      <c r="A8" t="s">
        <v>11</v>
      </c>
      <c r="F8" s="12">
        <f>SUM(F4:F7)</f>
        <v>0</v>
      </c>
    </row>
    <row r="10" spans="1:6" x14ac:dyDescent="0.25">
      <c r="A10" s="14" t="s">
        <v>27</v>
      </c>
      <c r="B10" s="15" t="s">
        <v>1</v>
      </c>
      <c r="C10" s="14" t="s">
        <v>2</v>
      </c>
      <c r="D10" s="14" t="s">
        <v>3</v>
      </c>
      <c r="E10" s="14" t="s">
        <v>40</v>
      </c>
      <c r="F10" s="14" t="s">
        <v>5</v>
      </c>
    </row>
    <row r="11" spans="1:6" x14ac:dyDescent="0.25">
      <c r="A11" s="14"/>
      <c r="B11" s="15"/>
      <c r="C11" s="14"/>
      <c r="D11" s="14" t="s">
        <v>4</v>
      </c>
      <c r="E11" s="14" t="s">
        <v>41</v>
      </c>
      <c r="F11" s="14" t="s">
        <v>6</v>
      </c>
    </row>
    <row r="12" spans="1:6" x14ac:dyDescent="0.25">
      <c r="A12" t="s">
        <v>30</v>
      </c>
      <c r="B12" s="10">
        <f>+B5+B4</f>
        <v>16500</v>
      </c>
      <c r="C12" t="s">
        <v>24</v>
      </c>
      <c r="D12" s="11">
        <v>0</v>
      </c>
      <c r="E12">
        <v>4</v>
      </c>
      <c r="F12" s="11">
        <f>+B12*D12*E12</f>
        <v>0</v>
      </c>
    </row>
    <row r="14" spans="1:6" x14ac:dyDescent="0.25">
      <c r="A14" t="s">
        <v>13</v>
      </c>
      <c r="F14" s="12">
        <f>SUM(F12:F13)</f>
        <v>0</v>
      </c>
    </row>
    <row r="16" spans="1:6" x14ac:dyDescent="0.25">
      <c r="A16" s="14" t="s">
        <v>27</v>
      </c>
      <c r="B16" s="15" t="s">
        <v>1</v>
      </c>
      <c r="C16" s="14" t="s">
        <v>2</v>
      </c>
      <c r="D16" s="14" t="s">
        <v>3</v>
      </c>
      <c r="E16" s="14" t="s">
        <v>40</v>
      </c>
      <c r="F16" s="14" t="s">
        <v>5</v>
      </c>
    </row>
    <row r="17" spans="1:6" x14ac:dyDescent="0.25">
      <c r="A17" s="14"/>
      <c r="B17" s="15"/>
      <c r="C17" s="14"/>
      <c r="D17" s="14" t="s">
        <v>4</v>
      </c>
      <c r="E17" s="14" t="s">
        <v>41</v>
      </c>
      <c r="F17" s="14" t="s">
        <v>6</v>
      </c>
    </row>
    <row r="18" spans="1:6" x14ac:dyDescent="0.25">
      <c r="A18" t="s">
        <v>48</v>
      </c>
      <c r="B18" s="10">
        <v>3000</v>
      </c>
      <c r="C18" t="s">
        <v>19</v>
      </c>
      <c r="D18" s="11">
        <v>0</v>
      </c>
      <c r="E18">
        <v>2</v>
      </c>
      <c r="F18" s="11">
        <f>+B18*D18*E18</f>
        <v>0</v>
      </c>
    </row>
    <row r="20" spans="1:6" x14ac:dyDescent="0.25">
      <c r="A20" t="s">
        <v>14</v>
      </c>
      <c r="F20" s="12">
        <f>SUM(F18:F19)</f>
        <v>0</v>
      </c>
    </row>
    <row r="22" spans="1:6" x14ac:dyDescent="0.25">
      <c r="A22" s="14" t="s">
        <v>27</v>
      </c>
      <c r="B22" s="15" t="s">
        <v>1</v>
      </c>
      <c r="C22" s="14" t="s">
        <v>2</v>
      </c>
      <c r="D22" s="14" t="s">
        <v>3</v>
      </c>
      <c r="E22" s="14" t="s">
        <v>40</v>
      </c>
      <c r="F22" s="14" t="s">
        <v>5</v>
      </c>
    </row>
    <row r="23" spans="1:6" x14ac:dyDescent="0.25">
      <c r="A23" s="14"/>
      <c r="B23" s="15"/>
      <c r="C23" s="14"/>
      <c r="D23" s="14" t="s">
        <v>4</v>
      </c>
      <c r="E23" s="14" t="s">
        <v>41</v>
      </c>
      <c r="F23" s="14" t="s">
        <v>6</v>
      </c>
    </row>
    <row r="24" spans="1:6" x14ac:dyDescent="0.25">
      <c r="A24" t="s">
        <v>52</v>
      </c>
      <c r="B24" s="10">
        <v>10</v>
      </c>
      <c r="C24" t="s">
        <v>24</v>
      </c>
      <c r="D24" s="11">
        <v>0</v>
      </c>
      <c r="E24">
        <v>1</v>
      </c>
      <c r="F24" s="11">
        <f>+B24*D24*E24</f>
        <v>0</v>
      </c>
    </row>
    <row r="26" spans="1:6" x14ac:dyDescent="0.25">
      <c r="A26" t="s">
        <v>21</v>
      </c>
      <c r="F26" s="12">
        <f>SUM(F24:F25)</f>
        <v>0</v>
      </c>
    </row>
    <row r="28" spans="1:6" x14ac:dyDescent="0.25">
      <c r="A28" s="14" t="s">
        <v>27</v>
      </c>
      <c r="B28" s="15" t="s">
        <v>1</v>
      </c>
      <c r="C28" s="14" t="s">
        <v>2</v>
      </c>
      <c r="D28" s="14" t="s">
        <v>3</v>
      </c>
      <c r="E28" s="14" t="s">
        <v>40</v>
      </c>
      <c r="F28" s="14" t="s">
        <v>5</v>
      </c>
    </row>
    <row r="29" spans="1:6" x14ac:dyDescent="0.25">
      <c r="A29" s="14"/>
      <c r="B29" s="15"/>
      <c r="C29" s="14"/>
      <c r="D29" s="14" t="s">
        <v>4</v>
      </c>
      <c r="E29" s="14" t="s">
        <v>41</v>
      </c>
      <c r="F29" s="14" t="s">
        <v>6</v>
      </c>
    </row>
    <row r="30" spans="1:6" x14ac:dyDescent="0.25">
      <c r="A30" t="s">
        <v>31</v>
      </c>
      <c r="B30" s="10">
        <v>40</v>
      </c>
      <c r="C30" t="s">
        <v>20</v>
      </c>
      <c r="D30" s="11">
        <v>0</v>
      </c>
      <c r="E30">
        <v>2</v>
      </c>
      <c r="F30" s="11">
        <f>+B30*D30*E30</f>
        <v>0</v>
      </c>
    </row>
    <row r="31" spans="1:6" x14ac:dyDescent="0.25">
      <c r="A31" t="s">
        <v>32</v>
      </c>
    </row>
    <row r="33" spans="1:6" x14ac:dyDescent="0.25">
      <c r="A33" t="s">
        <v>26</v>
      </c>
      <c r="F33" s="12">
        <f>SUM(F30:F32)</f>
        <v>0</v>
      </c>
    </row>
    <row r="35" spans="1:6" x14ac:dyDescent="0.25">
      <c r="A35" s="14" t="s">
        <v>5</v>
      </c>
      <c r="B35" s="15"/>
      <c r="C35" s="14"/>
      <c r="D35" s="14"/>
      <c r="E35" s="14"/>
      <c r="F35" s="14"/>
    </row>
    <row r="36" spans="1:6" x14ac:dyDescent="0.25">
      <c r="A36" s="14"/>
      <c r="B36" s="15"/>
      <c r="C36" s="14"/>
      <c r="D36" s="14"/>
      <c r="E36" s="14"/>
      <c r="F36" s="14"/>
    </row>
    <row r="37" spans="1:6" x14ac:dyDescent="0.25">
      <c r="A37" t="s">
        <v>22</v>
      </c>
      <c r="B37" s="21">
        <f>+F8+F14+F20+F26+F33</f>
        <v>0</v>
      </c>
      <c r="C37" s="22"/>
      <c r="D37" s="22"/>
      <c r="E37" s="22"/>
      <c r="F37" s="22"/>
    </row>
    <row r="38" spans="1:6" x14ac:dyDescent="0.25">
      <c r="A38" t="s">
        <v>39</v>
      </c>
      <c r="B38" s="22"/>
      <c r="C38" s="22"/>
      <c r="D38" s="22"/>
      <c r="E38" s="22"/>
      <c r="F38" s="22"/>
    </row>
  </sheetData>
  <mergeCells count="1">
    <mergeCell ref="B37:F3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BA10BC19F5974FA9A4E5BF19BF722D" ma:contentTypeVersion="14" ma:contentTypeDescription="Een nieuw document maken." ma:contentTypeScope="" ma:versionID="0ad384aa1d59c11352ce7a1dd911c25b">
  <xsd:schema xmlns:xsd="http://www.w3.org/2001/XMLSchema" xmlns:xs="http://www.w3.org/2001/XMLSchema" xmlns:p="http://schemas.microsoft.com/office/2006/metadata/properties" xmlns:ns2="b77ac106-1daf-4bb7-a46c-b873565d1ab6" xmlns:ns3="49150003-5750-4b1c-b5cd-58e715da92d2" targetNamespace="http://schemas.microsoft.com/office/2006/metadata/properties" ma:root="true" ma:fieldsID="79692c949bf3849b9b9fe0a89afa2510" ns2:_="" ns3:_="">
    <xsd:import namespace="b77ac106-1daf-4bb7-a46c-b873565d1ab6"/>
    <xsd:import namespace="49150003-5750-4b1c-b5cd-58e715da92d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SearchPropertie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ac106-1daf-4bb7-a46c-b873565d1ab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54b7972-7443-4f07-8fae-c55ff6a7af00}" ma:internalName="TaxCatchAll" ma:showField="CatchAllData" ma:web="b77ac106-1daf-4bb7-a46c-b873565d1a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50003-5750-4b1c-b5cd-58e715da92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cf5c8aac-1809-4f51-9b69-ce7ebb20f5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9150003-5750-4b1c-b5cd-58e715da92d2">
      <Terms xmlns="http://schemas.microsoft.com/office/infopath/2007/PartnerControls"/>
    </lcf76f155ced4ddcb4097134ff3c332f>
    <TaxCatchAll xmlns="b77ac106-1daf-4bb7-a46c-b873565d1ab6" xsi:nil="true"/>
  </documentManagement>
</p:properties>
</file>

<file path=customXml/itemProps1.xml><?xml version="1.0" encoding="utf-8"?>
<ds:datastoreItem xmlns:ds="http://schemas.openxmlformats.org/officeDocument/2006/customXml" ds:itemID="{D514BB78-7E8D-46AB-984F-CB25FDD9DE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99647E-75DD-4318-ACFA-3A07345D993F}"/>
</file>

<file path=customXml/itemProps3.xml><?xml version="1.0" encoding="utf-8"?>
<ds:datastoreItem xmlns:ds="http://schemas.openxmlformats.org/officeDocument/2006/customXml" ds:itemID="{0B28F660-40AF-4FB2-AD59-BAF1FEE62B71}">
  <ds:schemaRefs>
    <ds:schemaRef ds:uri="http://schemas.microsoft.com/office/2006/metadata/properties"/>
    <ds:schemaRef ds:uri="http://schemas.microsoft.com/office/infopath/2007/PartnerControls"/>
    <ds:schemaRef ds:uri="49150003-5750-4b1c-b5cd-58e715da92d2"/>
    <ds:schemaRef ds:uri="b77ac106-1daf-4bb7-a46c-b873565d1ab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Reiniging inspectie Vlissingen</vt:lpstr>
      <vt:lpstr>Reinigen voorzieningen</vt:lpstr>
      <vt:lpstr>Kolken Vlissingen</vt:lpstr>
    </vt:vector>
  </TitlesOfParts>
  <Company>I&amp;A Samenwerking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Quinten van Dijk</dc:creator>
  <cp:lastModifiedBy>Martin Meliefste</cp:lastModifiedBy>
  <dcterms:created xsi:type="dcterms:W3CDTF">2016-10-26T11:48:32Z</dcterms:created>
  <dcterms:modified xsi:type="dcterms:W3CDTF">2026-04-10T09:45:46Z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0x01010099BA10BC19F5974FA9A4E5BF19BF722D</vt:lpwstr>
  </property>
  <property fmtid="{D5CDD505-2E9C-101B-9397-08002B2CF9AE}" pid="3" name="MediaServiceImageTags">
    <vt:lpwstr/>
  </property>
</Properties>
</file>