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dbv.sharepoint.com/Projecten Noord 2025/5520250703 Gemeente Midden Drenthe - Onderhoudsbestek/07_Bst/Bestekbijlagen/"/>
    </mc:Choice>
  </mc:AlternateContent>
  <xr:revisionPtr revIDLastSave="1" documentId="8_{7887B6FD-4CAF-4E2D-BF84-5C336F6D6498}" xr6:coauthVersionLast="47" xr6:coauthVersionMax="47" xr10:uidLastSave="{F2B498EA-1CBA-46C4-8128-AE02C13F0BBB}"/>
  <bookViews>
    <workbookView xWindow="4956" yWindow="2388" windowWidth="30960" windowHeight="12120" xr2:uid="{2B176A60-E9A3-4C22-8AE7-549C51A6B244}"/>
  </bookViews>
  <sheets>
    <sheet name="Armatu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E14" i="1"/>
  <c r="G14" i="1" s="1"/>
  <c r="E13" i="1"/>
  <c r="G13" i="1" s="1"/>
  <c r="E12" i="1"/>
  <c r="G12" i="1" s="1"/>
  <c r="E11" i="1"/>
  <c r="G11" i="1" s="1"/>
  <c r="E10" i="1"/>
  <c r="G10" i="1" s="1"/>
  <c r="E16" i="1" l="1"/>
  <c r="G9" i="1"/>
  <c r="G16" i="1" s="1"/>
  <c r="F20" i="1" s="1"/>
</calcChain>
</file>

<file path=xl/sharedStrings.xml><?xml version="1.0" encoding="utf-8"?>
<sst xmlns="http://schemas.openxmlformats.org/spreadsheetml/2006/main" count="23" uniqueCount="23">
  <si>
    <t>Korting/</t>
  </si>
  <si>
    <t>Opslag (%)</t>
  </si>
  <si>
    <t>Lightronics</t>
  </si>
  <si>
    <t>Innolumis</t>
  </si>
  <si>
    <t>Totaal (excl. BTW)</t>
  </si>
  <si>
    <t>waarde (€)</t>
  </si>
  <si>
    <t>Netto waarde (€)</t>
  </si>
  <si>
    <t>Leverancier armatuur</t>
  </si>
  <si>
    <t>Dit bedrag is uitsluitend ter beoordeling van de inschrijvingen,</t>
  </si>
  <si>
    <t>er kunnen geen rechten aan worden ontleend</t>
  </si>
  <si>
    <t>fictieve waarde armatuur</t>
  </si>
  <si>
    <t>fictieve hoeveelheid</t>
  </si>
  <si>
    <r>
      <t>Signify</t>
    </r>
    <r>
      <rPr>
        <sz val="11"/>
        <color rgb="FF000000"/>
        <rFont val="Calibri"/>
        <family val="2"/>
        <scheme val="minor"/>
      </rPr>
      <t xml:space="preserve"> (functioneel)</t>
    </r>
  </si>
  <si>
    <t>Kortingen op brutoarmatuurprijzen</t>
  </si>
  <si>
    <t>NB1 korting als positief getal invoeren, opslag als negatief getal</t>
  </si>
  <si>
    <t>Schreder</t>
  </si>
  <si>
    <t>De Nood</t>
  </si>
  <si>
    <t>Orange Lighting/Eclatec</t>
  </si>
  <si>
    <t>NB2 deze bedragen hebben uitsluitend waarde bij het bepalen van de inschrijfsom.</t>
  </si>
  <si>
    <t>Fictieve prijs klein onderhoud</t>
  </si>
  <si>
    <t>Behoort bij Raamovereenkomst onderhoud OVL  Midden-Drenthe</t>
  </si>
  <si>
    <t>Besteknummer: ZOV5153816</t>
  </si>
  <si>
    <t>Bijlage 8 overzicht armaturen en kortingen tbv klein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</si>
</sst>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4" fillId="4" borderId="0" xfId="1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43" fontId="5" fillId="3" borderId="0" xfId="1" applyFont="1" applyFill="1" applyAlignment="1" applyProtection="1">
      <alignment horizontal="justify" vertical="center" wrapText="1"/>
    </xf>
    <xf numFmtId="43" fontId="5" fillId="5" borderId="1" xfId="1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4" fillId="6" borderId="0" xfId="1" applyNumberFormat="1" applyFont="1" applyFill="1" applyAlignment="1" applyProtection="1">
      <alignment vertical="center" wrapText="1"/>
      <protection locked="0"/>
    </xf>
    <xf numFmtId="43" fontId="5" fillId="6" borderId="0" xfId="1" applyFont="1" applyFill="1" applyAlignment="1" applyProtection="1">
      <alignment vertical="center" wrapText="1"/>
      <protection locked="0"/>
    </xf>
    <xf numFmtId="0" fontId="0" fillId="2" borderId="5" xfId="0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4" fillId="3" borderId="5" xfId="1" applyFont="1" applyFill="1" applyBorder="1" applyAlignment="1" applyProtection="1">
      <alignment horizontal="justify" vertical="center" wrapText="1"/>
    </xf>
    <xf numFmtId="43" fontId="4" fillId="4" borderId="5" xfId="1" applyFont="1" applyFill="1" applyBorder="1" applyAlignment="1" applyProtection="1">
      <alignment vertical="center" wrapText="1"/>
      <protection locked="0"/>
    </xf>
    <xf numFmtId="43" fontId="4" fillId="5" borderId="5" xfId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justify" vertical="center" wrapText="1"/>
      <protection locked="0"/>
    </xf>
    <xf numFmtId="9" fontId="0" fillId="0" borderId="0" xfId="2" applyFont="1"/>
    <xf numFmtId="0" fontId="4" fillId="2" borderId="0" xfId="0" applyFont="1" applyFill="1" applyAlignment="1">
      <alignment horizontal="justify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6" fontId="2" fillId="0" borderId="4" xfId="0" applyNumberFormat="1" applyFont="1" applyBorder="1"/>
    <xf numFmtId="0" fontId="2" fillId="0" borderId="2" xfId="0" applyFont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53CD-C5D7-449E-A25C-4DDE2C6AF91E}">
  <dimension ref="B1:I22"/>
  <sheetViews>
    <sheetView tabSelected="1" zoomScale="160" zoomScaleNormal="160" workbookViewId="0">
      <selection activeCell="F10" sqref="F10"/>
    </sheetView>
  </sheetViews>
  <sheetFormatPr defaultRowHeight="14.4" x14ac:dyDescent="0.3"/>
  <cols>
    <col min="2" max="2" width="29.109375" customWidth="1"/>
    <col min="3" max="3" width="15.44140625" customWidth="1"/>
    <col min="4" max="4" width="14.6640625" style="2" customWidth="1"/>
    <col min="5" max="5" width="11.33203125" bestFit="1" customWidth="1"/>
    <col min="6" max="6" width="11" bestFit="1" customWidth="1"/>
    <col min="7" max="7" width="15.5546875" customWidth="1"/>
  </cols>
  <sheetData>
    <row r="1" spans="2:9" x14ac:dyDescent="0.3">
      <c r="B1" s="15" t="s">
        <v>20</v>
      </c>
    </row>
    <row r="2" spans="2:9" x14ac:dyDescent="0.3">
      <c r="B2" s="15" t="s">
        <v>21</v>
      </c>
    </row>
    <row r="3" spans="2:9" ht="15" customHeight="1" x14ac:dyDescent="0.3">
      <c r="B3" s="30" t="s">
        <v>22</v>
      </c>
      <c r="C3" s="30"/>
      <c r="D3" s="30"/>
      <c r="E3" s="30"/>
      <c r="F3" s="30"/>
      <c r="G3" s="30"/>
    </row>
    <row r="4" spans="2:9" x14ac:dyDescent="0.3">
      <c r="B4" s="1" t="s">
        <v>13</v>
      </c>
      <c r="C4" s="1"/>
      <c r="D4" s="16"/>
    </row>
    <row r="5" spans="2:9" x14ac:dyDescent="0.3">
      <c r="B5" s="15" t="s">
        <v>14</v>
      </c>
    </row>
    <row r="6" spans="2:9" x14ac:dyDescent="0.3">
      <c r="B6" s="15"/>
    </row>
    <row r="7" spans="2:9" ht="28.8" x14ac:dyDescent="0.3">
      <c r="B7" s="27" t="s">
        <v>7</v>
      </c>
      <c r="C7" s="4" t="s">
        <v>10</v>
      </c>
      <c r="D7" s="5" t="s">
        <v>11</v>
      </c>
      <c r="E7" s="28" t="s">
        <v>5</v>
      </c>
      <c r="F7" s="17" t="s">
        <v>0</v>
      </c>
      <c r="G7" s="29" t="s">
        <v>6</v>
      </c>
    </row>
    <row r="8" spans="2:9" x14ac:dyDescent="0.3">
      <c r="B8" s="27"/>
      <c r="C8" s="4"/>
      <c r="D8" s="5"/>
      <c r="E8" s="28"/>
      <c r="F8" s="17" t="s">
        <v>1</v>
      </c>
      <c r="G8" s="29"/>
    </row>
    <row r="9" spans="2:9" x14ac:dyDescent="0.3">
      <c r="B9" s="19" t="s">
        <v>15</v>
      </c>
      <c r="C9" s="20">
        <v>500</v>
      </c>
      <c r="D9" s="21">
        <v>210</v>
      </c>
      <c r="E9" s="22">
        <f t="shared" ref="E9:E14" si="0">C9*D9</f>
        <v>105000</v>
      </c>
      <c r="F9" s="23"/>
      <c r="G9" s="24">
        <f>(1-F9%)*E9</f>
        <v>105000</v>
      </c>
      <c r="I9" s="26"/>
    </row>
    <row r="10" spans="2:9" x14ac:dyDescent="0.3">
      <c r="B10" s="19" t="s">
        <v>12</v>
      </c>
      <c r="C10" s="20">
        <v>500</v>
      </c>
      <c r="D10" s="21">
        <v>115</v>
      </c>
      <c r="E10" s="22">
        <f t="shared" si="0"/>
        <v>57500</v>
      </c>
      <c r="F10" s="23"/>
      <c r="G10" s="24">
        <f t="shared" ref="G10:G14" si="1">(1-F10%)*E10</f>
        <v>57500</v>
      </c>
      <c r="I10" s="26"/>
    </row>
    <row r="11" spans="2:9" x14ac:dyDescent="0.3">
      <c r="B11" s="25" t="s">
        <v>2</v>
      </c>
      <c r="C11" s="20">
        <v>500</v>
      </c>
      <c r="D11" s="21">
        <v>40</v>
      </c>
      <c r="E11" s="22">
        <f t="shared" si="0"/>
        <v>20000</v>
      </c>
      <c r="F11" s="23"/>
      <c r="G11" s="24">
        <f t="shared" si="1"/>
        <v>20000</v>
      </c>
      <c r="I11" s="26"/>
    </row>
    <row r="12" spans="2:9" x14ac:dyDescent="0.3">
      <c r="B12" s="20" t="s">
        <v>17</v>
      </c>
      <c r="C12" s="20">
        <v>500</v>
      </c>
      <c r="D12" s="21">
        <v>30</v>
      </c>
      <c r="E12" s="22">
        <f t="shared" si="0"/>
        <v>15000</v>
      </c>
      <c r="F12" s="23"/>
      <c r="G12" s="24">
        <f t="shared" si="1"/>
        <v>15000</v>
      </c>
      <c r="I12" s="26"/>
    </row>
    <row r="13" spans="2:9" x14ac:dyDescent="0.3">
      <c r="B13" s="19" t="s">
        <v>16</v>
      </c>
      <c r="C13" s="20">
        <v>500</v>
      </c>
      <c r="D13" s="21">
        <v>5</v>
      </c>
      <c r="E13" s="22">
        <f t="shared" si="0"/>
        <v>2500</v>
      </c>
      <c r="F13" s="23"/>
      <c r="G13" s="24">
        <f t="shared" si="1"/>
        <v>2500</v>
      </c>
      <c r="I13" s="26"/>
    </row>
    <row r="14" spans="2:9" x14ac:dyDescent="0.3">
      <c r="B14" s="20" t="s">
        <v>3</v>
      </c>
      <c r="C14" s="20">
        <v>500</v>
      </c>
      <c r="D14" s="21">
        <v>100</v>
      </c>
      <c r="E14" s="22">
        <f t="shared" si="0"/>
        <v>50000</v>
      </c>
      <c r="F14" s="23"/>
      <c r="G14" s="24">
        <f t="shared" si="1"/>
        <v>50000</v>
      </c>
      <c r="I14" s="26"/>
    </row>
    <row r="15" spans="2:9" ht="15" thickBot="1" x14ac:dyDescent="0.35">
      <c r="B15" s="4"/>
      <c r="C15" s="4"/>
      <c r="D15" s="5"/>
      <c r="E15" s="6"/>
      <c r="F15" s="3"/>
      <c r="G15" s="7"/>
    </row>
    <row r="16" spans="2:9" ht="15" thickBot="1" x14ac:dyDescent="0.35">
      <c r="B16" s="8" t="s">
        <v>4</v>
      </c>
      <c r="C16" s="8"/>
      <c r="D16" s="9">
        <f>SUM(D9:D15)</f>
        <v>500</v>
      </c>
      <c r="E16" s="10">
        <f>SUM(E9:E15)</f>
        <v>250000</v>
      </c>
      <c r="F16" s="18"/>
      <c r="G16" s="11">
        <f>SUM(G9:G15)</f>
        <v>250000</v>
      </c>
    </row>
    <row r="17" spans="2:7" x14ac:dyDescent="0.3">
      <c r="G17" s="12"/>
    </row>
    <row r="18" spans="2:7" x14ac:dyDescent="0.3">
      <c r="B18" s="15" t="s">
        <v>18</v>
      </c>
    </row>
    <row r="19" spans="2:7" ht="15" thickBot="1" x14ac:dyDescent="0.35"/>
    <row r="20" spans="2:7" ht="15" thickBot="1" x14ac:dyDescent="0.35">
      <c r="B20" s="32" t="s">
        <v>19</v>
      </c>
      <c r="C20" s="13"/>
      <c r="D20" s="14"/>
      <c r="E20" s="13"/>
      <c r="F20" s="31">
        <f>G16</f>
        <v>250000</v>
      </c>
    </row>
    <row r="21" spans="2:7" x14ac:dyDescent="0.3">
      <c r="B21" s="15" t="s">
        <v>8</v>
      </c>
    </row>
    <row r="22" spans="2:7" x14ac:dyDescent="0.3">
      <c r="B22" s="15" t="s">
        <v>9</v>
      </c>
    </row>
  </sheetData>
  <sheetProtection algorithmName="SHA-512" hashValue="O1aILZFwkj53jq91z39eGkC9uce4RePdtKO4usfWAT3n5dfXdr7ohSwry8yWj6MA7OzmC8sfjnXAWAicInixEQ==" saltValue="iggNtkCR4oUrIUIvj2KsIg==" spinCount="100000" sheet="1" selectLockedCells="1"/>
  <mergeCells count="4">
    <mergeCell ref="B7:B8"/>
    <mergeCell ref="E7:E8"/>
    <mergeCell ref="G7:G8"/>
    <mergeCell ref="B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495F75F98B846A85E668CE9A4832C" ma:contentTypeVersion="19" ma:contentTypeDescription="Een nieuw document maken." ma:contentTypeScope="" ma:versionID="48ac823b1c4d6b47bb3dd5f47b70b56c">
  <xsd:schema xmlns:xsd="http://www.w3.org/2001/XMLSchema" xmlns:xs="http://www.w3.org/2001/XMLSchema" xmlns:p="http://schemas.microsoft.com/office/2006/metadata/properties" xmlns:ns2="369f8b5f-ab10-4558-8756-7d2cbfdf128d" xmlns:ns3="df02bbb8-c16e-43d1-8b0d-fd2e263dd7a1" targetNamespace="http://schemas.microsoft.com/office/2006/metadata/properties" ma:root="true" ma:fieldsID="50a96ba58bbeade967cad196e2e3b4b6" ns2:_="" ns3:_="">
    <xsd:import namespace="369f8b5f-ab10-4558-8756-7d2cbfdf128d"/>
    <xsd:import namespace="df02bbb8-c16e-43d1-8b0d-fd2e263dd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f8b5f-ab10-4558-8756-7d2cbfdf1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e1beeb8-e66a-4a82-9172-d952cd90a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2bbb8-c16e-43d1-8b0d-fd2e263dd7a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12b79a-f3ca-4bb6-aa2d-8d1600d20413}" ma:internalName="TaxCatchAll" ma:showField="CatchAllData" ma:web="df02bbb8-c16e-43d1-8b0d-fd2e263dd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2bbb8-c16e-43d1-8b0d-fd2e263dd7a1" xsi:nil="true"/>
    <lcf76f155ced4ddcb4097134ff3c332f xmlns="369f8b5f-ab10-4558-8756-7d2cbfdf12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91B076-5130-4886-9780-66C3D97B6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ECFD18-6E9A-4897-A9A4-274C6DABD140}"/>
</file>

<file path=customXml/itemProps3.xml><?xml version="1.0" encoding="utf-8"?>
<ds:datastoreItem xmlns:ds="http://schemas.openxmlformats.org/officeDocument/2006/customXml" ds:itemID="{91346BB6-8E5E-41FD-938B-70427C20F6C4}">
  <ds:schemaRefs>
    <ds:schemaRef ds:uri="http://schemas.microsoft.com/office/2006/metadata/properties"/>
    <ds:schemaRef ds:uri="http://schemas.microsoft.com/office/infopath/2007/PartnerControls"/>
    <ds:schemaRef ds:uri="fbc7f341-6d38-4ac3-9f8b-8ab0c4800d0b"/>
    <ds:schemaRef ds:uri="0298564c-7f42-42db-9e14-8326b9f77585"/>
    <ds:schemaRef ds:uri="fcef6865-274e-48a1-bf2f-42f1490951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Armaturen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Marnix Lieffijn</dc:creator>
  <cp:lastModifiedBy>Marnix Lieffijn</cp:lastModifiedBy>
  <cp:lastPrinted>2024-07-18T09:18:59Z</cp:lastPrinted>
  <dcterms:created xsi:type="dcterms:W3CDTF">2023-09-29T05:54:30Z</dcterms:created>
  <dcterms:modified xsi:type="dcterms:W3CDTF">2026-04-08T08:40:54Z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0x010100A9F495F75F98B846A85E668CE9A4832C</vt:lpwstr>
  </property>
  <property fmtid="{D5CDD505-2E9C-101B-9397-08002B2CF9AE}" pid="3" name="MediaServiceImageTags">
    <vt:lpwstr/>
  </property>
</Properties>
</file>